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2A312A1A-AF93-43DE-B1A7-617C23D24FD6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124" i="1" l="1"/>
  <c r="T1124" i="1"/>
  <c r="W1124" i="1" s="1"/>
  <c r="W1123" i="1"/>
  <c r="V1123" i="1"/>
  <c r="T1123" i="1"/>
  <c r="U1123" i="1" s="1"/>
  <c r="V1122" i="1"/>
  <c r="T1122" i="1"/>
  <c r="W1122" i="1" s="1"/>
  <c r="W1121" i="1"/>
  <c r="V1121" i="1"/>
  <c r="T1121" i="1"/>
  <c r="U1121" i="1" s="1"/>
  <c r="V1120" i="1"/>
  <c r="T1120" i="1"/>
  <c r="W1120" i="1" s="1"/>
  <c r="W1119" i="1"/>
  <c r="V1119" i="1"/>
  <c r="T1119" i="1"/>
  <c r="U1119" i="1" s="1"/>
  <c r="V1118" i="1"/>
  <c r="T1118" i="1"/>
  <c r="W1118" i="1" s="1"/>
  <c r="W1117" i="1"/>
  <c r="V1117" i="1"/>
  <c r="T1117" i="1"/>
  <c r="U1117" i="1" s="1"/>
  <c r="V1116" i="1"/>
  <c r="T1116" i="1"/>
  <c r="W1116" i="1" s="1"/>
  <c r="W1115" i="1"/>
  <c r="V1115" i="1"/>
  <c r="T1115" i="1"/>
  <c r="U1115" i="1" s="1"/>
  <c r="V1114" i="1"/>
  <c r="T1114" i="1"/>
  <c r="W1114" i="1" s="1"/>
  <c r="W1113" i="1"/>
  <c r="V1113" i="1"/>
  <c r="T1113" i="1"/>
  <c r="U1113" i="1" s="1"/>
  <c r="V1112" i="1"/>
  <c r="T1112" i="1"/>
  <c r="W1112" i="1" s="1"/>
  <c r="W1111" i="1"/>
  <c r="V1111" i="1"/>
  <c r="T1111" i="1"/>
  <c r="U1111" i="1" s="1"/>
  <c r="V1110" i="1"/>
  <c r="T1110" i="1"/>
  <c r="W1110" i="1" s="1"/>
  <c r="W1109" i="1"/>
  <c r="V1109" i="1"/>
  <c r="T1109" i="1"/>
  <c r="U1109" i="1" s="1"/>
  <c r="V1108" i="1"/>
  <c r="T1108" i="1"/>
  <c r="W1108" i="1" s="1"/>
  <c r="W1107" i="1"/>
  <c r="V1107" i="1"/>
  <c r="T1107" i="1"/>
  <c r="U1107" i="1" s="1"/>
  <c r="V1106" i="1"/>
  <c r="T1106" i="1"/>
  <c r="W1106" i="1" s="1"/>
  <c r="W1105" i="1"/>
  <c r="V1105" i="1"/>
  <c r="T1105" i="1"/>
  <c r="U1105" i="1" s="1"/>
  <c r="V1104" i="1"/>
  <c r="T1104" i="1"/>
  <c r="W1104" i="1" s="1"/>
  <c r="W1103" i="1"/>
  <c r="V1103" i="1"/>
  <c r="T1103" i="1"/>
  <c r="U1103" i="1" s="1"/>
  <c r="V1102" i="1"/>
  <c r="T1102" i="1"/>
  <c r="W1102" i="1" s="1"/>
  <c r="W1101" i="1"/>
  <c r="V1101" i="1"/>
  <c r="T1101" i="1"/>
  <c r="U1101" i="1" s="1"/>
  <c r="V1100" i="1"/>
  <c r="T1100" i="1"/>
  <c r="W1100" i="1" s="1"/>
  <c r="W1099" i="1"/>
  <c r="V1099" i="1"/>
  <c r="T1099" i="1"/>
  <c r="U1099" i="1" s="1"/>
  <c r="V1098" i="1"/>
  <c r="T1098" i="1"/>
  <c r="W1098" i="1" s="1"/>
  <c r="W1097" i="1"/>
  <c r="V1097" i="1"/>
  <c r="T1097" i="1"/>
  <c r="U1097" i="1" s="1"/>
  <c r="V1096" i="1"/>
  <c r="T1096" i="1"/>
  <c r="W1096" i="1" s="1"/>
  <c r="W1095" i="1"/>
  <c r="V1095" i="1"/>
  <c r="T1095" i="1"/>
  <c r="U1095" i="1" s="1"/>
  <c r="V1094" i="1"/>
  <c r="T1094" i="1"/>
  <c r="W1094" i="1" s="1"/>
  <c r="W1093" i="1"/>
  <c r="U1093" i="1"/>
  <c r="T1093" i="1"/>
  <c r="V1092" i="1"/>
  <c r="T1092" i="1"/>
  <c r="W1092" i="1" s="1"/>
  <c r="W1091" i="1"/>
  <c r="V1091" i="1"/>
  <c r="U1091" i="1"/>
  <c r="T1091" i="1"/>
  <c r="V1090" i="1"/>
  <c r="T1090" i="1"/>
  <c r="W1090" i="1" s="1"/>
  <c r="W1089" i="1"/>
  <c r="V1089" i="1"/>
  <c r="U1089" i="1"/>
  <c r="T1089" i="1"/>
  <c r="V1088" i="1"/>
  <c r="T1088" i="1"/>
  <c r="W1088" i="1" s="1"/>
  <c r="W1087" i="1"/>
  <c r="V1087" i="1"/>
  <c r="U1087" i="1"/>
  <c r="T1087" i="1"/>
  <c r="V1086" i="1"/>
  <c r="T1086" i="1"/>
  <c r="W1086" i="1" s="1"/>
  <c r="W1085" i="1"/>
  <c r="V1085" i="1"/>
  <c r="U1085" i="1"/>
  <c r="T1085" i="1"/>
  <c r="V1084" i="1"/>
  <c r="T1084" i="1"/>
  <c r="W1084" i="1" s="1"/>
  <c r="W1083" i="1"/>
  <c r="V1083" i="1"/>
  <c r="U1083" i="1"/>
  <c r="T1083" i="1"/>
  <c r="V1082" i="1"/>
  <c r="T1082" i="1"/>
  <c r="W1082" i="1" s="1"/>
  <c r="W1081" i="1"/>
  <c r="V1081" i="1"/>
  <c r="U1081" i="1"/>
  <c r="T1081" i="1"/>
  <c r="V1080" i="1"/>
  <c r="T1080" i="1"/>
  <c r="W1080" i="1" s="1"/>
  <c r="W1079" i="1"/>
  <c r="V1079" i="1"/>
  <c r="U1079" i="1"/>
  <c r="T1079" i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W1073" i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U1077" i="1" l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<sst xmlns="http://schemas.openxmlformats.org/spreadsheetml/2006/main" count="1562" uniqueCount="880">
  <si>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</si>
  <si>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</si>
  <si>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</si>
  <si>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</si>
  <si>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</si>
  <si>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</si>
  <si>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</si>
  <si>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</si>
  <si>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</si>
  <si>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</si>
  <si>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</si>
  <si>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</si>
  <si>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</si>
  <si>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</si>
  <si>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</si>
  <si>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</si>
  <si>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</si>
  <si>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</si>
  <si>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</si>
  <si>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</si>
  <si>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</si>
  <si>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</si>
  <si>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</si>
  <si>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</si>
  <si>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</si>
  <si>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</si>
  <si>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</si>
  <si>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</si>
  <si>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</si>
  <si>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</si>
  <si>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</si>
  <si>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</si>
  <si>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</si>
  <si>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</si>
  <si>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</si>
  <si>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</si>
  <si>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</si>
  <si>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</si>
  <si>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</si>
  <si>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</si>
  <si>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</si>
  <si>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</si>
  <si>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</si>
  <si>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</si>
  <si>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</si>
  <si>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</si>
  <si>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</si>
  <si>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</si>
  <si>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</si>
  <si>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</si>
  <si>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</si>
  <si>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</si>
  <si>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</si>
  <si>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</si>
  <si>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</si>
  <si>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</si>
  <si>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</si>
  <si>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</si>
  <si>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</si>
  <si>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</si>
  <si>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</si>
  <si>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</si>
  <si>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</si>
  <si>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</si>
  <si>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</si>
  <si>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</si>
  <si>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</si>
  <si>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</si>
  <si>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</si>
  <si>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</si>
  <si>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</si>
  <si>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</si>
  <si>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</si>
  <si>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</si>
  <si>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</si>
  <si>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</si>
  <si>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</si>
  <si>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</si>
  <si>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</si>
  <si>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</si>
  <si>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</si>
  <si>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</si>
  <si>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</si>
  <si>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</si>
  <si>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</si>
  <si>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</si>
  <si>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</si>
  <si>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</si>
  <si>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</si>
  <si>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</si>
  <si>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</si>
  <si>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</si>
  <si>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</si>
  <si>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</si>
  <si>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</si>
  <si>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</si>
  <si>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</si>
  <si>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</si>
  <si>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</si>
  <si>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</si>
  <si>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</si>
  <si>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</si>
  <si>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</si>
  <si>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</si>
  <si>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</si>
  <si>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</si>
  <si>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</si>
  <si>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</si>
  <si>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</si>
  <si>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</si>
  <si>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</si>
  <si>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</si>
  <si>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</si>
  <si>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</si>
  <si>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</si>
  <si>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</si>
  <si>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</si>
  <si>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</si>
  <si>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</si>
  <si>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</si>
  <si>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</si>
  <si>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</si>
  <si>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</si>
  <si>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</si>
  <si>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</si>
  <si>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</si>
  <si>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</si>
  <si>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</si>
  <si>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</si>
  <si>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</si>
  <si>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</si>
  <si>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</si>
  <si>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</si>
  <si>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</si>
  <si>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</si>
  <si>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</si>
  <si>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</si>
  <si>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</si>
  <si>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</si>
  <si>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</si>
  <si>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</si>
  <si>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</si>
  <si>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</si>
  <si>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</si>
  <si>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</si>
  <si>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</si>
  <si>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</si>
  <si>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</si>
  <si>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</si>
  <si>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</si>
  <si>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</si>
  <si>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</si>
  <si>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</si>
  <si>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</si>
  <si>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</si>
  <si>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</si>
  <si>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</si>
  <si>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</si>
  <si>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</si>
  <si>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</si>
  <si>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</si>
  <si>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</si>
  <si>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</si>
  <si>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</si>
  <si>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</si>
  <si>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</si>
  <si>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</si>
  <si>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</si>
  <si>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</si>
  <si>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</si>
  <si>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</si>
  <si>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</si>
  <si>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</si>
  <si>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</si>
  <si>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</si>
  <si>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</si>
  <si>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</si>
  <si>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</si>
  <si>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</si>
  <si>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</si>
  <si>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</si>
  <si>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</si>
  <si>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</si>
  <si>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</si>
  <si>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</si>
  <si>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</si>
  <si>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</si>
  <si>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</si>
  <si>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</si>
  <si>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</si>
  <si>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</si>
  <si>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</si>
  <si>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</si>
  <si>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</si>
  <si>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</si>
  <si>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</si>
  <si>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</si>
  <si>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</si>
  <si>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</si>
  <si>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</si>
  <si>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</si>
  <si>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</si>
  <si>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</si>
  <si>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</si>
  <si>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</si>
  <si>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</si>
  <si>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</si>
  <si>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</si>
  <si>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</si>
  <si>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</si>
  <si>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</si>
  <si>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</si>
  <si>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</si>
  <si>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</si>
  <si>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</si>
  <si>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</si>
  <si>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</si>
  <si>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</si>
  <si>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</si>
  <si>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</si>
  <si>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</si>
  <si>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</si>
  <si>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</si>
  <si>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</si>
  <si>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</si>
  <si>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</si>
  <si>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</si>
  <si>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</si>
  <si>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</si>
  <si>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</si>
  <si>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</si>
  <si>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</si>
  <si>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</si>
  <si>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</si>
  <si>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</si>
  <si>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</si>
  <si>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</si>
  <si>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</si>
  <si>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</si>
  <si>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</si>
  <si>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</si>
  <si>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</si>
  <si>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</si>
  <si>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</si>
  <si>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</si>
  <si>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</si>
  <si>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</si>
  <si>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</si>
  <si>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</si>
  <si>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</si>
  <si>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</si>
  <si>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</si>
  <si>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</si>
  <si>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</si>
  <si>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</si>
  <si>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</si>
  <si>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</si>
  <si>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</si>
  <si>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</si>
  <si>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</si>
  <si>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</si>
  <si>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</si>
  <si>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</si>
  <si>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</si>
  <si>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</si>
  <si>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</si>
  <si>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</si>
  <si>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</si>
  <si>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</si>
  <si>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</si>
  <si>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</si>
  <si>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</si>
  <si>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</si>
  <si>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</si>
  <si>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</si>
  <si>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</si>
  <si>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</si>
  <si>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</si>
  <si>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</si>
  <si>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</si>
  <si>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</si>
  <si>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</si>
  <si>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</si>
  <si>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</si>
  <si>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</si>
  <si>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</si>
  <si>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</si>
  <si>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</si>
  <si>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</si>
  <si>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</si>
  <si>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</si>
  <si>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</si>
  <si>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</si>
  <si>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</si>
  <si>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</si>
  <si>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</si>
  <si>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</si>
  <si>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</si>
  <si>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</si>
  <si>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</si>
  <si>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</si>
  <si>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</si>
  <si>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</si>
  <si>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</si>
  <si>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</si>
  <si>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</si>
  <si>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</si>
  <si>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</si>
  <si>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</si>
  <si>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</si>
  <si>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</si>
  <si>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</si>
  <si>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</si>
  <si>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</si>
  <si>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</si>
  <si>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</si>
  <si>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</si>
  <si>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</si>
  <si>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</si>
  <si>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</si>
  <si>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</si>
  <si>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</si>
  <si>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</si>
  <si>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</si>
  <si>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</si>
  <si>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</si>
  <si>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</si>
  <si>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</si>
  <si>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</si>
  <si>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</si>
  <si>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</si>
  <si>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</si>
  <si>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</si>
  <si>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</si>
  <si>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</si>
  <si>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</si>
  <si>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</si>
  <si>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</si>
  <si>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</si>
  <si>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</si>
  <si>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</si>
  <si>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</si>
  <si>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</si>
  <si>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</si>
  <si>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</si>
  <si>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</si>
  <si>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</si>
  <si>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</si>
  <si>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</si>
  <si>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</si>
  <si>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</si>
  <si>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</si>
  <si>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</si>
  <si>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</si>
  <si>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</si>
  <si>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</si>
  <si>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</si>
  <si>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</si>
  <si>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</si>
  <si>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</si>
  <si>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</si>
  <si>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</si>
  <si>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</si>
  <si>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</si>
  <si>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</si>
  <si>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</si>
  <si>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</si>
  <si>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</si>
  <si>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</si>
  <si>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</si>
  <si>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</si>
  <si>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</si>
  <si>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</si>
  <si>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</si>
  <si>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</si>
  <si>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</si>
  <si>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</si>
  <si>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</si>
  <si>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</si>
  <si>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</si>
  <si>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</si>
  <si>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</si>
  <si>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</si>
  <si>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</si>
  <si>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</si>
  <si>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</si>
  <si>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</si>
  <si>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</si>
  <si>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</si>
  <si>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</si>
  <si>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</si>
  <si>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</si>
  <si>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</si>
  <si>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</si>
  <si>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</si>
  <si>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</si>
  <si>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</si>
  <si>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</si>
  <si>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</si>
  <si>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</si>
  <si>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</si>
  <si>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</si>
  <si>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</si>
  <si>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</si>
  <si>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</si>
  <si>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</si>
  <si>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</si>
  <si>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</si>
  <si>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</si>
  <si>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</si>
  <si>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</si>
  <si>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</si>
  <si>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</si>
  <si>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</si>
  <si>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</si>
  <si>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</si>
  <si>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</si>
  <si>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</si>
  <si>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</si>
  <si>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</si>
  <si>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</si>
  <si>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</si>
  <si>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</si>
  <si>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</si>
  <si>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</si>
  <si>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</si>
  <si>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</si>
  <si>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</si>
  <si>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</si>
  <si>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</si>
  <si>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</si>
  <si>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</si>
  <si>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</si>
  <si>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</si>
  <si>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</si>
  <si>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</si>
  <si>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</si>
  <si>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</si>
  <si>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</si>
  <si>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</si>
  <si>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</si>
  <si>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</si>
  <si>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</si>
  <si>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</si>
  <si>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</si>
  <si>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</si>
  <si>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</si>
  <si>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</si>
  <si>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</si>
  <si>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</si>
  <si>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</si>
  <si>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</si>
  <si>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</si>
  <si>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</si>
  <si>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</si>
  <si>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</si>
  <si>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</si>
  <si>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</si>
  <si>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</si>
  <si>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</si>
  <si>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</si>
  <si>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</si>
  <si>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</si>
  <si>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</si>
  <si>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</si>
  <si>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</si>
  <si>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</si>
  <si>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</si>
  <si>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</si>
  <si>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</si>
  <si>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</si>
  <si>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</si>
  <si>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</si>
  <si>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</si>
  <si>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</si>
  <si>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</si>
  <si>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</si>
  <si>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</si>
  <si>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</si>
  <si>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</si>
  <si>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</si>
  <si>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</si>
  <si>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</si>
  <si>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</si>
  <si>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</si>
  <si>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</si>
  <si>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</si>
  <si>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</si>
  <si>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</si>
  <si>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</si>
  <si>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</si>
  <si>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</si>
  <si>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</si>
  <si>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</si>
  <si>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</si>
  <si>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</si>
  <si>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</si>
  <si>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</si>
  <si>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</si>
  <si>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</si>
  <si>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</si>
  <si>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</si>
  <si>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</si>
  <si>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</si>
  <si>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</si>
  <si>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</si>
  <si>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</si>
  <si>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</si>
  <si>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</si>
  <si>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</si>
  <si>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</si>
  <si>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</si>
  <si>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</si>
  <si>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</si>
  <si>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</si>
  <si>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</si>
  <si>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</si>
  <si>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</si>
  <si>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</si>
  <si>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</si>
  <si>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</si>
  <si>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</si>
  <si>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</si>
  <si>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</si>
  <si>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</si>
  <si>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</si>
  <si>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</si>
  <si>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</si>
  <si>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</si>
  <si>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</si>
  <si>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</si>
  <si>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</si>
  <si>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</si>
  <si>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</si>
  <si>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</si>
  <si>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</si>
  <si>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</si>
  <si>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</si>
  <si>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</si>
  <si>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</si>
  <si>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</si>
  <si>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</si>
  <si>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</si>
  <si>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</si>
  <si>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</si>
  <si>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</si>
  <si>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</si>
  <si>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</si>
  <si>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</si>
  <si>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</si>
  <si>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</si>
  <si>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</si>
  <si>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</si>
  <si>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</si>
  <si>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</si>
  <si>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</si>
  <si>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</si>
  <si>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</si>
  <si>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</si>
  <si>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</si>
  <si>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</si>
  <si>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</si>
  <si>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</si>
  <si>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</si>
  <si>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</si>
  <si>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</si>
  <si>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</si>
  <si>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</si>
  <si>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</si>
  <si>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</si>
  <si>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</si>
  <si>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</si>
  <si>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</si>
  <si>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</si>
  <si>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</si>
  <si>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</si>
  <si>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</si>
  <si>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</si>
  <si>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</si>
  <si>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</si>
  <si>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</si>
  <si>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</si>
  <si>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</si>
  <si>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</si>
  <si>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</si>
  <si>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</si>
  <si>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</si>
  <si>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</si>
  <si>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</si>
  <si>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</si>
  <si>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</si>
  <si>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</si>
  <si>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</si>
  <si>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</si>
  <si>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</si>
  <si>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</si>
  <si>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</si>
  <si>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</si>
  <si>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</si>
  <si>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</si>
  <si>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</si>
  <si>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</si>
  <si>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</si>
  <si>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</si>
  <si>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</si>
  <si>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</si>
  <si>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</si>
  <si>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</si>
  <si>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</si>
  <si>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</si>
  <si>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</si>
  <si>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</si>
  <si>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</si>
  <si>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</si>
  <si>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</si>
  <si>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</si>
  <si>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</si>
  <si>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</si>
  <si>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</si>
  <si>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</si>
  <si>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</si>
  <si>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</si>
  <si>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</si>
  <si>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</si>
  <si>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</si>
  <si>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</si>
  <si>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</si>
  <si>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</si>
  <si>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</si>
  <si>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</si>
  <si>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</si>
  <si>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</si>
  <si>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</si>
  <si>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</si>
  <si>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</si>
  <si>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</si>
  <si>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</si>
  <si>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</si>
  <si>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</si>
  <si>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</si>
  <si>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</si>
  <si>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</si>
  <si>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</si>
  <si>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</si>
  <si>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</si>
  <si>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</si>
  <si>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</si>
  <si>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</si>
  <si>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</si>
  <si>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</si>
  <si>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</si>
  <si>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</si>
  <si>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</si>
  <si>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</si>
  <si>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</si>
  <si>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</si>
  <si>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</si>
  <si>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</si>
  <si>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</si>
  <si>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</si>
  <si>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</si>
  <si>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</si>
  <si>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</si>
  <si>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</si>
  <si>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</si>
  <si>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</si>
  <si>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</si>
  <si>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</si>
  <si>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</si>
  <si>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</si>
  <si>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</si>
  <si>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</si>
  <si>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</si>
  <si>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</si>
  <si>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</si>
  <si>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</si>
  <si>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</si>
  <si>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</si>
  <si>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</si>
  <si>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</si>
  <si>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</si>
  <si>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</si>
  <si>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</si>
  <si>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</si>
  <si>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</si>
  <si>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</si>
  <si>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</si>
  <si>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</si>
  <si>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</si>
  <si>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</si>
  <si>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</si>
  <si>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</si>
  <si>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</si>
  <si>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</si>
  <si>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</si>
  <si>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</si>
  <si>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</si>
  <si>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</si>
  <si>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</si>
  <si>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</si>
  <si>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</si>
  <si>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</si>
  <si>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</si>
  <si>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</si>
  <si>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</si>
  <si>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</si>
  <si>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</si>
  <si>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</si>
  <si>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</si>
  <si>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</si>
  <si>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</si>
  <si>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</si>
  <si>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</si>
  <si>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</si>
  <si>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</si>
  <si>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</si>
  <si>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</si>
  <si>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</si>
  <si>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</si>
  <si>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</si>
  <si>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</si>
  <si>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</si>
  <si>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</si>
  <si>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</si>
  <si>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</si>
  <si>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</si>
  <si>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</si>
  <si>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</si>
  <si>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</si>
  <si>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</si>
  <si>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</si>
  <si>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</si>
  <si>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</si>
  <si>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</si>
  <si>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</si>
  <si>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</si>
  <si>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</si>
  <si>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</si>
  <si>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</si>
  <si>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</si>
  <si>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</si>
  <si>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</si>
  <si>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</si>
  <si>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</si>
  <si>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</si>
  <si>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</si>
  <si>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</si>
  <si>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</si>
  <si>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</si>
  <si>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</si>
  <si>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</si>
  <si>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</si>
  <si>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</si>
  <si>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</si>
  <si>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</si>
  <si>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</si>
  <si>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</si>
  <si>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</si>
  <si>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</si>
  <si>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</si>
  <si>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</si>
  <si>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Webcam Embarcadère matin</t>
  </si>
  <si>
    <t>Webcam Embarcadère soir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</si>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</sst>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22.5</c:v>
                </c:pt>
                <c:pt idx="1">
                  <c:v>1.5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702</c:v>
                </c:pt>
                <c:pt idx="1">
                  <c:v>30</c:v>
                </c:pt>
                <c:pt idx="2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15.5</c:v>
                </c:pt>
                <c:pt idx="1">
                  <c:v>5</c:v>
                </c:pt>
                <c:pt idx="2">
                  <c:v>139.5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-3.9000000000000004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-4.2000000000000011</c:v>
                </c:pt>
                <c:pt idx="395">
                  <c:v>-4.2000000000000011</c:v>
                </c:pt>
                <c:pt idx="396">
                  <c:v>-4.2000000000000011</c:v>
                </c:pt>
                <c:pt idx="397">
                  <c:v>-4.2000000000000011</c:v>
                </c:pt>
                <c:pt idx="398">
                  <c:v>-4.4000000000000004</c:v>
                </c:pt>
                <c:pt idx="399">
                  <c:v>-4.3000000000000007</c:v>
                </c:pt>
                <c:pt idx="400">
                  <c:v>-4.2000000000000011</c:v>
                </c:pt>
                <c:pt idx="401">
                  <c:v>-4.2000000000000011</c:v>
                </c:pt>
                <c:pt idx="402">
                  <c:v>-4.2000000000000011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-4.2000000000000011</c:v>
                </c:pt>
                <c:pt idx="406">
                  <c:v>-4.2000000000000011</c:v>
                </c:pt>
                <c:pt idx="407">
                  <c:v>-4.2000000000000011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-4.0999999999999996</c:v>
                </c:pt>
                <c:pt idx="411">
                  <c:v>-4.0999999999999996</c:v>
                </c:pt>
                <c:pt idx="412">
                  <c:v>-4.0999999999999996</c:v>
                </c:pt>
                <c:pt idx="413">
                  <c:v>-4.0999999999999996</c:v>
                </c:pt>
                <c:pt idx="414">
                  <c:v>-4</c:v>
                </c:pt>
                <c:pt idx="415">
                  <c:v>-4.0999999999999996</c:v>
                </c:pt>
                <c:pt idx="416">
                  <c:v>-4.2000000000000011</c:v>
                </c:pt>
                <c:pt idx="417">
                  <c:v>-4.2000000000000011</c:v>
                </c:pt>
                <c:pt idx="418">
                  <c:v>-4.2000000000000011</c:v>
                </c:pt>
                <c:pt idx="419">
                  <c:v>-4.0999999999999996</c:v>
                </c:pt>
                <c:pt idx="420">
                  <c:v>-4.0999999999999996</c:v>
                </c:pt>
                <c:pt idx="421">
                  <c:v>-4.0999999999999996</c:v>
                </c:pt>
                <c:pt idx="422">
                  <c:v>-4.0999999999999996</c:v>
                </c:pt>
                <c:pt idx="423">
                  <c:v>-4.2000000000000011</c:v>
                </c:pt>
                <c:pt idx="424">
                  <c:v>-4.1999999999999993</c:v>
                </c:pt>
                <c:pt idx="425">
                  <c:v>-4.1999999999999993</c:v>
                </c:pt>
                <c:pt idx="426">
                  <c:v>-4.1999999999999993</c:v>
                </c:pt>
                <c:pt idx="427">
                  <c:v>-4.0999999999999996</c:v>
                </c:pt>
                <c:pt idx="428">
                  <c:v>-4.0999999999999996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</c:v>
                </c:pt>
                <c:pt idx="432">
                  <c:v>-4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-4.1999999999999993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-4.2999999999999989</c:v>
                </c:pt>
                <c:pt idx="450">
                  <c:v>-4.2999999999999989</c:v>
                </c:pt>
                <c:pt idx="451">
                  <c:v>-4.2999999999999989</c:v>
                </c:pt>
                <c:pt idx="452">
                  <c:v>-4.2999999999999989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-4.1999999999999993</c:v>
                </c:pt>
                <c:pt idx="456">
                  <c:v>-4.1999999999999993</c:v>
                </c:pt>
                <c:pt idx="457">
                  <c:v>-4.1999999999999993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</c:v>
                </c:pt>
                <c:pt idx="465">
                  <c:v>-4.0999999999999996</c:v>
                </c:pt>
                <c:pt idx="466">
                  <c:v>-4</c:v>
                </c:pt>
                <c:pt idx="467">
                  <c:v>-4.1999999999999993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-4.0999999999999996</c:v>
                </c:pt>
                <c:pt idx="476">
                  <c:v>-4.2000000000000011</c:v>
                </c:pt>
                <c:pt idx="477">
                  <c:v>-4.1000000000000014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-3.9000000000000004</c:v>
                </c:pt>
                <c:pt idx="483">
                  <c:v>-3.7999999999999989</c:v>
                </c:pt>
                <c:pt idx="484">
                  <c:v>-3.7999999999999989</c:v>
                </c:pt>
                <c:pt idx="485">
                  <c:v>-3.7999999999999989</c:v>
                </c:pt>
                <c:pt idx="486">
                  <c:v>-3.7999999999999989</c:v>
                </c:pt>
                <c:pt idx="487">
                  <c:v>-3.6999999999999993</c:v>
                </c:pt>
                <c:pt idx="488">
                  <c:v>-3.6999999999999993</c:v>
                </c:pt>
                <c:pt idx="489">
                  <c:v>-3.5999999999999996</c:v>
                </c:pt>
                <c:pt idx="490">
                  <c:v>-3.2999999999999989</c:v>
                </c:pt>
                <c:pt idx="491">
                  <c:v>-2.8999999999999986</c:v>
                </c:pt>
                <c:pt idx="492">
                  <c:v>-2.6000000000000014</c:v>
                </c:pt>
                <c:pt idx="493">
                  <c:v>-2.1000000000000014</c:v>
                </c:pt>
                <c:pt idx="494">
                  <c:v>-1.5</c:v>
                </c:pt>
                <c:pt idx="495">
                  <c:v>-1</c:v>
                </c:pt>
                <c:pt idx="496">
                  <c:v>-0.40000000000000036</c:v>
                </c:pt>
                <c:pt idx="497">
                  <c:v>0.19999999999999929</c:v>
                </c:pt>
                <c:pt idx="498">
                  <c:v>0.69999999999999929</c:v>
                </c:pt>
                <c:pt idx="499">
                  <c:v>1.3000000000000007</c:v>
                </c:pt>
                <c:pt idx="500">
                  <c:v>1.7000000000000011</c:v>
                </c:pt>
                <c:pt idx="501">
                  <c:v>2.0999999999999996</c:v>
                </c:pt>
                <c:pt idx="502">
                  <c:v>2</c:v>
                </c:pt>
                <c:pt idx="503">
                  <c:v>2.4000000000000004</c:v>
                </c:pt>
                <c:pt idx="504">
                  <c:v>2.7999999999999989</c:v>
                </c:pt>
                <c:pt idx="505">
                  <c:v>3.2999999999999989</c:v>
                </c:pt>
                <c:pt idx="506">
                  <c:v>3.6000000000000014</c:v>
                </c:pt>
                <c:pt idx="507">
                  <c:v>4</c:v>
                </c:pt>
                <c:pt idx="508">
                  <c:v>4.3000000000000007</c:v>
                </c:pt>
                <c:pt idx="509">
                  <c:v>4.8000000000000007</c:v>
                </c:pt>
                <c:pt idx="510">
                  <c:v>5.0999999999999996</c:v>
                </c:pt>
                <c:pt idx="511">
                  <c:v>5.6</c:v>
                </c:pt>
                <c:pt idx="512">
                  <c:v>5.9999999999999982</c:v>
                </c:pt>
                <c:pt idx="513">
                  <c:v>6.6</c:v>
                </c:pt>
                <c:pt idx="514">
                  <c:v>6.9999999999999982</c:v>
                </c:pt>
                <c:pt idx="515">
                  <c:v>7.4</c:v>
                </c:pt>
                <c:pt idx="516">
                  <c:v>7.9</c:v>
                </c:pt>
                <c:pt idx="517">
                  <c:v>7.9</c:v>
                </c:pt>
                <c:pt idx="518">
                  <c:v>8.6</c:v>
                </c:pt>
                <c:pt idx="519">
                  <c:v>8.9</c:v>
                </c:pt>
                <c:pt idx="520">
                  <c:v>9.2000000000000011</c:v>
                </c:pt>
                <c:pt idx="521">
                  <c:v>9.3999999999999986</c:v>
                </c:pt>
                <c:pt idx="522">
                  <c:v>9.6999999999999993</c:v>
                </c:pt>
                <c:pt idx="523">
                  <c:v>10</c:v>
                </c:pt>
                <c:pt idx="524">
                  <c:v>10.199999999999999</c:v>
                </c:pt>
                <c:pt idx="525">
                  <c:v>10.5</c:v>
                </c:pt>
                <c:pt idx="526">
                  <c:v>10.7</c:v>
                </c:pt>
                <c:pt idx="527">
                  <c:v>10.8</c:v>
                </c:pt>
                <c:pt idx="528">
                  <c:v>10.9</c:v>
                </c:pt>
                <c:pt idx="529">
                  <c:v>11.000000000000002</c:v>
                </c:pt>
                <c:pt idx="530">
                  <c:v>11.000000000000002</c:v>
                </c:pt>
                <c:pt idx="531">
                  <c:v>10.900000000000002</c:v>
                </c:pt>
                <c:pt idx="532">
                  <c:v>10.900000000000002</c:v>
                </c:pt>
                <c:pt idx="533">
                  <c:v>10.900000000000002</c:v>
                </c:pt>
                <c:pt idx="534">
                  <c:v>10.900000000000002</c:v>
                </c:pt>
                <c:pt idx="535">
                  <c:v>10.900000000000002</c:v>
                </c:pt>
                <c:pt idx="536">
                  <c:v>10.8</c:v>
                </c:pt>
                <c:pt idx="537">
                  <c:v>11</c:v>
                </c:pt>
                <c:pt idx="538">
                  <c:v>11</c:v>
                </c:pt>
                <c:pt idx="539">
                  <c:v>11.099999999999998</c:v>
                </c:pt>
                <c:pt idx="540">
                  <c:v>11.2</c:v>
                </c:pt>
                <c:pt idx="541">
                  <c:v>11.200000000000001</c:v>
                </c:pt>
                <c:pt idx="542">
                  <c:v>11.299999999999999</c:v>
                </c:pt>
                <c:pt idx="543">
                  <c:v>11.4</c:v>
                </c:pt>
                <c:pt idx="544">
                  <c:v>11.3</c:v>
                </c:pt>
                <c:pt idx="545">
                  <c:v>11.399999999999999</c:v>
                </c:pt>
                <c:pt idx="546">
                  <c:v>11.399999999999999</c:v>
                </c:pt>
                <c:pt idx="547">
                  <c:v>11.600000000000001</c:v>
                </c:pt>
                <c:pt idx="548">
                  <c:v>11.7</c:v>
                </c:pt>
                <c:pt idx="549">
                  <c:v>12</c:v>
                </c:pt>
                <c:pt idx="550">
                  <c:v>12.000000000000002</c:v>
                </c:pt>
                <c:pt idx="551">
                  <c:v>12.299999999999999</c:v>
                </c:pt>
                <c:pt idx="552">
                  <c:v>12.3</c:v>
                </c:pt>
                <c:pt idx="553">
                  <c:v>12.499999999999998</c:v>
                </c:pt>
                <c:pt idx="554">
                  <c:v>12.8</c:v>
                </c:pt>
                <c:pt idx="555">
                  <c:v>13.099999999999998</c:v>
                </c:pt>
                <c:pt idx="556">
                  <c:v>13.2</c:v>
                </c:pt>
                <c:pt idx="557">
                  <c:v>13.399999999999999</c:v>
                </c:pt>
                <c:pt idx="558">
                  <c:v>13.700000000000003</c:v>
                </c:pt>
                <c:pt idx="559">
                  <c:v>14.100000000000001</c:v>
                </c:pt>
                <c:pt idx="560">
                  <c:v>14.399999999999999</c:v>
                </c:pt>
                <c:pt idx="561">
                  <c:v>14.599999999999998</c:v>
                </c:pt>
                <c:pt idx="562">
                  <c:v>14.900000000000002</c:v>
                </c:pt>
                <c:pt idx="563">
                  <c:v>15.100000000000001</c:v>
                </c:pt>
                <c:pt idx="564">
                  <c:v>15.100000000000001</c:v>
                </c:pt>
                <c:pt idx="565">
                  <c:v>15.399999999999999</c:v>
                </c:pt>
                <c:pt idx="566">
                  <c:v>15.700000000000003</c:v>
                </c:pt>
                <c:pt idx="567">
                  <c:v>16</c:v>
                </c:pt>
                <c:pt idx="568">
                  <c:v>16.099999999999998</c:v>
                </c:pt>
                <c:pt idx="569">
                  <c:v>16.300000000000004</c:v>
                </c:pt>
                <c:pt idx="570">
                  <c:v>16.5</c:v>
                </c:pt>
                <c:pt idx="571">
                  <c:v>16.699999999999996</c:v>
                </c:pt>
                <c:pt idx="572">
                  <c:v>16.900000000000002</c:v>
                </c:pt>
                <c:pt idx="573">
                  <c:v>17.399999999999999</c:v>
                </c:pt>
                <c:pt idx="574">
                  <c:v>17.499999999999996</c:v>
                </c:pt>
                <c:pt idx="575">
                  <c:v>17.600000000000001</c:v>
                </c:pt>
                <c:pt idx="576">
                  <c:v>17.7</c:v>
                </c:pt>
                <c:pt idx="577">
                  <c:v>17.700000000000003</c:v>
                </c:pt>
                <c:pt idx="578">
                  <c:v>18.100000000000001</c:v>
                </c:pt>
                <c:pt idx="579">
                  <c:v>18.200000000000003</c:v>
                </c:pt>
                <c:pt idx="580">
                  <c:v>18.099999999999998</c:v>
                </c:pt>
                <c:pt idx="581">
                  <c:v>18.3</c:v>
                </c:pt>
                <c:pt idx="582">
                  <c:v>18.799999999999997</c:v>
                </c:pt>
                <c:pt idx="583">
                  <c:v>19.2</c:v>
                </c:pt>
                <c:pt idx="584">
                  <c:v>19.500000000000004</c:v>
                </c:pt>
                <c:pt idx="585">
                  <c:v>19.299999999999997</c:v>
                </c:pt>
                <c:pt idx="586">
                  <c:v>19.399999999999999</c:v>
                </c:pt>
                <c:pt idx="587">
                  <c:v>19.700000000000003</c:v>
                </c:pt>
                <c:pt idx="588">
                  <c:v>19.8</c:v>
                </c:pt>
                <c:pt idx="589">
                  <c:v>19.899999999999999</c:v>
                </c:pt>
                <c:pt idx="590">
                  <c:v>19.899999999999999</c:v>
                </c:pt>
                <c:pt idx="591">
                  <c:v>19.999999999999996</c:v>
                </c:pt>
                <c:pt idx="592">
                  <c:v>20</c:v>
                </c:pt>
                <c:pt idx="593">
                  <c:v>20.3</c:v>
                </c:pt>
                <c:pt idx="594">
                  <c:v>20.400000000000002</c:v>
                </c:pt>
                <c:pt idx="595">
                  <c:v>20.299999999999997</c:v>
                </c:pt>
                <c:pt idx="596">
                  <c:v>20.5</c:v>
                </c:pt>
                <c:pt idx="597">
                  <c:v>20.299999999999997</c:v>
                </c:pt>
                <c:pt idx="598">
                  <c:v>20</c:v>
                </c:pt>
                <c:pt idx="599">
                  <c:v>19.799999999999997</c:v>
                </c:pt>
                <c:pt idx="600">
                  <c:v>19.899999999999999</c:v>
                </c:pt>
                <c:pt idx="601">
                  <c:v>19.700000000000003</c:v>
                </c:pt>
                <c:pt idx="602">
                  <c:v>19.400000000000002</c:v>
                </c:pt>
                <c:pt idx="603">
                  <c:v>19.499999999999996</c:v>
                </c:pt>
                <c:pt idx="604">
                  <c:v>19.600000000000001</c:v>
                </c:pt>
                <c:pt idx="605">
                  <c:v>19.900000000000002</c:v>
                </c:pt>
                <c:pt idx="606">
                  <c:v>20.199999999999996</c:v>
                </c:pt>
                <c:pt idx="607">
                  <c:v>20.299999999999997</c:v>
                </c:pt>
                <c:pt idx="608">
                  <c:v>20.5</c:v>
                </c:pt>
                <c:pt idx="609">
                  <c:v>20</c:v>
                </c:pt>
                <c:pt idx="610">
                  <c:v>20.100000000000001</c:v>
                </c:pt>
                <c:pt idx="611">
                  <c:v>20.200000000000003</c:v>
                </c:pt>
                <c:pt idx="612">
                  <c:v>20.400000000000002</c:v>
                </c:pt>
                <c:pt idx="613">
                  <c:v>20.699999999999996</c:v>
                </c:pt>
                <c:pt idx="614">
                  <c:v>20.8</c:v>
                </c:pt>
                <c:pt idx="615">
                  <c:v>21.000000000000004</c:v>
                </c:pt>
                <c:pt idx="616">
                  <c:v>21.2</c:v>
                </c:pt>
                <c:pt idx="617">
                  <c:v>21.200000000000003</c:v>
                </c:pt>
                <c:pt idx="618">
                  <c:v>21.2</c:v>
                </c:pt>
                <c:pt idx="619">
                  <c:v>21.2</c:v>
                </c:pt>
                <c:pt idx="620">
                  <c:v>21.3</c:v>
                </c:pt>
                <c:pt idx="621">
                  <c:v>21.200000000000003</c:v>
                </c:pt>
                <c:pt idx="622">
                  <c:v>21.4</c:v>
                </c:pt>
                <c:pt idx="623">
                  <c:v>21.4</c:v>
                </c:pt>
                <c:pt idx="624">
                  <c:v>21.700000000000003</c:v>
                </c:pt>
                <c:pt idx="625">
                  <c:v>21.799999999999997</c:v>
                </c:pt>
                <c:pt idx="626">
                  <c:v>21.9</c:v>
                </c:pt>
                <c:pt idx="627">
                  <c:v>21.9</c:v>
                </c:pt>
                <c:pt idx="628">
                  <c:v>21.999999999999996</c:v>
                </c:pt>
                <c:pt idx="629">
                  <c:v>21.599999999999998</c:v>
                </c:pt>
                <c:pt idx="630">
                  <c:v>21.499999999999996</c:v>
                </c:pt>
                <c:pt idx="631">
                  <c:v>21.8</c:v>
                </c:pt>
                <c:pt idx="632">
                  <c:v>22.1</c:v>
                </c:pt>
                <c:pt idx="633">
                  <c:v>22.5</c:v>
                </c:pt>
                <c:pt idx="634">
                  <c:v>22.3</c:v>
                </c:pt>
                <c:pt idx="635">
                  <c:v>22.2</c:v>
                </c:pt>
                <c:pt idx="636">
                  <c:v>22.200000000000003</c:v>
                </c:pt>
                <c:pt idx="637">
                  <c:v>22.799999999999997</c:v>
                </c:pt>
                <c:pt idx="638">
                  <c:v>23.1</c:v>
                </c:pt>
                <c:pt idx="639">
                  <c:v>23.5</c:v>
                </c:pt>
                <c:pt idx="640">
                  <c:v>23.7</c:v>
                </c:pt>
                <c:pt idx="641">
                  <c:v>23.5</c:v>
                </c:pt>
                <c:pt idx="642">
                  <c:v>23.299999999999997</c:v>
                </c:pt>
                <c:pt idx="643">
                  <c:v>23</c:v>
                </c:pt>
                <c:pt idx="644">
                  <c:v>23</c:v>
                </c:pt>
                <c:pt idx="645">
                  <c:v>22.8</c:v>
                </c:pt>
                <c:pt idx="646">
                  <c:v>22.4</c:v>
                </c:pt>
                <c:pt idx="647">
                  <c:v>22.4</c:v>
                </c:pt>
                <c:pt idx="648">
                  <c:v>22.5</c:v>
                </c:pt>
                <c:pt idx="649">
                  <c:v>23.000000000000004</c:v>
                </c:pt>
                <c:pt idx="650">
                  <c:v>23.300000000000004</c:v>
                </c:pt>
                <c:pt idx="651">
                  <c:v>23.199999999999996</c:v>
                </c:pt>
                <c:pt idx="652">
                  <c:v>22.999999999999996</c:v>
                </c:pt>
                <c:pt idx="653">
                  <c:v>23.1</c:v>
                </c:pt>
                <c:pt idx="654">
                  <c:v>23.1</c:v>
                </c:pt>
                <c:pt idx="655">
                  <c:v>23.599999999999998</c:v>
                </c:pt>
                <c:pt idx="656">
                  <c:v>23.8</c:v>
                </c:pt>
                <c:pt idx="657">
                  <c:v>23.8</c:v>
                </c:pt>
                <c:pt idx="658">
                  <c:v>23.6</c:v>
                </c:pt>
                <c:pt idx="659">
                  <c:v>23.6</c:v>
                </c:pt>
                <c:pt idx="660">
                  <c:v>23.299999999999997</c:v>
                </c:pt>
                <c:pt idx="661">
                  <c:v>23.6</c:v>
                </c:pt>
                <c:pt idx="662">
                  <c:v>23.700000000000003</c:v>
                </c:pt>
                <c:pt idx="663">
                  <c:v>23.400000000000002</c:v>
                </c:pt>
                <c:pt idx="664">
                  <c:v>23.599999999999998</c:v>
                </c:pt>
                <c:pt idx="665">
                  <c:v>23.699999999999996</c:v>
                </c:pt>
                <c:pt idx="666">
                  <c:v>23.799999999999997</c:v>
                </c:pt>
                <c:pt idx="667">
                  <c:v>23.599999999999998</c:v>
                </c:pt>
                <c:pt idx="668">
                  <c:v>23.299999999999997</c:v>
                </c:pt>
                <c:pt idx="669">
                  <c:v>23.3</c:v>
                </c:pt>
                <c:pt idx="670">
                  <c:v>23.3</c:v>
                </c:pt>
                <c:pt idx="671">
                  <c:v>23.400000000000002</c:v>
                </c:pt>
                <c:pt idx="672">
                  <c:v>23.9</c:v>
                </c:pt>
                <c:pt idx="673">
                  <c:v>24.199999999999996</c:v>
                </c:pt>
                <c:pt idx="674">
                  <c:v>24.599999999999998</c:v>
                </c:pt>
                <c:pt idx="675">
                  <c:v>24.699999999999996</c:v>
                </c:pt>
                <c:pt idx="676">
                  <c:v>24.699999999999996</c:v>
                </c:pt>
                <c:pt idx="677">
                  <c:v>24.999999999999996</c:v>
                </c:pt>
                <c:pt idx="678">
                  <c:v>24.6</c:v>
                </c:pt>
                <c:pt idx="679">
                  <c:v>24.4</c:v>
                </c:pt>
                <c:pt idx="680">
                  <c:v>24.4</c:v>
                </c:pt>
                <c:pt idx="681">
                  <c:v>24.300000000000004</c:v>
                </c:pt>
                <c:pt idx="682">
                  <c:v>24.1</c:v>
                </c:pt>
                <c:pt idx="683">
                  <c:v>24</c:v>
                </c:pt>
                <c:pt idx="684">
                  <c:v>23.9</c:v>
                </c:pt>
                <c:pt idx="685">
                  <c:v>24.1</c:v>
                </c:pt>
                <c:pt idx="686">
                  <c:v>23.9</c:v>
                </c:pt>
                <c:pt idx="687">
                  <c:v>23.599999999999998</c:v>
                </c:pt>
                <c:pt idx="688">
                  <c:v>23.599999999999998</c:v>
                </c:pt>
                <c:pt idx="689">
                  <c:v>23.499999999999996</c:v>
                </c:pt>
                <c:pt idx="690">
                  <c:v>23.2</c:v>
                </c:pt>
                <c:pt idx="691">
                  <c:v>23.2</c:v>
                </c:pt>
                <c:pt idx="692">
                  <c:v>23.099999999999998</c:v>
                </c:pt>
                <c:pt idx="693">
                  <c:v>23.199999999999996</c:v>
                </c:pt>
                <c:pt idx="694">
                  <c:v>23.200000000000003</c:v>
                </c:pt>
                <c:pt idx="695">
                  <c:v>22.8</c:v>
                </c:pt>
                <c:pt idx="696">
                  <c:v>23</c:v>
                </c:pt>
                <c:pt idx="697">
                  <c:v>23.200000000000003</c:v>
                </c:pt>
                <c:pt idx="698">
                  <c:v>23.200000000000003</c:v>
                </c:pt>
                <c:pt idx="699">
                  <c:v>23</c:v>
                </c:pt>
                <c:pt idx="700">
                  <c:v>23.1</c:v>
                </c:pt>
                <c:pt idx="701">
                  <c:v>22.700000000000003</c:v>
                </c:pt>
                <c:pt idx="702">
                  <c:v>22.6</c:v>
                </c:pt>
                <c:pt idx="703">
                  <c:v>23.099999999999998</c:v>
                </c:pt>
                <c:pt idx="704">
                  <c:v>23.5</c:v>
                </c:pt>
                <c:pt idx="705">
                  <c:v>23.599999999999998</c:v>
                </c:pt>
                <c:pt idx="706">
                  <c:v>23.7</c:v>
                </c:pt>
                <c:pt idx="707">
                  <c:v>23.8</c:v>
                </c:pt>
                <c:pt idx="708">
                  <c:v>23.6</c:v>
                </c:pt>
                <c:pt idx="709">
                  <c:v>23.400000000000002</c:v>
                </c:pt>
                <c:pt idx="710">
                  <c:v>23.3</c:v>
                </c:pt>
                <c:pt idx="711">
                  <c:v>23.500000000000004</c:v>
                </c:pt>
                <c:pt idx="712">
                  <c:v>23.699999999999996</c:v>
                </c:pt>
                <c:pt idx="713">
                  <c:v>23.799999999999997</c:v>
                </c:pt>
                <c:pt idx="714">
                  <c:v>23.9</c:v>
                </c:pt>
                <c:pt idx="715">
                  <c:v>24</c:v>
                </c:pt>
                <c:pt idx="716">
                  <c:v>23.9</c:v>
                </c:pt>
                <c:pt idx="717">
                  <c:v>24</c:v>
                </c:pt>
                <c:pt idx="718">
                  <c:v>24.000000000000004</c:v>
                </c:pt>
                <c:pt idx="719">
                  <c:v>24.000000000000004</c:v>
                </c:pt>
                <c:pt idx="720">
                  <c:v>24.199999999999996</c:v>
                </c:pt>
                <c:pt idx="721">
                  <c:v>24.400000000000002</c:v>
                </c:pt>
                <c:pt idx="722">
                  <c:v>24.400000000000002</c:v>
                </c:pt>
                <c:pt idx="723">
                  <c:v>24.3</c:v>
                </c:pt>
                <c:pt idx="724">
                  <c:v>24.3</c:v>
                </c:pt>
                <c:pt idx="725">
                  <c:v>23.900000000000002</c:v>
                </c:pt>
                <c:pt idx="726">
                  <c:v>23.6</c:v>
                </c:pt>
                <c:pt idx="727">
                  <c:v>23.299999999999997</c:v>
                </c:pt>
                <c:pt idx="728">
                  <c:v>23.199999999999996</c:v>
                </c:pt>
                <c:pt idx="729">
                  <c:v>22.8</c:v>
                </c:pt>
                <c:pt idx="730">
                  <c:v>22.799999999999997</c:v>
                </c:pt>
                <c:pt idx="731">
                  <c:v>22.699999999999996</c:v>
                </c:pt>
                <c:pt idx="732">
                  <c:v>22.5</c:v>
                </c:pt>
                <c:pt idx="733">
                  <c:v>22.5</c:v>
                </c:pt>
                <c:pt idx="734">
                  <c:v>22.299999999999997</c:v>
                </c:pt>
                <c:pt idx="735">
                  <c:v>22.300000000000004</c:v>
                </c:pt>
                <c:pt idx="736">
                  <c:v>22.400000000000002</c:v>
                </c:pt>
                <c:pt idx="737">
                  <c:v>22.1</c:v>
                </c:pt>
                <c:pt idx="738">
                  <c:v>22.1</c:v>
                </c:pt>
                <c:pt idx="739">
                  <c:v>22.1</c:v>
                </c:pt>
                <c:pt idx="740">
                  <c:v>22.099999999999998</c:v>
                </c:pt>
                <c:pt idx="741">
                  <c:v>22</c:v>
                </c:pt>
                <c:pt idx="742">
                  <c:v>21.7</c:v>
                </c:pt>
                <c:pt idx="743">
                  <c:v>21.599999999999998</c:v>
                </c:pt>
                <c:pt idx="744">
                  <c:v>21.499999999999996</c:v>
                </c:pt>
                <c:pt idx="745">
                  <c:v>21.500000000000004</c:v>
                </c:pt>
                <c:pt idx="746">
                  <c:v>21.400000000000002</c:v>
                </c:pt>
                <c:pt idx="747">
                  <c:v>21.2</c:v>
                </c:pt>
                <c:pt idx="748">
                  <c:v>21.1</c:v>
                </c:pt>
                <c:pt idx="749">
                  <c:v>20.8</c:v>
                </c:pt>
                <c:pt idx="750">
                  <c:v>20.9</c:v>
                </c:pt>
                <c:pt idx="751">
                  <c:v>21.3</c:v>
                </c:pt>
                <c:pt idx="752">
                  <c:v>21.5</c:v>
                </c:pt>
                <c:pt idx="753">
                  <c:v>21.6</c:v>
                </c:pt>
                <c:pt idx="754">
                  <c:v>21.599999999999998</c:v>
                </c:pt>
                <c:pt idx="755">
                  <c:v>21.200000000000003</c:v>
                </c:pt>
                <c:pt idx="756">
                  <c:v>21.2</c:v>
                </c:pt>
                <c:pt idx="757">
                  <c:v>20.699999999999996</c:v>
                </c:pt>
                <c:pt idx="758">
                  <c:v>20.5</c:v>
                </c:pt>
                <c:pt idx="759">
                  <c:v>20.399999999999999</c:v>
                </c:pt>
                <c:pt idx="760">
                  <c:v>20.300000000000004</c:v>
                </c:pt>
                <c:pt idx="761">
                  <c:v>20</c:v>
                </c:pt>
                <c:pt idx="762">
                  <c:v>19.7</c:v>
                </c:pt>
                <c:pt idx="763">
                  <c:v>19.5</c:v>
                </c:pt>
                <c:pt idx="764">
                  <c:v>19.600000000000001</c:v>
                </c:pt>
                <c:pt idx="765">
                  <c:v>19.900000000000002</c:v>
                </c:pt>
                <c:pt idx="766">
                  <c:v>19.899999999999999</c:v>
                </c:pt>
                <c:pt idx="767">
                  <c:v>20</c:v>
                </c:pt>
                <c:pt idx="768">
                  <c:v>20</c:v>
                </c:pt>
                <c:pt idx="769">
                  <c:v>19.899999999999999</c:v>
                </c:pt>
                <c:pt idx="770">
                  <c:v>20.2</c:v>
                </c:pt>
                <c:pt idx="771">
                  <c:v>20.3</c:v>
                </c:pt>
                <c:pt idx="772">
                  <c:v>20.499999999999996</c:v>
                </c:pt>
                <c:pt idx="773">
                  <c:v>20.5</c:v>
                </c:pt>
                <c:pt idx="774">
                  <c:v>20.5</c:v>
                </c:pt>
                <c:pt idx="775">
                  <c:v>21.1</c:v>
                </c:pt>
                <c:pt idx="776">
                  <c:v>21.1</c:v>
                </c:pt>
                <c:pt idx="777">
                  <c:v>20.900000000000002</c:v>
                </c:pt>
                <c:pt idx="778">
                  <c:v>20.8</c:v>
                </c:pt>
                <c:pt idx="779">
                  <c:v>20.699999999999996</c:v>
                </c:pt>
                <c:pt idx="780">
                  <c:v>20.800000000000004</c:v>
                </c:pt>
                <c:pt idx="781">
                  <c:v>20.700000000000003</c:v>
                </c:pt>
                <c:pt idx="782">
                  <c:v>20.3</c:v>
                </c:pt>
                <c:pt idx="783">
                  <c:v>20.2</c:v>
                </c:pt>
                <c:pt idx="784">
                  <c:v>20.100000000000001</c:v>
                </c:pt>
                <c:pt idx="785">
                  <c:v>20.100000000000001</c:v>
                </c:pt>
                <c:pt idx="786">
                  <c:v>20.2</c:v>
                </c:pt>
                <c:pt idx="787">
                  <c:v>20.100000000000001</c:v>
                </c:pt>
                <c:pt idx="788">
                  <c:v>20</c:v>
                </c:pt>
                <c:pt idx="789">
                  <c:v>20.5</c:v>
                </c:pt>
                <c:pt idx="790">
                  <c:v>20.6</c:v>
                </c:pt>
                <c:pt idx="791">
                  <c:v>20.6</c:v>
                </c:pt>
                <c:pt idx="792">
                  <c:v>20.6</c:v>
                </c:pt>
                <c:pt idx="793">
                  <c:v>20.5</c:v>
                </c:pt>
                <c:pt idx="794">
                  <c:v>20.6</c:v>
                </c:pt>
                <c:pt idx="795">
                  <c:v>20.300000000000004</c:v>
                </c:pt>
                <c:pt idx="796">
                  <c:v>20.400000000000002</c:v>
                </c:pt>
                <c:pt idx="797">
                  <c:v>20.399999999999999</c:v>
                </c:pt>
                <c:pt idx="798">
                  <c:v>20.299999999999997</c:v>
                </c:pt>
                <c:pt idx="799">
                  <c:v>20.099999999999998</c:v>
                </c:pt>
                <c:pt idx="800">
                  <c:v>20.000000000000004</c:v>
                </c:pt>
                <c:pt idx="801">
                  <c:v>20</c:v>
                </c:pt>
                <c:pt idx="802">
                  <c:v>20</c:v>
                </c:pt>
                <c:pt idx="803">
                  <c:v>19.900000000000002</c:v>
                </c:pt>
                <c:pt idx="804">
                  <c:v>19.899999999999999</c:v>
                </c:pt>
                <c:pt idx="805">
                  <c:v>19.400000000000002</c:v>
                </c:pt>
                <c:pt idx="806">
                  <c:v>18.899999999999999</c:v>
                </c:pt>
                <c:pt idx="807">
                  <c:v>18.800000000000004</c:v>
                </c:pt>
                <c:pt idx="808">
                  <c:v>18.700000000000003</c:v>
                </c:pt>
                <c:pt idx="809">
                  <c:v>18.600000000000001</c:v>
                </c:pt>
                <c:pt idx="810">
                  <c:v>18.399999999999999</c:v>
                </c:pt>
                <c:pt idx="811">
                  <c:v>18.2</c:v>
                </c:pt>
                <c:pt idx="812">
                  <c:v>18.100000000000001</c:v>
                </c:pt>
                <c:pt idx="813">
                  <c:v>18.100000000000001</c:v>
                </c:pt>
                <c:pt idx="814">
                  <c:v>18.100000000000001</c:v>
                </c:pt>
                <c:pt idx="815">
                  <c:v>18.100000000000001</c:v>
                </c:pt>
                <c:pt idx="816">
                  <c:v>18.199999999999996</c:v>
                </c:pt>
                <c:pt idx="817">
                  <c:v>18.099999999999998</c:v>
                </c:pt>
                <c:pt idx="818">
                  <c:v>18.399999999999999</c:v>
                </c:pt>
                <c:pt idx="819">
                  <c:v>18.899999999999999</c:v>
                </c:pt>
                <c:pt idx="820">
                  <c:v>19</c:v>
                </c:pt>
                <c:pt idx="821">
                  <c:v>18.699999999999996</c:v>
                </c:pt>
                <c:pt idx="822">
                  <c:v>18.600000000000001</c:v>
                </c:pt>
                <c:pt idx="823">
                  <c:v>18.500000000000004</c:v>
                </c:pt>
                <c:pt idx="824">
                  <c:v>18.3</c:v>
                </c:pt>
                <c:pt idx="825">
                  <c:v>18.100000000000001</c:v>
                </c:pt>
                <c:pt idx="826">
                  <c:v>18</c:v>
                </c:pt>
                <c:pt idx="827">
                  <c:v>18.100000000000001</c:v>
                </c:pt>
                <c:pt idx="828">
                  <c:v>18</c:v>
                </c:pt>
                <c:pt idx="829">
                  <c:v>20</c:v>
                </c:pt>
                <c:pt idx="830">
                  <c:v>19.900000000000002</c:v>
                </c:pt>
                <c:pt idx="831">
                  <c:v>19.899999999999999</c:v>
                </c:pt>
                <c:pt idx="832">
                  <c:v>19.400000000000002</c:v>
                </c:pt>
                <c:pt idx="833">
                  <c:v>18.899999999999999</c:v>
                </c:pt>
                <c:pt idx="834">
                  <c:v>18.800000000000004</c:v>
                </c:pt>
                <c:pt idx="835">
                  <c:v>18.700000000000003</c:v>
                </c:pt>
                <c:pt idx="836">
                  <c:v>18.600000000000001</c:v>
                </c:pt>
                <c:pt idx="837">
                  <c:v>18.399999999999999</c:v>
                </c:pt>
                <c:pt idx="838">
                  <c:v>18.2</c:v>
                </c:pt>
                <c:pt idx="839">
                  <c:v>18.100000000000001</c:v>
                </c:pt>
                <c:pt idx="840">
                  <c:v>18.100000000000001</c:v>
                </c:pt>
                <c:pt idx="841">
                  <c:v>18.100000000000001</c:v>
                </c:pt>
                <c:pt idx="842">
                  <c:v>18.100000000000001</c:v>
                </c:pt>
                <c:pt idx="843">
                  <c:v>18.199999999999996</c:v>
                </c:pt>
                <c:pt idx="844">
                  <c:v>18.099999999999998</c:v>
                </c:pt>
                <c:pt idx="845">
                  <c:v>18.399999999999999</c:v>
                </c:pt>
                <c:pt idx="846">
                  <c:v>18.899999999999999</c:v>
                </c:pt>
                <c:pt idx="847">
                  <c:v>19</c:v>
                </c:pt>
                <c:pt idx="848">
                  <c:v>18.699999999999996</c:v>
                </c:pt>
                <c:pt idx="849">
                  <c:v>18.600000000000001</c:v>
                </c:pt>
                <c:pt idx="850">
                  <c:v>18.500000000000004</c:v>
                </c:pt>
                <c:pt idx="851">
                  <c:v>18.3</c:v>
                </c:pt>
                <c:pt idx="852">
                  <c:v>18.100000000000001</c:v>
                </c:pt>
                <c:pt idx="853">
                  <c:v>18</c:v>
                </c:pt>
                <c:pt idx="854">
                  <c:v>18.100000000000001</c:v>
                </c:pt>
                <c:pt idx="855">
                  <c:v>18</c:v>
                </c:pt>
                <c:pt idx="856">
                  <c:v>20</c:v>
                </c:pt>
                <c:pt idx="857">
                  <c:v>19.900000000000002</c:v>
                </c:pt>
                <c:pt idx="858">
                  <c:v>19.899999999999999</c:v>
                </c:pt>
                <c:pt idx="859">
                  <c:v>19.400000000000002</c:v>
                </c:pt>
                <c:pt idx="860">
                  <c:v>18.899999999999999</c:v>
                </c:pt>
                <c:pt idx="861">
                  <c:v>18.800000000000004</c:v>
                </c:pt>
                <c:pt idx="862">
                  <c:v>18.700000000000003</c:v>
                </c:pt>
                <c:pt idx="863">
                  <c:v>18.600000000000001</c:v>
                </c:pt>
                <c:pt idx="864">
                  <c:v>18.399999999999999</c:v>
                </c:pt>
                <c:pt idx="865">
                  <c:v>18.2</c:v>
                </c:pt>
                <c:pt idx="866">
                  <c:v>18.100000000000001</c:v>
                </c:pt>
                <c:pt idx="867">
                  <c:v>18.100000000000001</c:v>
                </c:pt>
                <c:pt idx="868">
                  <c:v>18.100000000000001</c:v>
                </c:pt>
                <c:pt idx="869">
                  <c:v>18.100000000000001</c:v>
                </c:pt>
                <c:pt idx="870">
                  <c:v>18.199999999999996</c:v>
                </c:pt>
                <c:pt idx="871">
                  <c:v>18.099999999999998</c:v>
                </c:pt>
                <c:pt idx="872">
                  <c:v>18.399999999999999</c:v>
                </c:pt>
                <c:pt idx="873">
                  <c:v>18.899999999999999</c:v>
                </c:pt>
                <c:pt idx="874">
                  <c:v>19</c:v>
                </c:pt>
                <c:pt idx="875">
                  <c:v>18.699999999999996</c:v>
                </c:pt>
                <c:pt idx="876">
                  <c:v>18.600000000000001</c:v>
                </c:pt>
                <c:pt idx="877">
                  <c:v>18.500000000000004</c:v>
                </c:pt>
                <c:pt idx="878">
                  <c:v>18.3</c:v>
                </c:pt>
                <c:pt idx="879">
                  <c:v>18.100000000000001</c:v>
                </c:pt>
                <c:pt idx="880">
                  <c:v>18</c:v>
                </c:pt>
                <c:pt idx="881">
                  <c:v>18.100000000000001</c:v>
                </c:pt>
                <c:pt idx="882">
                  <c:v>18</c:v>
                </c:pt>
                <c:pt idx="883">
                  <c:v>20</c:v>
                </c:pt>
                <c:pt idx="884">
                  <c:v>19.900000000000002</c:v>
                </c:pt>
                <c:pt idx="885">
                  <c:v>19.899999999999999</c:v>
                </c:pt>
                <c:pt idx="886">
                  <c:v>19.400000000000002</c:v>
                </c:pt>
                <c:pt idx="887">
                  <c:v>18.899999999999999</c:v>
                </c:pt>
                <c:pt idx="888">
                  <c:v>18.800000000000004</c:v>
                </c:pt>
                <c:pt idx="889">
                  <c:v>18.700000000000003</c:v>
                </c:pt>
                <c:pt idx="890">
                  <c:v>18.600000000000001</c:v>
                </c:pt>
                <c:pt idx="891">
                  <c:v>18.399999999999999</c:v>
                </c:pt>
                <c:pt idx="892">
                  <c:v>18.2</c:v>
                </c:pt>
                <c:pt idx="893">
                  <c:v>18.100000000000001</c:v>
                </c:pt>
                <c:pt idx="894">
                  <c:v>18.100000000000001</c:v>
                </c:pt>
                <c:pt idx="895">
                  <c:v>18.100000000000001</c:v>
                </c:pt>
                <c:pt idx="896">
                  <c:v>18.100000000000001</c:v>
                </c:pt>
                <c:pt idx="897">
                  <c:v>18.199999999999996</c:v>
                </c:pt>
                <c:pt idx="898">
                  <c:v>18.099999999999998</c:v>
                </c:pt>
                <c:pt idx="899">
                  <c:v>18.399999999999999</c:v>
                </c:pt>
                <c:pt idx="900">
                  <c:v>18.899999999999999</c:v>
                </c:pt>
                <c:pt idx="901">
                  <c:v>19</c:v>
                </c:pt>
                <c:pt idx="902">
                  <c:v>18.699999999999996</c:v>
                </c:pt>
                <c:pt idx="903">
                  <c:v>18.600000000000001</c:v>
                </c:pt>
                <c:pt idx="904">
                  <c:v>18.500000000000004</c:v>
                </c:pt>
                <c:pt idx="905">
                  <c:v>18.3</c:v>
                </c:pt>
                <c:pt idx="906">
                  <c:v>18.100000000000001</c:v>
                </c:pt>
                <c:pt idx="907">
                  <c:v>18</c:v>
                </c:pt>
                <c:pt idx="908">
                  <c:v>18.100000000000001</c:v>
                </c:pt>
                <c:pt idx="909">
                  <c:v>18</c:v>
                </c:pt>
                <c:pt idx="910">
                  <c:v>20</c:v>
                </c:pt>
                <c:pt idx="911">
                  <c:v>19.900000000000002</c:v>
                </c:pt>
                <c:pt idx="912">
                  <c:v>19.899999999999999</c:v>
                </c:pt>
                <c:pt idx="913">
                  <c:v>19.400000000000002</c:v>
                </c:pt>
                <c:pt idx="914">
                  <c:v>18.899999999999999</c:v>
                </c:pt>
                <c:pt idx="915">
                  <c:v>18.800000000000004</c:v>
                </c:pt>
                <c:pt idx="916">
                  <c:v>18.700000000000003</c:v>
                </c:pt>
                <c:pt idx="917">
                  <c:v>18.600000000000001</c:v>
                </c:pt>
                <c:pt idx="918">
                  <c:v>18.399999999999999</c:v>
                </c:pt>
                <c:pt idx="919">
                  <c:v>18.2</c:v>
                </c:pt>
                <c:pt idx="920">
                  <c:v>18.100000000000001</c:v>
                </c:pt>
                <c:pt idx="921">
                  <c:v>18.100000000000001</c:v>
                </c:pt>
                <c:pt idx="922">
                  <c:v>18.100000000000001</c:v>
                </c:pt>
                <c:pt idx="923">
                  <c:v>18.100000000000001</c:v>
                </c:pt>
                <c:pt idx="924">
                  <c:v>18.199999999999996</c:v>
                </c:pt>
                <c:pt idx="925">
                  <c:v>18.099999999999998</c:v>
                </c:pt>
                <c:pt idx="926">
                  <c:v>18.399999999999999</c:v>
                </c:pt>
                <c:pt idx="927">
                  <c:v>18.899999999999999</c:v>
                </c:pt>
                <c:pt idx="928">
                  <c:v>19</c:v>
                </c:pt>
                <c:pt idx="929">
                  <c:v>18.699999999999996</c:v>
                </c:pt>
                <c:pt idx="930">
                  <c:v>18.600000000000001</c:v>
                </c:pt>
                <c:pt idx="931">
                  <c:v>18.500000000000004</c:v>
                </c:pt>
                <c:pt idx="932">
                  <c:v>18.3</c:v>
                </c:pt>
                <c:pt idx="933">
                  <c:v>18.100000000000001</c:v>
                </c:pt>
                <c:pt idx="934">
                  <c:v>18</c:v>
                </c:pt>
                <c:pt idx="935">
                  <c:v>18.100000000000001</c:v>
                </c:pt>
                <c:pt idx="936">
                  <c:v>18</c:v>
                </c:pt>
                <c:pt idx="937">
                  <c:v>20</c:v>
                </c:pt>
                <c:pt idx="938">
                  <c:v>19.900000000000002</c:v>
                </c:pt>
                <c:pt idx="939">
                  <c:v>19.899999999999999</c:v>
                </c:pt>
                <c:pt idx="940">
                  <c:v>19.400000000000002</c:v>
                </c:pt>
                <c:pt idx="941">
                  <c:v>18.899999999999999</c:v>
                </c:pt>
                <c:pt idx="942">
                  <c:v>18.800000000000004</c:v>
                </c:pt>
                <c:pt idx="943">
                  <c:v>18.700000000000003</c:v>
                </c:pt>
                <c:pt idx="944">
                  <c:v>18.600000000000001</c:v>
                </c:pt>
                <c:pt idx="945">
                  <c:v>18.399999999999999</c:v>
                </c:pt>
                <c:pt idx="946">
                  <c:v>18.2</c:v>
                </c:pt>
                <c:pt idx="947">
                  <c:v>18.100000000000001</c:v>
                </c:pt>
                <c:pt idx="948">
                  <c:v>18.100000000000001</c:v>
                </c:pt>
                <c:pt idx="949">
                  <c:v>18.100000000000001</c:v>
                </c:pt>
                <c:pt idx="950">
                  <c:v>18.100000000000001</c:v>
                </c:pt>
                <c:pt idx="951">
                  <c:v>18.199999999999996</c:v>
                </c:pt>
                <c:pt idx="952">
                  <c:v>18.099999999999998</c:v>
                </c:pt>
                <c:pt idx="953">
                  <c:v>18.399999999999999</c:v>
                </c:pt>
                <c:pt idx="954">
                  <c:v>18.899999999999999</c:v>
                </c:pt>
                <c:pt idx="955">
                  <c:v>19</c:v>
                </c:pt>
                <c:pt idx="956">
                  <c:v>18.699999999999996</c:v>
                </c:pt>
                <c:pt idx="957">
                  <c:v>18.600000000000001</c:v>
                </c:pt>
                <c:pt idx="958">
                  <c:v>18.500000000000004</c:v>
                </c:pt>
                <c:pt idx="959">
                  <c:v>18.3</c:v>
                </c:pt>
                <c:pt idx="960">
                  <c:v>18.100000000000001</c:v>
                </c:pt>
                <c:pt idx="961">
                  <c:v>18</c:v>
                </c:pt>
                <c:pt idx="962">
                  <c:v>18.100000000000001</c:v>
                </c:pt>
                <c:pt idx="963">
                  <c:v>18</c:v>
                </c:pt>
                <c:pt idx="964">
                  <c:v>20</c:v>
                </c:pt>
                <c:pt idx="965">
                  <c:v>19.900000000000002</c:v>
                </c:pt>
                <c:pt idx="966">
                  <c:v>19.899999999999999</c:v>
                </c:pt>
                <c:pt idx="967">
                  <c:v>19.400000000000002</c:v>
                </c:pt>
                <c:pt idx="968">
                  <c:v>18.899999999999999</c:v>
                </c:pt>
                <c:pt idx="969">
                  <c:v>18.800000000000004</c:v>
                </c:pt>
                <c:pt idx="970">
                  <c:v>18.700000000000003</c:v>
                </c:pt>
                <c:pt idx="971">
                  <c:v>18.600000000000001</c:v>
                </c:pt>
                <c:pt idx="972">
                  <c:v>18.399999999999999</c:v>
                </c:pt>
                <c:pt idx="973">
                  <c:v>18.2</c:v>
                </c:pt>
                <c:pt idx="974">
                  <c:v>18.100000000000001</c:v>
                </c:pt>
                <c:pt idx="975">
                  <c:v>18.100000000000001</c:v>
                </c:pt>
                <c:pt idx="976">
                  <c:v>18.100000000000001</c:v>
                </c:pt>
                <c:pt idx="977">
                  <c:v>18.100000000000001</c:v>
                </c:pt>
                <c:pt idx="978">
                  <c:v>18.199999999999996</c:v>
                </c:pt>
                <c:pt idx="979">
                  <c:v>18.099999999999998</c:v>
                </c:pt>
                <c:pt idx="980">
                  <c:v>18.399999999999999</c:v>
                </c:pt>
                <c:pt idx="981">
                  <c:v>18.899999999999999</c:v>
                </c:pt>
                <c:pt idx="982">
                  <c:v>19</c:v>
                </c:pt>
                <c:pt idx="983">
                  <c:v>18.699999999999996</c:v>
                </c:pt>
                <c:pt idx="984">
                  <c:v>18.600000000000001</c:v>
                </c:pt>
                <c:pt idx="985">
                  <c:v>18.500000000000004</c:v>
                </c:pt>
                <c:pt idx="986">
                  <c:v>18.3</c:v>
                </c:pt>
                <c:pt idx="987">
                  <c:v>18.100000000000001</c:v>
                </c:pt>
                <c:pt idx="988">
                  <c:v>18</c:v>
                </c:pt>
                <c:pt idx="989">
                  <c:v>18.100000000000001</c:v>
                </c:pt>
                <c:pt idx="990">
                  <c:v>18</c:v>
                </c:pt>
                <c:pt idx="991">
                  <c:v>20</c:v>
                </c:pt>
                <c:pt idx="992">
                  <c:v>19.900000000000002</c:v>
                </c:pt>
                <c:pt idx="993">
                  <c:v>19.899999999999999</c:v>
                </c:pt>
                <c:pt idx="994">
                  <c:v>19.400000000000002</c:v>
                </c:pt>
                <c:pt idx="995">
                  <c:v>18.899999999999999</c:v>
                </c:pt>
                <c:pt idx="996">
                  <c:v>18.800000000000004</c:v>
                </c:pt>
                <c:pt idx="997">
                  <c:v>18.700000000000003</c:v>
                </c:pt>
                <c:pt idx="998">
                  <c:v>18.600000000000001</c:v>
                </c:pt>
                <c:pt idx="999">
                  <c:v>18.399999999999999</c:v>
                </c:pt>
                <c:pt idx="1000">
                  <c:v>18.2</c:v>
                </c:pt>
                <c:pt idx="1001">
                  <c:v>18.100000000000001</c:v>
                </c:pt>
                <c:pt idx="1002">
                  <c:v>18.100000000000001</c:v>
                </c:pt>
                <c:pt idx="1003">
                  <c:v>18.100000000000001</c:v>
                </c:pt>
                <c:pt idx="1004">
                  <c:v>18.100000000000001</c:v>
                </c:pt>
                <c:pt idx="1005">
                  <c:v>18.199999999999996</c:v>
                </c:pt>
                <c:pt idx="1006">
                  <c:v>18.099999999999998</c:v>
                </c:pt>
                <c:pt idx="1007">
                  <c:v>18.399999999999999</c:v>
                </c:pt>
                <c:pt idx="1008">
                  <c:v>18.899999999999999</c:v>
                </c:pt>
                <c:pt idx="1009">
                  <c:v>19</c:v>
                </c:pt>
                <c:pt idx="1010">
                  <c:v>18.699999999999996</c:v>
                </c:pt>
                <c:pt idx="1011">
                  <c:v>18.600000000000001</c:v>
                </c:pt>
                <c:pt idx="1012">
                  <c:v>18.500000000000004</c:v>
                </c:pt>
                <c:pt idx="1013">
                  <c:v>0.30000000000000071</c:v>
                </c:pt>
                <c:pt idx="1014">
                  <c:v>10.900000000000002</c:v>
                </c:pt>
                <c:pt idx="1015">
                  <c:v>10.999999999999996</c:v>
                </c:pt>
                <c:pt idx="1016">
                  <c:v>10.999999999999996</c:v>
                </c:pt>
                <c:pt idx="1017">
                  <c:v>11.100000000000001</c:v>
                </c:pt>
                <c:pt idx="1018">
                  <c:v>11</c:v>
                </c:pt>
                <c:pt idx="1019">
                  <c:v>10.7</c:v>
                </c:pt>
                <c:pt idx="1020">
                  <c:v>10.7</c:v>
                </c:pt>
                <c:pt idx="1021">
                  <c:v>11</c:v>
                </c:pt>
                <c:pt idx="1022">
                  <c:v>11</c:v>
                </c:pt>
                <c:pt idx="1023">
                  <c:v>10.900000000000002</c:v>
                </c:pt>
                <c:pt idx="1024">
                  <c:v>10.600000000000001</c:v>
                </c:pt>
                <c:pt idx="1025">
                  <c:v>10.5</c:v>
                </c:pt>
                <c:pt idx="1026">
                  <c:v>10.399999999999999</c:v>
                </c:pt>
                <c:pt idx="1027">
                  <c:v>10.099999999999998</c:v>
                </c:pt>
                <c:pt idx="1028">
                  <c:v>10.199999999999999</c:v>
                </c:pt>
                <c:pt idx="1029">
                  <c:v>10.5</c:v>
                </c:pt>
                <c:pt idx="1030">
                  <c:v>10.600000000000001</c:v>
                </c:pt>
                <c:pt idx="1031">
                  <c:v>10.5</c:v>
                </c:pt>
                <c:pt idx="1032">
                  <c:v>10.599999999999998</c:v>
                </c:pt>
                <c:pt idx="1033">
                  <c:v>10.700000000000003</c:v>
                </c:pt>
                <c:pt idx="1034">
                  <c:v>10.399999999999999</c:v>
                </c:pt>
                <c:pt idx="1035">
                  <c:v>10.199999999999996</c:v>
                </c:pt>
                <c:pt idx="1036">
                  <c:v>10.100000000000001</c:v>
                </c:pt>
                <c:pt idx="1037">
                  <c:v>9.8000000000000007</c:v>
                </c:pt>
                <c:pt idx="1038">
                  <c:v>9.7000000000000028</c:v>
                </c:pt>
                <c:pt idx="1039">
                  <c:v>9.8000000000000007</c:v>
                </c:pt>
                <c:pt idx="1040">
                  <c:v>9.8000000000000007</c:v>
                </c:pt>
                <c:pt idx="1041">
                  <c:v>9.7999999999999972</c:v>
                </c:pt>
                <c:pt idx="1042">
                  <c:v>9.4000000000000021</c:v>
                </c:pt>
                <c:pt idx="1043">
                  <c:v>9.1000000000000014</c:v>
                </c:pt>
                <c:pt idx="1044">
                  <c:v>9</c:v>
                </c:pt>
                <c:pt idx="1045">
                  <c:v>9.1000000000000014</c:v>
                </c:pt>
                <c:pt idx="1046">
                  <c:v>9.2999999999999972</c:v>
                </c:pt>
                <c:pt idx="1047">
                  <c:v>9.2999999999999972</c:v>
                </c:pt>
                <c:pt idx="1048">
                  <c:v>9.1999999999999957</c:v>
                </c:pt>
                <c:pt idx="1049">
                  <c:v>9.1999999999999993</c:v>
                </c:pt>
                <c:pt idx="1050">
                  <c:v>9.0999999999999979</c:v>
                </c:pt>
                <c:pt idx="1051">
                  <c:v>9</c:v>
                </c:pt>
                <c:pt idx="1052">
                  <c:v>9.1000000000000014</c:v>
                </c:pt>
                <c:pt idx="1053">
                  <c:v>9.3000000000000043</c:v>
                </c:pt>
                <c:pt idx="1054">
                  <c:v>9.3999999999999986</c:v>
                </c:pt>
                <c:pt idx="1055">
                  <c:v>9.5999999999999979</c:v>
                </c:pt>
                <c:pt idx="1056">
                  <c:v>9.6000000000000014</c:v>
                </c:pt>
                <c:pt idx="1057">
                  <c:v>9.6000000000000014</c:v>
                </c:pt>
                <c:pt idx="1058">
                  <c:v>10</c:v>
                </c:pt>
                <c:pt idx="1059">
                  <c:v>10</c:v>
                </c:pt>
                <c:pt idx="1060">
                  <c:v>9.8999999999999986</c:v>
                </c:pt>
                <c:pt idx="1061">
                  <c:v>9.8999999999999986</c:v>
                </c:pt>
                <c:pt idx="1062">
                  <c:v>9.8999999999999986</c:v>
                </c:pt>
                <c:pt idx="1063">
                  <c:v>9.7999999999999972</c:v>
                </c:pt>
                <c:pt idx="1064">
                  <c:v>10.000000000000004</c:v>
                </c:pt>
                <c:pt idx="1065">
                  <c:v>9.6999999999999993</c:v>
                </c:pt>
                <c:pt idx="1066">
                  <c:v>9.3999999999999986</c:v>
                </c:pt>
                <c:pt idx="1067">
                  <c:v>9.2000000000000028</c:v>
                </c:pt>
                <c:pt idx="1068">
                  <c:v>9.2000000000000028</c:v>
                </c:pt>
                <c:pt idx="1069">
                  <c:v>9.3000000000000007</c:v>
                </c:pt>
                <c:pt idx="1070">
                  <c:v>9.0999999999999979</c:v>
                </c:pt>
                <c:pt idx="1071">
                  <c:v>8.9999999999999964</c:v>
                </c:pt>
                <c:pt idx="1072">
                  <c:v>8.9999999999999964</c:v>
                </c:pt>
                <c:pt idx="1073">
                  <c:v>8.9000000000000021</c:v>
                </c:pt>
                <c:pt idx="1074">
                  <c:v>8.6999999999999993</c:v>
                </c:pt>
                <c:pt idx="1075">
                  <c:v>8.5999999999999979</c:v>
                </c:pt>
                <c:pt idx="1076">
                  <c:v>8.2999999999999972</c:v>
                </c:pt>
                <c:pt idx="1077">
                  <c:v>7.9999999999999964</c:v>
                </c:pt>
                <c:pt idx="1078">
                  <c:v>8.5</c:v>
                </c:pt>
                <c:pt idx="1079">
                  <c:v>8.6000000000000014</c:v>
                </c:pt>
                <c:pt idx="1080">
                  <c:v>8.6000000000000014</c:v>
                </c:pt>
                <c:pt idx="1081">
                  <c:v>8.6000000000000014</c:v>
                </c:pt>
                <c:pt idx="1082">
                  <c:v>8.7000000000000028</c:v>
                </c:pt>
                <c:pt idx="1083">
                  <c:v>8.8000000000000007</c:v>
                </c:pt>
                <c:pt idx="1084">
                  <c:v>8.9000000000000021</c:v>
                </c:pt>
                <c:pt idx="1085">
                  <c:v>8.8999999999999986</c:v>
                </c:pt>
                <c:pt idx="1086">
                  <c:v>8.6999999999999957</c:v>
                </c:pt>
                <c:pt idx="1087">
                  <c:v>8.6000000000000014</c:v>
                </c:pt>
                <c:pt idx="1088">
                  <c:v>8.4000000000000021</c:v>
                </c:pt>
                <c:pt idx="1089">
                  <c:v>8.5</c:v>
                </c:pt>
                <c:pt idx="1090">
                  <c:v>8.5</c:v>
                </c:pt>
                <c:pt idx="1091">
                  <c:v>8.5</c:v>
                </c:pt>
                <c:pt idx="1092">
                  <c:v>8.3999999999999986</c:v>
                </c:pt>
                <c:pt idx="1093">
                  <c:v>8.1999999999999957</c:v>
                </c:pt>
                <c:pt idx="1094">
                  <c:v>7.8000000000000007</c:v>
                </c:pt>
                <c:pt idx="1095">
                  <c:v>7.8000000000000007</c:v>
                </c:pt>
                <c:pt idx="1096">
                  <c:v>7.9000000000000021</c:v>
                </c:pt>
                <c:pt idx="1097">
                  <c:v>7.9000000000000021</c:v>
                </c:pt>
                <c:pt idx="1098">
                  <c:v>8</c:v>
                </c:pt>
                <c:pt idx="1099">
                  <c:v>7.8000000000000007</c:v>
                </c:pt>
                <c:pt idx="1100">
                  <c:v>7.8999999999999986</c:v>
                </c:pt>
                <c:pt idx="1101">
                  <c:v>7.5999999999999979</c:v>
                </c:pt>
                <c:pt idx="1102">
                  <c:v>7.5999999999999979</c:v>
                </c:pt>
                <c:pt idx="1103">
                  <c:v>7.5</c:v>
                </c:pt>
                <c:pt idx="1104">
                  <c:v>7.2999999999999972</c:v>
                </c:pt>
                <c:pt idx="1105">
                  <c:v>7.2999999999999972</c:v>
                </c:pt>
                <c:pt idx="1106">
                  <c:v>7.2999999999999972</c:v>
                </c:pt>
                <c:pt idx="1107">
                  <c:v>7.3000000000000007</c:v>
                </c:pt>
                <c:pt idx="1108">
                  <c:v>7.3999999999999986</c:v>
                </c:pt>
                <c:pt idx="1109">
                  <c:v>7.6000000000000014</c:v>
                </c:pt>
                <c:pt idx="1110">
                  <c:v>7.7000000000000028</c:v>
                </c:pt>
                <c:pt idx="1111">
                  <c:v>7.8000000000000043</c:v>
                </c:pt>
                <c:pt idx="1112">
                  <c:v>7.8000000000000007</c:v>
                </c:pt>
                <c:pt idx="1113">
                  <c:v>7.8000000000000007</c:v>
                </c:pt>
                <c:pt idx="1114">
                  <c:v>7.8000000000000007</c:v>
                </c:pt>
                <c:pt idx="1115">
                  <c:v>7.5999999999999979</c:v>
                </c:pt>
                <c:pt idx="1116">
                  <c:v>7.4999999999999964</c:v>
                </c:pt>
                <c:pt idx="1117">
                  <c:v>7.4999999999999964</c:v>
                </c:pt>
                <c:pt idx="1118">
                  <c:v>7.5000000000000036</c:v>
                </c:pt>
                <c:pt idx="1119">
                  <c:v>7.4000000000000021</c:v>
                </c:pt>
                <c:pt idx="1120">
                  <c:v>7.3000000000000007</c:v>
                </c:pt>
                <c:pt idx="1121">
                  <c:v>7.3000000000000007</c:v>
                </c:pt>
                <c:pt idx="1122">
                  <c:v>7.1999999999999993</c:v>
                </c:pt>
                <c:pt idx="1123">
                  <c:v>7.1999999999999993</c:v>
                </c:pt>
                <c:pt idx="1124">
                  <c:v>7.1999999999999993</c:v>
                </c:pt>
                <c:pt idx="1125">
                  <c:v>7.0999999999999979</c:v>
                </c:pt>
                <c:pt idx="1126">
                  <c:v>7</c:v>
                </c:pt>
                <c:pt idx="1127">
                  <c:v>7</c:v>
                </c:pt>
                <c:pt idx="1128">
                  <c:v>6.8999999999999986</c:v>
                </c:pt>
                <c:pt idx="1129">
                  <c:v>6.8000000000000007</c:v>
                </c:pt>
                <c:pt idx="1130">
                  <c:v>6.6999999999999993</c:v>
                </c:pt>
                <c:pt idx="1131">
                  <c:v>6.6000000000000014</c:v>
                </c:pt>
                <c:pt idx="1132">
                  <c:v>6.5</c:v>
                </c:pt>
                <c:pt idx="1133">
                  <c:v>6.3999999999999986</c:v>
                </c:pt>
                <c:pt idx="1134">
                  <c:v>6.3000000000000007</c:v>
                </c:pt>
                <c:pt idx="1135">
                  <c:v>6.0999999999999979</c:v>
                </c:pt>
                <c:pt idx="1136">
                  <c:v>6.0999999999999979</c:v>
                </c:pt>
                <c:pt idx="1137">
                  <c:v>6</c:v>
                </c:pt>
                <c:pt idx="1138">
                  <c:v>5.8999999999999986</c:v>
                </c:pt>
                <c:pt idx="1139">
                  <c:v>5.8999999999999986</c:v>
                </c:pt>
                <c:pt idx="1140">
                  <c:v>6</c:v>
                </c:pt>
                <c:pt idx="1141">
                  <c:v>6</c:v>
                </c:pt>
                <c:pt idx="1142">
                  <c:v>5.8999999999999986</c:v>
                </c:pt>
                <c:pt idx="1143">
                  <c:v>5.8999999999999986</c:v>
                </c:pt>
                <c:pt idx="1144">
                  <c:v>5.8000000000000007</c:v>
                </c:pt>
                <c:pt idx="1145">
                  <c:v>5.8000000000000007</c:v>
                </c:pt>
                <c:pt idx="1146">
                  <c:v>6</c:v>
                </c:pt>
                <c:pt idx="1147">
                  <c:v>6.0999999999999979</c:v>
                </c:pt>
                <c:pt idx="1148">
                  <c:v>6.1000000000000014</c:v>
                </c:pt>
                <c:pt idx="1149">
                  <c:v>6.1999999999999993</c:v>
                </c:pt>
                <c:pt idx="1150">
                  <c:v>6.1999999999999993</c:v>
                </c:pt>
                <c:pt idx="1151">
                  <c:v>6.0999999999999979</c:v>
                </c:pt>
                <c:pt idx="1152">
                  <c:v>5.9000000000000021</c:v>
                </c:pt>
                <c:pt idx="1153">
                  <c:v>5.8000000000000007</c:v>
                </c:pt>
                <c:pt idx="1154">
                  <c:v>5.6999999999999993</c:v>
                </c:pt>
                <c:pt idx="1155">
                  <c:v>5.6999999999999993</c:v>
                </c:pt>
                <c:pt idx="1156">
                  <c:v>5.6999999999999993</c:v>
                </c:pt>
                <c:pt idx="1157">
                  <c:v>5.8000000000000007</c:v>
                </c:pt>
                <c:pt idx="1158">
                  <c:v>5.6999999999999993</c:v>
                </c:pt>
                <c:pt idx="1159">
                  <c:v>5.7000000000000028</c:v>
                </c:pt>
                <c:pt idx="1160">
                  <c:v>5.5</c:v>
                </c:pt>
                <c:pt idx="1161">
                  <c:v>5.3000000000000007</c:v>
                </c:pt>
                <c:pt idx="1162">
                  <c:v>5.1999999999999993</c:v>
                </c:pt>
                <c:pt idx="1163">
                  <c:v>5.1000000000000014</c:v>
                </c:pt>
                <c:pt idx="1164">
                  <c:v>5.2000000000000028</c:v>
                </c:pt>
                <c:pt idx="1165">
                  <c:v>5.0999999999999979</c:v>
                </c:pt>
                <c:pt idx="1166">
                  <c:v>5</c:v>
                </c:pt>
                <c:pt idx="1167">
                  <c:v>4.8000000000000007</c:v>
                </c:pt>
                <c:pt idx="1168">
                  <c:v>4.7000000000000028</c:v>
                </c:pt>
                <c:pt idx="1169">
                  <c:v>4.7000000000000028</c:v>
                </c:pt>
                <c:pt idx="1170">
                  <c:v>4.6000000000000014</c:v>
                </c:pt>
                <c:pt idx="1171">
                  <c:v>4.6000000000000014</c:v>
                </c:pt>
                <c:pt idx="1172">
                  <c:v>4.3999999999999986</c:v>
                </c:pt>
                <c:pt idx="1173">
                  <c:v>4.2999999999999972</c:v>
                </c:pt>
                <c:pt idx="1174">
                  <c:v>4.5</c:v>
                </c:pt>
                <c:pt idx="1175">
                  <c:v>4.4000000000000021</c:v>
                </c:pt>
                <c:pt idx="1176">
                  <c:v>4.3000000000000007</c:v>
                </c:pt>
                <c:pt idx="1177">
                  <c:v>4.3000000000000007</c:v>
                </c:pt>
                <c:pt idx="1178">
                  <c:v>4.1999999999999993</c:v>
                </c:pt>
                <c:pt idx="1179">
                  <c:v>4.2999999999999972</c:v>
                </c:pt>
                <c:pt idx="1180">
                  <c:v>4.1999999999999993</c:v>
                </c:pt>
                <c:pt idx="1181">
                  <c:v>4</c:v>
                </c:pt>
                <c:pt idx="1182">
                  <c:v>3.8999999999999986</c:v>
                </c:pt>
                <c:pt idx="1183">
                  <c:v>3.7999999999999972</c:v>
                </c:pt>
                <c:pt idx="1184">
                  <c:v>3.6999999999999993</c:v>
                </c:pt>
                <c:pt idx="1185">
                  <c:v>3.6000000000000014</c:v>
                </c:pt>
                <c:pt idx="1186">
                  <c:v>3.3000000000000007</c:v>
                </c:pt>
                <c:pt idx="1187">
                  <c:v>3.1000000000000014</c:v>
                </c:pt>
                <c:pt idx="1188">
                  <c:v>3.1000000000000014</c:v>
                </c:pt>
                <c:pt idx="1189">
                  <c:v>2.8999999999999986</c:v>
                </c:pt>
                <c:pt idx="1190">
                  <c:v>2.5999999999999979</c:v>
                </c:pt>
                <c:pt idx="1191">
                  <c:v>2.5</c:v>
                </c:pt>
                <c:pt idx="1192">
                  <c:v>2.0999999999999979</c:v>
                </c:pt>
                <c:pt idx="1193">
                  <c:v>1.8999999999999986</c:v>
                </c:pt>
                <c:pt idx="1194">
                  <c:v>1.5</c:v>
                </c:pt>
                <c:pt idx="1195">
                  <c:v>1.1000000000000014</c:v>
                </c:pt>
                <c:pt idx="1196">
                  <c:v>0.90000000000000213</c:v>
                </c:pt>
                <c:pt idx="1197">
                  <c:v>0.60000000000000142</c:v>
                </c:pt>
                <c:pt idx="1198">
                  <c:v>0.30000000000000071</c:v>
                </c:pt>
                <c:pt idx="1199">
                  <c:v>0</c:v>
                </c:pt>
                <c:pt idx="1200">
                  <c:v>-0.10000000000000142</c:v>
                </c:pt>
                <c:pt idx="1201">
                  <c:v>-0.30000000000000071</c:v>
                </c:pt>
                <c:pt idx="1202">
                  <c:v>-0.60000000000000142</c:v>
                </c:pt>
                <c:pt idx="1203">
                  <c:v>-0.80000000000000071</c:v>
                </c:pt>
                <c:pt idx="1204">
                  <c:v>-1</c:v>
                </c:pt>
                <c:pt idx="1205">
                  <c:v>-1</c:v>
                </c:pt>
                <c:pt idx="1206">
                  <c:v>-1.1999999999999993</c:v>
                </c:pt>
                <c:pt idx="1207">
                  <c:v>-1.3999999999999986</c:v>
                </c:pt>
                <c:pt idx="1208">
                  <c:v>-1.5</c:v>
                </c:pt>
                <c:pt idx="1209">
                  <c:v>-1.6999999999999993</c:v>
                </c:pt>
                <c:pt idx="1210">
                  <c:v>-1.7000000000000028</c:v>
                </c:pt>
                <c:pt idx="1211">
                  <c:v>-1.8000000000000007</c:v>
                </c:pt>
                <c:pt idx="1212">
                  <c:v>-1.8000000000000007</c:v>
                </c:pt>
                <c:pt idx="1213">
                  <c:v>-2</c:v>
                </c:pt>
                <c:pt idx="1214">
                  <c:v>-2</c:v>
                </c:pt>
                <c:pt idx="1215">
                  <c:v>-2.1000000000000014</c:v>
                </c:pt>
                <c:pt idx="1216">
                  <c:v>-2.1999999999999993</c:v>
                </c:pt>
                <c:pt idx="1217">
                  <c:v>-2.3000000000000007</c:v>
                </c:pt>
                <c:pt idx="1218">
                  <c:v>-2.3000000000000007</c:v>
                </c:pt>
                <c:pt idx="1219">
                  <c:v>-2.3999999999999986</c:v>
                </c:pt>
                <c:pt idx="1220">
                  <c:v>-2.5</c:v>
                </c:pt>
                <c:pt idx="1221">
                  <c:v>-2.6000000000000014</c:v>
                </c:pt>
                <c:pt idx="1222">
                  <c:v>-2.6999999999999993</c:v>
                </c:pt>
                <c:pt idx="1223">
                  <c:v>-2.8000000000000007</c:v>
                </c:pt>
                <c:pt idx="1224">
                  <c:v>-2.6999999999999993</c:v>
                </c:pt>
                <c:pt idx="1225">
                  <c:v>-2.7999999999999972</c:v>
                </c:pt>
                <c:pt idx="1226">
                  <c:v>-2.8999999999999986</c:v>
                </c:pt>
                <c:pt idx="1227">
                  <c:v>-2.8999999999999986</c:v>
                </c:pt>
                <c:pt idx="1228">
                  <c:v>-3</c:v>
                </c:pt>
                <c:pt idx="1229">
                  <c:v>-3.0999999999999979</c:v>
                </c:pt>
                <c:pt idx="1230">
                  <c:v>-3.0999999999999979</c:v>
                </c:pt>
                <c:pt idx="1231">
                  <c:v>-3.1000000000000014</c:v>
                </c:pt>
                <c:pt idx="1232">
                  <c:v>-3.1000000000000014</c:v>
                </c:pt>
                <c:pt idx="1233">
                  <c:v>-3.1999999999999993</c:v>
                </c:pt>
                <c:pt idx="1234">
                  <c:v>-3.1999999999999993</c:v>
                </c:pt>
                <c:pt idx="1235">
                  <c:v>-3.3000000000000007</c:v>
                </c:pt>
                <c:pt idx="1236">
                  <c:v>-3.4000000000000021</c:v>
                </c:pt>
                <c:pt idx="1237">
                  <c:v>-3.3000000000000007</c:v>
                </c:pt>
                <c:pt idx="1238">
                  <c:v>-3.4000000000000021</c:v>
                </c:pt>
                <c:pt idx="1239">
                  <c:v>-3.5</c:v>
                </c:pt>
                <c:pt idx="1240">
                  <c:v>-3.5</c:v>
                </c:pt>
                <c:pt idx="1241">
                  <c:v>-3.6000000000000014</c:v>
                </c:pt>
                <c:pt idx="1242">
                  <c:v>-3.6000000000000014</c:v>
                </c:pt>
                <c:pt idx="1243">
                  <c:v>-3.5</c:v>
                </c:pt>
                <c:pt idx="1244">
                  <c:v>-3.5999999999999979</c:v>
                </c:pt>
                <c:pt idx="1245">
                  <c:v>-3.5999999999999979</c:v>
                </c:pt>
                <c:pt idx="1246">
                  <c:v>-3.5999999999999979</c:v>
                </c:pt>
                <c:pt idx="1247">
                  <c:v>-3.5999999999999979</c:v>
                </c:pt>
                <c:pt idx="1248">
                  <c:v>-3.6999999999999993</c:v>
                </c:pt>
                <c:pt idx="1249">
                  <c:v>-3.6999999999999993</c:v>
                </c:pt>
                <c:pt idx="1250">
                  <c:v>-3.6999999999999993</c:v>
                </c:pt>
                <c:pt idx="1251">
                  <c:v>-3.6000000000000014</c:v>
                </c:pt>
                <c:pt idx="1252">
                  <c:v>-3.7000000000000028</c:v>
                </c:pt>
                <c:pt idx="1253">
                  <c:v>-3.7000000000000028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17.2</c:v>
                </c:pt>
                <c:pt idx="1">
                  <c:v>17.2</c:v>
                </c:pt>
                <c:pt idx="2">
                  <c:v>17.2</c:v>
                </c:pt>
                <c:pt idx="3">
                  <c:v>17.2</c:v>
                </c:pt>
                <c:pt idx="4">
                  <c:v>17.2</c:v>
                </c:pt>
                <c:pt idx="5">
                  <c:v>17.100000000000001</c:v>
                </c:pt>
                <c:pt idx="6">
                  <c:v>17.100000000000001</c:v>
                </c:pt>
                <c:pt idx="7">
                  <c:v>17.100000000000001</c:v>
                </c:pt>
                <c:pt idx="8">
                  <c:v>17.2</c:v>
                </c:pt>
                <c:pt idx="9">
                  <c:v>17.2</c:v>
                </c:pt>
                <c:pt idx="10">
                  <c:v>17.2</c:v>
                </c:pt>
                <c:pt idx="11">
                  <c:v>17.100000000000001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17.100000000000001</c:v>
                </c:pt>
                <c:pt idx="19">
                  <c:v>17.100000000000001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16.899999999999999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</c:v>
                </c:pt>
                <c:pt idx="38">
                  <c:v>16.8</c:v>
                </c:pt>
                <c:pt idx="39">
                  <c:v>16.8</c:v>
                </c:pt>
                <c:pt idx="40">
                  <c:v>16.8</c:v>
                </c:pt>
                <c:pt idx="41">
                  <c:v>16.8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16.7</c:v>
                </c:pt>
                <c:pt idx="47">
                  <c:v>16.7</c:v>
                </c:pt>
                <c:pt idx="48">
                  <c:v>16.7</c:v>
                </c:pt>
                <c:pt idx="49">
                  <c:v>16.7</c:v>
                </c:pt>
                <c:pt idx="50">
                  <c:v>16.7</c:v>
                </c:pt>
                <c:pt idx="51">
                  <c:v>16.7</c:v>
                </c:pt>
                <c:pt idx="52">
                  <c:v>16.600000000000001</c:v>
                </c:pt>
                <c:pt idx="53">
                  <c:v>16.600000000000001</c:v>
                </c:pt>
                <c:pt idx="54">
                  <c:v>16.600000000000001</c:v>
                </c:pt>
                <c:pt idx="55">
                  <c:v>16.600000000000001</c:v>
                </c:pt>
                <c:pt idx="56">
                  <c:v>16.600000000000001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16.399999999999999</c:v>
                </c:pt>
                <c:pt idx="64">
                  <c:v>16.399999999999999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16.399999999999999</c:v>
                </c:pt>
                <c:pt idx="71">
                  <c:v>16.399999999999999</c:v>
                </c:pt>
                <c:pt idx="72">
                  <c:v>16.399999999999999</c:v>
                </c:pt>
                <c:pt idx="73">
                  <c:v>16.399999999999999</c:v>
                </c:pt>
                <c:pt idx="74">
                  <c:v>16.399999999999999</c:v>
                </c:pt>
                <c:pt idx="75">
                  <c:v>16.399999999999999</c:v>
                </c:pt>
                <c:pt idx="76">
                  <c:v>16.399999999999999</c:v>
                </c:pt>
                <c:pt idx="77">
                  <c:v>16.399999999999999</c:v>
                </c:pt>
                <c:pt idx="78">
                  <c:v>16.399999999999999</c:v>
                </c:pt>
                <c:pt idx="79">
                  <c:v>16.399999999999999</c:v>
                </c:pt>
                <c:pt idx="80">
                  <c:v>16.3</c:v>
                </c:pt>
                <c:pt idx="81">
                  <c:v>16.3</c:v>
                </c:pt>
                <c:pt idx="82">
                  <c:v>16.3</c:v>
                </c:pt>
                <c:pt idx="83">
                  <c:v>16.2</c:v>
                </c:pt>
                <c:pt idx="84">
                  <c:v>16.2</c:v>
                </c:pt>
                <c:pt idx="85">
                  <c:v>16.2</c:v>
                </c:pt>
                <c:pt idx="86">
                  <c:v>16.100000000000001</c:v>
                </c:pt>
                <c:pt idx="87">
                  <c:v>16.100000000000001</c:v>
                </c:pt>
                <c:pt idx="88">
                  <c:v>16.100000000000001</c:v>
                </c:pt>
                <c:pt idx="89">
                  <c:v>16</c:v>
                </c:pt>
                <c:pt idx="90">
                  <c:v>16</c:v>
                </c:pt>
                <c:pt idx="91">
                  <c:v>16</c:v>
                </c:pt>
                <c:pt idx="92">
                  <c:v>15.9</c:v>
                </c:pt>
                <c:pt idx="93">
                  <c:v>15.9</c:v>
                </c:pt>
                <c:pt idx="94">
                  <c:v>15.8</c:v>
                </c:pt>
                <c:pt idx="95">
                  <c:v>15.8</c:v>
                </c:pt>
                <c:pt idx="96">
                  <c:v>15.8</c:v>
                </c:pt>
                <c:pt idx="97">
                  <c:v>15.7</c:v>
                </c:pt>
                <c:pt idx="98">
                  <c:v>15.7</c:v>
                </c:pt>
                <c:pt idx="99">
                  <c:v>15.6</c:v>
                </c:pt>
                <c:pt idx="100">
                  <c:v>15.6</c:v>
                </c:pt>
                <c:pt idx="101">
                  <c:v>15.6</c:v>
                </c:pt>
                <c:pt idx="102">
                  <c:v>15.5</c:v>
                </c:pt>
                <c:pt idx="103">
                  <c:v>15.5</c:v>
                </c:pt>
                <c:pt idx="104">
                  <c:v>15.5</c:v>
                </c:pt>
                <c:pt idx="105">
                  <c:v>15.5</c:v>
                </c:pt>
                <c:pt idx="106">
                  <c:v>15.5</c:v>
                </c:pt>
                <c:pt idx="107">
                  <c:v>15.5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15.4</c:v>
                </c:pt>
                <c:pt idx="113">
                  <c:v>15.4</c:v>
                </c:pt>
                <c:pt idx="114">
                  <c:v>15.3</c:v>
                </c:pt>
                <c:pt idx="115">
                  <c:v>15.3</c:v>
                </c:pt>
                <c:pt idx="116">
                  <c:v>15.3</c:v>
                </c:pt>
                <c:pt idx="117">
                  <c:v>15.4</c:v>
                </c:pt>
                <c:pt idx="118">
                  <c:v>15.5</c:v>
                </c:pt>
                <c:pt idx="119">
                  <c:v>15.4</c:v>
                </c:pt>
                <c:pt idx="120">
                  <c:v>15.4</c:v>
                </c:pt>
                <c:pt idx="121">
                  <c:v>15.4</c:v>
                </c:pt>
                <c:pt idx="122">
                  <c:v>15.4</c:v>
                </c:pt>
                <c:pt idx="123">
                  <c:v>15.3</c:v>
                </c:pt>
                <c:pt idx="124">
                  <c:v>15.3</c:v>
                </c:pt>
                <c:pt idx="125">
                  <c:v>15.2</c:v>
                </c:pt>
                <c:pt idx="126">
                  <c:v>15.2</c:v>
                </c:pt>
                <c:pt idx="127">
                  <c:v>15.1</c:v>
                </c:pt>
                <c:pt idx="128">
                  <c:v>15.1</c:v>
                </c:pt>
                <c:pt idx="129">
                  <c:v>15</c:v>
                </c:pt>
                <c:pt idx="130">
                  <c:v>15.1</c:v>
                </c:pt>
                <c:pt idx="131">
                  <c:v>15.1</c:v>
                </c:pt>
                <c:pt idx="132">
                  <c:v>15.1</c:v>
                </c:pt>
                <c:pt idx="133">
                  <c:v>15.1</c:v>
                </c:pt>
                <c:pt idx="134">
                  <c:v>15</c:v>
                </c:pt>
                <c:pt idx="135">
                  <c:v>15</c:v>
                </c:pt>
                <c:pt idx="136">
                  <c:v>15</c:v>
                </c:pt>
                <c:pt idx="137">
                  <c:v>15.1</c:v>
                </c:pt>
                <c:pt idx="138">
                  <c:v>15.1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15.3</c:v>
                </c:pt>
                <c:pt idx="143">
                  <c:v>15.3</c:v>
                </c:pt>
                <c:pt idx="144">
                  <c:v>15.2</c:v>
                </c:pt>
                <c:pt idx="145">
                  <c:v>15.1</c:v>
                </c:pt>
                <c:pt idx="146">
                  <c:v>15.1</c:v>
                </c:pt>
                <c:pt idx="147">
                  <c:v>15.1</c:v>
                </c:pt>
                <c:pt idx="148">
                  <c:v>15.1</c:v>
                </c:pt>
                <c:pt idx="149">
                  <c:v>15.1</c:v>
                </c:pt>
                <c:pt idx="150">
                  <c:v>15.1</c:v>
                </c:pt>
                <c:pt idx="151">
                  <c:v>15.1</c:v>
                </c:pt>
                <c:pt idx="152">
                  <c:v>15.1</c:v>
                </c:pt>
                <c:pt idx="153">
                  <c:v>15.1</c:v>
                </c:pt>
                <c:pt idx="154">
                  <c:v>15.1</c:v>
                </c:pt>
                <c:pt idx="155">
                  <c:v>15.1</c:v>
                </c:pt>
                <c:pt idx="156">
                  <c:v>15.1</c:v>
                </c:pt>
                <c:pt idx="157">
                  <c:v>15.1</c:v>
                </c:pt>
                <c:pt idx="158">
                  <c:v>15</c:v>
                </c:pt>
                <c:pt idx="159">
                  <c:v>15</c:v>
                </c:pt>
                <c:pt idx="160">
                  <c:v>15</c:v>
                </c:pt>
                <c:pt idx="161">
                  <c:v>15</c:v>
                </c:pt>
                <c:pt idx="162">
                  <c:v>15</c:v>
                </c:pt>
                <c:pt idx="163">
                  <c:v>15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14.8</c:v>
                </c:pt>
                <c:pt idx="168">
                  <c:v>14.8</c:v>
                </c:pt>
                <c:pt idx="169">
                  <c:v>14.7</c:v>
                </c:pt>
                <c:pt idx="170">
                  <c:v>14.7</c:v>
                </c:pt>
                <c:pt idx="171">
                  <c:v>14.6</c:v>
                </c:pt>
                <c:pt idx="172">
                  <c:v>14.6</c:v>
                </c:pt>
                <c:pt idx="173">
                  <c:v>14.5</c:v>
                </c:pt>
                <c:pt idx="174">
                  <c:v>14.5</c:v>
                </c:pt>
                <c:pt idx="175">
                  <c:v>14.5</c:v>
                </c:pt>
                <c:pt idx="176">
                  <c:v>14.4</c:v>
                </c:pt>
                <c:pt idx="177">
                  <c:v>14.4</c:v>
                </c:pt>
                <c:pt idx="178">
                  <c:v>14.4</c:v>
                </c:pt>
                <c:pt idx="179">
                  <c:v>14.4</c:v>
                </c:pt>
                <c:pt idx="180">
                  <c:v>14.4</c:v>
                </c:pt>
                <c:pt idx="181">
                  <c:v>14.4</c:v>
                </c:pt>
                <c:pt idx="182">
                  <c:v>14.5</c:v>
                </c:pt>
                <c:pt idx="183">
                  <c:v>14.5</c:v>
                </c:pt>
                <c:pt idx="184">
                  <c:v>14.4</c:v>
                </c:pt>
                <c:pt idx="185">
                  <c:v>14.4</c:v>
                </c:pt>
                <c:pt idx="186">
                  <c:v>14.4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14.5</c:v>
                </c:pt>
                <c:pt idx="191">
                  <c:v>14.4</c:v>
                </c:pt>
                <c:pt idx="192">
                  <c:v>14.4</c:v>
                </c:pt>
                <c:pt idx="193">
                  <c:v>14.4</c:v>
                </c:pt>
                <c:pt idx="194">
                  <c:v>14.3</c:v>
                </c:pt>
                <c:pt idx="195">
                  <c:v>14.3</c:v>
                </c:pt>
                <c:pt idx="196">
                  <c:v>14.3</c:v>
                </c:pt>
                <c:pt idx="197">
                  <c:v>14.3</c:v>
                </c:pt>
                <c:pt idx="198">
                  <c:v>14.3</c:v>
                </c:pt>
                <c:pt idx="199">
                  <c:v>14.3</c:v>
                </c:pt>
                <c:pt idx="200">
                  <c:v>14.4</c:v>
                </c:pt>
                <c:pt idx="201">
                  <c:v>14.4</c:v>
                </c:pt>
                <c:pt idx="202">
                  <c:v>14.4</c:v>
                </c:pt>
                <c:pt idx="203">
                  <c:v>14.3</c:v>
                </c:pt>
                <c:pt idx="204">
                  <c:v>14.3</c:v>
                </c:pt>
                <c:pt idx="205">
                  <c:v>14.3</c:v>
                </c:pt>
                <c:pt idx="206">
                  <c:v>14.3</c:v>
                </c:pt>
                <c:pt idx="207">
                  <c:v>14.2</c:v>
                </c:pt>
                <c:pt idx="208">
                  <c:v>14.1</c:v>
                </c:pt>
                <c:pt idx="209">
                  <c:v>14.1</c:v>
                </c:pt>
                <c:pt idx="210">
                  <c:v>14</c:v>
                </c:pt>
                <c:pt idx="211">
                  <c:v>14</c:v>
                </c:pt>
                <c:pt idx="212">
                  <c:v>13.9</c:v>
                </c:pt>
                <c:pt idx="213">
                  <c:v>13.8</c:v>
                </c:pt>
                <c:pt idx="214">
                  <c:v>13.8</c:v>
                </c:pt>
                <c:pt idx="215">
                  <c:v>13.8</c:v>
                </c:pt>
                <c:pt idx="216">
                  <c:v>13.9</c:v>
                </c:pt>
                <c:pt idx="217">
                  <c:v>13.9</c:v>
                </c:pt>
                <c:pt idx="218">
                  <c:v>13.9</c:v>
                </c:pt>
                <c:pt idx="219">
                  <c:v>13.9</c:v>
                </c:pt>
                <c:pt idx="220">
                  <c:v>13.9</c:v>
                </c:pt>
                <c:pt idx="221">
                  <c:v>13.9</c:v>
                </c:pt>
                <c:pt idx="222">
                  <c:v>14</c:v>
                </c:pt>
                <c:pt idx="223">
                  <c:v>14</c:v>
                </c:pt>
                <c:pt idx="224">
                  <c:v>14</c:v>
                </c:pt>
                <c:pt idx="225">
                  <c:v>14.1</c:v>
                </c:pt>
                <c:pt idx="226">
                  <c:v>14.1</c:v>
                </c:pt>
                <c:pt idx="227">
                  <c:v>14.1</c:v>
                </c:pt>
                <c:pt idx="228">
                  <c:v>14</c:v>
                </c:pt>
                <c:pt idx="229">
                  <c:v>14.1</c:v>
                </c:pt>
                <c:pt idx="230">
                  <c:v>14</c:v>
                </c:pt>
                <c:pt idx="231">
                  <c:v>14</c:v>
                </c:pt>
                <c:pt idx="232">
                  <c:v>14</c:v>
                </c:pt>
                <c:pt idx="233">
                  <c:v>14</c:v>
                </c:pt>
                <c:pt idx="234">
                  <c:v>14</c:v>
                </c:pt>
                <c:pt idx="235">
                  <c:v>14</c:v>
                </c:pt>
                <c:pt idx="236">
                  <c:v>14</c:v>
                </c:pt>
                <c:pt idx="237">
                  <c:v>14</c:v>
                </c:pt>
                <c:pt idx="238">
                  <c:v>14</c:v>
                </c:pt>
                <c:pt idx="239">
                  <c:v>14</c:v>
                </c:pt>
                <c:pt idx="240">
                  <c:v>14</c:v>
                </c:pt>
                <c:pt idx="241">
                  <c:v>14.1</c:v>
                </c:pt>
                <c:pt idx="242">
                  <c:v>14.2</c:v>
                </c:pt>
                <c:pt idx="243">
                  <c:v>14.2</c:v>
                </c:pt>
                <c:pt idx="244">
                  <c:v>14.2</c:v>
                </c:pt>
                <c:pt idx="245">
                  <c:v>14.2</c:v>
                </c:pt>
                <c:pt idx="246">
                  <c:v>14.3</c:v>
                </c:pt>
                <c:pt idx="247">
                  <c:v>14.2</c:v>
                </c:pt>
                <c:pt idx="248">
                  <c:v>14.2</c:v>
                </c:pt>
                <c:pt idx="249">
                  <c:v>14.2</c:v>
                </c:pt>
                <c:pt idx="250">
                  <c:v>14.1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14</c:v>
                </c:pt>
                <c:pt idx="255">
                  <c:v>14.1</c:v>
                </c:pt>
                <c:pt idx="256">
                  <c:v>14.1</c:v>
                </c:pt>
                <c:pt idx="257">
                  <c:v>14.1</c:v>
                </c:pt>
                <c:pt idx="258">
                  <c:v>14.2</c:v>
                </c:pt>
                <c:pt idx="259">
                  <c:v>14.2</c:v>
                </c:pt>
                <c:pt idx="260">
                  <c:v>14.2</c:v>
                </c:pt>
                <c:pt idx="261">
                  <c:v>14.2</c:v>
                </c:pt>
                <c:pt idx="262">
                  <c:v>14.1</c:v>
                </c:pt>
                <c:pt idx="263">
                  <c:v>14.1</c:v>
                </c:pt>
                <c:pt idx="264">
                  <c:v>14.1</c:v>
                </c:pt>
                <c:pt idx="265">
                  <c:v>14.1</c:v>
                </c:pt>
                <c:pt idx="266">
                  <c:v>14.2</c:v>
                </c:pt>
                <c:pt idx="267">
                  <c:v>14.2</c:v>
                </c:pt>
                <c:pt idx="268">
                  <c:v>14.3</c:v>
                </c:pt>
                <c:pt idx="269">
                  <c:v>14.3</c:v>
                </c:pt>
                <c:pt idx="270">
                  <c:v>14.4</c:v>
                </c:pt>
                <c:pt idx="271">
                  <c:v>14.4</c:v>
                </c:pt>
                <c:pt idx="272">
                  <c:v>14.4</c:v>
                </c:pt>
                <c:pt idx="273">
                  <c:v>14.4</c:v>
                </c:pt>
                <c:pt idx="274">
                  <c:v>14.3</c:v>
                </c:pt>
                <c:pt idx="275">
                  <c:v>14.3</c:v>
                </c:pt>
                <c:pt idx="276">
                  <c:v>14.2</c:v>
                </c:pt>
                <c:pt idx="277">
                  <c:v>14.2</c:v>
                </c:pt>
                <c:pt idx="278">
                  <c:v>14.2</c:v>
                </c:pt>
                <c:pt idx="279">
                  <c:v>14.2</c:v>
                </c:pt>
                <c:pt idx="280">
                  <c:v>14.2</c:v>
                </c:pt>
                <c:pt idx="281">
                  <c:v>14.2</c:v>
                </c:pt>
                <c:pt idx="282">
                  <c:v>14.3</c:v>
                </c:pt>
                <c:pt idx="283">
                  <c:v>14.3</c:v>
                </c:pt>
                <c:pt idx="284">
                  <c:v>14.3</c:v>
                </c:pt>
                <c:pt idx="285">
                  <c:v>14.3</c:v>
                </c:pt>
                <c:pt idx="286">
                  <c:v>14.3</c:v>
                </c:pt>
                <c:pt idx="287">
                  <c:v>14.3</c:v>
                </c:pt>
                <c:pt idx="288">
                  <c:v>14.3</c:v>
                </c:pt>
                <c:pt idx="289">
                  <c:v>14.3</c:v>
                </c:pt>
                <c:pt idx="290">
                  <c:v>14.3</c:v>
                </c:pt>
                <c:pt idx="291">
                  <c:v>14.2</c:v>
                </c:pt>
                <c:pt idx="292">
                  <c:v>14.2</c:v>
                </c:pt>
                <c:pt idx="293">
                  <c:v>14.2</c:v>
                </c:pt>
                <c:pt idx="294">
                  <c:v>14.1</c:v>
                </c:pt>
                <c:pt idx="295">
                  <c:v>14.1</c:v>
                </c:pt>
                <c:pt idx="296">
                  <c:v>14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13.9</c:v>
                </c:pt>
                <c:pt idx="301">
                  <c:v>13.9</c:v>
                </c:pt>
                <c:pt idx="302">
                  <c:v>13.9</c:v>
                </c:pt>
                <c:pt idx="303">
                  <c:v>13.9</c:v>
                </c:pt>
                <c:pt idx="304">
                  <c:v>13.9</c:v>
                </c:pt>
                <c:pt idx="305">
                  <c:v>14</c:v>
                </c:pt>
                <c:pt idx="306">
                  <c:v>14</c:v>
                </c:pt>
                <c:pt idx="307">
                  <c:v>14.1</c:v>
                </c:pt>
                <c:pt idx="308">
                  <c:v>14.1</c:v>
                </c:pt>
                <c:pt idx="309">
                  <c:v>14.2</c:v>
                </c:pt>
                <c:pt idx="310">
                  <c:v>14.1</c:v>
                </c:pt>
                <c:pt idx="311">
                  <c:v>14.1</c:v>
                </c:pt>
                <c:pt idx="312">
                  <c:v>14</c:v>
                </c:pt>
                <c:pt idx="313">
                  <c:v>14</c:v>
                </c:pt>
                <c:pt idx="314">
                  <c:v>13.9</c:v>
                </c:pt>
                <c:pt idx="315">
                  <c:v>13.8</c:v>
                </c:pt>
                <c:pt idx="316">
                  <c:v>13.8</c:v>
                </c:pt>
                <c:pt idx="317">
                  <c:v>13.7</c:v>
                </c:pt>
                <c:pt idx="318">
                  <c:v>13.7</c:v>
                </c:pt>
                <c:pt idx="319">
                  <c:v>13.6</c:v>
                </c:pt>
                <c:pt idx="320">
                  <c:v>13.6</c:v>
                </c:pt>
                <c:pt idx="321">
                  <c:v>13.6</c:v>
                </c:pt>
                <c:pt idx="322">
                  <c:v>13.6</c:v>
                </c:pt>
                <c:pt idx="323">
                  <c:v>13.6</c:v>
                </c:pt>
                <c:pt idx="324">
                  <c:v>13.6</c:v>
                </c:pt>
                <c:pt idx="325">
                  <c:v>13.6</c:v>
                </c:pt>
                <c:pt idx="326">
                  <c:v>13.6</c:v>
                </c:pt>
                <c:pt idx="327">
                  <c:v>13.6</c:v>
                </c:pt>
                <c:pt idx="328">
                  <c:v>13.6</c:v>
                </c:pt>
                <c:pt idx="329">
                  <c:v>13.6</c:v>
                </c:pt>
                <c:pt idx="330">
                  <c:v>13.6</c:v>
                </c:pt>
                <c:pt idx="331">
                  <c:v>13.6</c:v>
                </c:pt>
                <c:pt idx="332">
                  <c:v>13.6</c:v>
                </c:pt>
                <c:pt idx="333">
                  <c:v>13.6</c:v>
                </c:pt>
                <c:pt idx="334">
                  <c:v>13.5</c:v>
                </c:pt>
                <c:pt idx="335">
                  <c:v>13.5</c:v>
                </c:pt>
                <c:pt idx="336">
                  <c:v>13.4</c:v>
                </c:pt>
                <c:pt idx="337">
                  <c:v>13.4</c:v>
                </c:pt>
                <c:pt idx="338">
                  <c:v>13.4</c:v>
                </c:pt>
                <c:pt idx="339">
                  <c:v>13.4</c:v>
                </c:pt>
                <c:pt idx="340">
                  <c:v>13.4</c:v>
                </c:pt>
                <c:pt idx="341">
                  <c:v>13.3</c:v>
                </c:pt>
                <c:pt idx="342">
                  <c:v>13.3</c:v>
                </c:pt>
                <c:pt idx="343">
                  <c:v>13.3</c:v>
                </c:pt>
                <c:pt idx="344">
                  <c:v>13.3</c:v>
                </c:pt>
                <c:pt idx="345">
                  <c:v>13.3</c:v>
                </c:pt>
                <c:pt idx="346">
                  <c:v>13.2</c:v>
                </c:pt>
                <c:pt idx="347">
                  <c:v>13.2</c:v>
                </c:pt>
                <c:pt idx="348">
                  <c:v>13.2</c:v>
                </c:pt>
                <c:pt idx="349">
                  <c:v>13.1</c:v>
                </c:pt>
                <c:pt idx="350">
                  <c:v>13.1</c:v>
                </c:pt>
                <c:pt idx="351">
                  <c:v>13.1</c:v>
                </c:pt>
                <c:pt idx="352">
                  <c:v>13.1</c:v>
                </c:pt>
                <c:pt idx="353">
                  <c:v>13.1</c:v>
                </c:pt>
                <c:pt idx="354">
                  <c:v>13.1</c:v>
                </c:pt>
                <c:pt idx="355">
                  <c:v>13.1</c:v>
                </c:pt>
                <c:pt idx="356">
                  <c:v>13.1</c:v>
                </c:pt>
                <c:pt idx="357">
                  <c:v>13.1</c:v>
                </c:pt>
                <c:pt idx="358">
                  <c:v>13.1</c:v>
                </c:pt>
                <c:pt idx="359">
                  <c:v>13.1</c:v>
                </c:pt>
                <c:pt idx="360">
                  <c:v>13.2</c:v>
                </c:pt>
                <c:pt idx="361">
                  <c:v>13.2</c:v>
                </c:pt>
                <c:pt idx="362">
                  <c:v>13.1</c:v>
                </c:pt>
                <c:pt idx="363">
                  <c:v>13.1</c:v>
                </c:pt>
                <c:pt idx="364">
                  <c:v>13</c:v>
                </c:pt>
                <c:pt idx="365">
                  <c:v>13</c:v>
                </c:pt>
                <c:pt idx="366">
                  <c:v>13</c:v>
                </c:pt>
                <c:pt idx="367">
                  <c:v>13</c:v>
                </c:pt>
                <c:pt idx="368">
                  <c:v>13</c:v>
                </c:pt>
                <c:pt idx="369">
                  <c:v>13</c:v>
                </c:pt>
                <c:pt idx="370">
                  <c:v>13</c:v>
                </c:pt>
                <c:pt idx="371">
                  <c:v>13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12.9</c:v>
                </c:pt>
                <c:pt idx="376">
                  <c:v>12.9</c:v>
                </c:pt>
                <c:pt idx="377">
                  <c:v>12.8</c:v>
                </c:pt>
                <c:pt idx="378">
                  <c:v>12.8</c:v>
                </c:pt>
                <c:pt idx="379">
                  <c:v>12.8</c:v>
                </c:pt>
                <c:pt idx="380">
                  <c:v>12.8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12.9</c:v>
                </c:pt>
                <c:pt idx="385">
                  <c:v>12.9</c:v>
                </c:pt>
                <c:pt idx="386">
                  <c:v>12.8</c:v>
                </c:pt>
                <c:pt idx="387">
                  <c:v>12.8</c:v>
                </c:pt>
                <c:pt idx="388">
                  <c:v>12.7</c:v>
                </c:pt>
                <c:pt idx="389">
                  <c:v>12.7</c:v>
                </c:pt>
                <c:pt idx="390">
                  <c:v>12.6</c:v>
                </c:pt>
                <c:pt idx="391">
                  <c:v>12.6</c:v>
                </c:pt>
                <c:pt idx="392">
                  <c:v>12.7</c:v>
                </c:pt>
                <c:pt idx="393">
                  <c:v>12.7</c:v>
                </c:pt>
                <c:pt idx="394">
                  <c:v>12.8</c:v>
                </c:pt>
                <c:pt idx="395">
                  <c:v>12.8</c:v>
                </c:pt>
                <c:pt idx="396">
                  <c:v>12.8</c:v>
                </c:pt>
                <c:pt idx="397">
                  <c:v>12.8</c:v>
                </c:pt>
                <c:pt idx="398">
                  <c:v>13</c:v>
                </c:pt>
                <c:pt idx="399">
                  <c:v>13</c:v>
                </c:pt>
                <c:pt idx="400">
                  <c:v>12.9</c:v>
                </c:pt>
                <c:pt idx="401">
                  <c:v>12.9</c:v>
                </c:pt>
                <c:pt idx="402">
                  <c:v>12.9</c:v>
                </c:pt>
                <c:pt idx="403">
                  <c:v>12.8</c:v>
                </c:pt>
                <c:pt idx="404">
                  <c:v>12.8</c:v>
                </c:pt>
                <c:pt idx="405">
                  <c:v>12.8</c:v>
                </c:pt>
                <c:pt idx="406">
                  <c:v>12.8</c:v>
                </c:pt>
                <c:pt idx="407">
                  <c:v>12.8</c:v>
                </c:pt>
                <c:pt idx="408">
                  <c:v>12.7</c:v>
                </c:pt>
                <c:pt idx="409">
                  <c:v>12.7</c:v>
                </c:pt>
                <c:pt idx="410">
                  <c:v>12.7</c:v>
                </c:pt>
                <c:pt idx="411">
                  <c:v>12.7</c:v>
                </c:pt>
                <c:pt idx="412">
                  <c:v>12.7</c:v>
                </c:pt>
                <c:pt idx="413">
                  <c:v>12.7</c:v>
                </c:pt>
                <c:pt idx="414">
                  <c:v>12.6</c:v>
                </c:pt>
                <c:pt idx="415">
                  <c:v>12.7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12.7</c:v>
                </c:pt>
                <c:pt idx="420">
                  <c:v>12.7</c:v>
                </c:pt>
                <c:pt idx="421">
                  <c:v>12.7</c:v>
                </c:pt>
                <c:pt idx="422">
                  <c:v>12.7</c:v>
                </c:pt>
                <c:pt idx="423">
                  <c:v>12.8</c:v>
                </c:pt>
                <c:pt idx="424">
                  <c:v>12.7</c:v>
                </c:pt>
                <c:pt idx="425">
                  <c:v>12.7</c:v>
                </c:pt>
                <c:pt idx="426">
                  <c:v>12.7</c:v>
                </c:pt>
                <c:pt idx="427">
                  <c:v>12.6</c:v>
                </c:pt>
                <c:pt idx="428">
                  <c:v>12.6</c:v>
                </c:pt>
                <c:pt idx="429">
                  <c:v>12.6</c:v>
                </c:pt>
                <c:pt idx="430">
                  <c:v>12.6</c:v>
                </c:pt>
                <c:pt idx="431">
                  <c:v>12.5</c:v>
                </c:pt>
                <c:pt idx="432">
                  <c:v>12.5</c:v>
                </c:pt>
                <c:pt idx="433">
                  <c:v>12.5</c:v>
                </c:pt>
                <c:pt idx="434">
                  <c:v>12.5</c:v>
                </c:pt>
                <c:pt idx="435">
                  <c:v>12.5</c:v>
                </c:pt>
                <c:pt idx="436">
                  <c:v>12.4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12.3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12.5</c:v>
                </c:pt>
                <c:pt idx="447">
                  <c:v>12.5</c:v>
                </c:pt>
                <c:pt idx="448">
                  <c:v>12.5</c:v>
                </c:pt>
                <c:pt idx="449">
                  <c:v>12.6</c:v>
                </c:pt>
                <c:pt idx="450">
                  <c:v>12.6</c:v>
                </c:pt>
                <c:pt idx="451">
                  <c:v>12.6</c:v>
                </c:pt>
                <c:pt idx="452">
                  <c:v>12.6</c:v>
                </c:pt>
                <c:pt idx="453">
                  <c:v>12.6</c:v>
                </c:pt>
                <c:pt idx="454">
                  <c:v>12.6</c:v>
                </c:pt>
                <c:pt idx="455">
                  <c:v>12.6</c:v>
                </c:pt>
                <c:pt idx="456">
                  <c:v>12.6</c:v>
                </c:pt>
                <c:pt idx="457">
                  <c:v>12.6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12.5</c:v>
                </c:pt>
                <c:pt idx="463">
                  <c:v>12.4</c:v>
                </c:pt>
                <c:pt idx="464">
                  <c:v>12.4</c:v>
                </c:pt>
                <c:pt idx="465">
                  <c:v>12.4</c:v>
                </c:pt>
                <c:pt idx="466">
                  <c:v>12.4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12.6</c:v>
                </c:pt>
                <c:pt idx="472">
                  <c:v>12.7</c:v>
                </c:pt>
                <c:pt idx="473">
                  <c:v>12.7</c:v>
                </c:pt>
                <c:pt idx="474">
                  <c:v>12.7</c:v>
                </c:pt>
                <c:pt idx="475">
                  <c:v>12.7</c:v>
                </c:pt>
                <c:pt idx="476">
                  <c:v>12.8</c:v>
                </c:pt>
                <c:pt idx="477">
                  <c:v>12.8</c:v>
                </c:pt>
                <c:pt idx="478">
                  <c:v>12.8</c:v>
                </c:pt>
                <c:pt idx="479">
                  <c:v>12.9</c:v>
                </c:pt>
                <c:pt idx="480">
                  <c:v>12.9</c:v>
                </c:pt>
                <c:pt idx="481">
                  <c:v>13</c:v>
                </c:pt>
                <c:pt idx="482">
                  <c:v>13.1</c:v>
                </c:pt>
                <c:pt idx="483">
                  <c:v>13.1</c:v>
                </c:pt>
                <c:pt idx="484">
                  <c:v>13.1</c:v>
                </c:pt>
                <c:pt idx="485">
                  <c:v>13.2</c:v>
                </c:pt>
                <c:pt idx="486">
                  <c:v>13.2</c:v>
                </c:pt>
                <c:pt idx="487">
                  <c:v>13.2</c:v>
                </c:pt>
                <c:pt idx="488">
                  <c:v>13.2</c:v>
                </c:pt>
                <c:pt idx="489">
                  <c:v>13.2</c:v>
                </c:pt>
                <c:pt idx="490">
                  <c:v>13.2</c:v>
                </c:pt>
                <c:pt idx="491">
                  <c:v>13.2</c:v>
                </c:pt>
                <c:pt idx="492">
                  <c:v>13.3</c:v>
                </c:pt>
                <c:pt idx="493">
                  <c:v>13.3</c:v>
                </c:pt>
                <c:pt idx="494">
                  <c:v>13.3</c:v>
                </c:pt>
                <c:pt idx="495">
                  <c:v>13.3</c:v>
                </c:pt>
                <c:pt idx="496">
                  <c:v>13.3</c:v>
                </c:pt>
                <c:pt idx="497">
                  <c:v>13.3</c:v>
                </c:pt>
                <c:pt idx="498">
                  <c:v>13.3</c:v>
                </c:pt>
                <c:pt idx="499">
                  <c:v>13.3</c:v>
                </c:pt>
                <c:pt idx="500">
                  <c:v>13.4</c:v>
                </c:pt>
                <c:pt idx="501">
                  <c:v>13.4</c:v>
                </c:pt>
                <c:pt idx="502">
                  <c:v>13.5</c:v>
                </c:pt>
                <c:pt idx="503">
                  <c:v>13.6</c:v>
                </c:pt>
                <c:pt idx="504">
                  <c:v>13.6</c:v>
                </c:pt>
                <c:pt idx="505">
                  <c:v>13.6</c:v>
                </c:pt>
                <c:pt idx="506">
                  <c:v>13.7</c:v>
                </c:pt>
                <c:pt idx="507">
                  <c:v>13.7</c:v>
                </c:pt>
                <c:pt idx="508">
                  <c:v>13.8</c:v>
                </c:pt>
                <c:pt idx="509">
                  <c:v>13.8</c:v>
                </c:pt>
                <c:pt idx="510">
                  <c:v>13.9</c:v>
                </c:pt>
                <c:pt idx="511">
                  <c:v>13.9</c:v>
                </c:pt>
                <c:pt idx="512">
                  <c:v>13.9</c:v>
                </c:pt>
                <c:pt idx="513">
                  <c:v>13.9</c:v>
                </c:pt>
                <c:pt idx="514">
                  <c:v>13.9</c:v>
                </c:pt>
                <c:pt idx="515">
                  <c:v>13.9</c:v>
                </c:pt>
                <c:pt idx="516">
                  <c:v>13.9</c:v>
                </c:pt>
                <c:pt idx="517">
                  <c:v>13.9</c:v>
                </c:pt>
                <c:pt idx="518">
                  <c:v>13.9</c:v>
                </c:pt>
                <c:pt idx="519">
                  <c:v>13.9</c:v>
                </c:pt>
                <c:pt idx="520">
                  <c:v>13.9</c:v>
                </c:pt>
                <c:pt idx="521">
                  <c:v>14</c:v>
                </c:pt>
                <c:pt idx="522">
                  <c:v>14</c:v>
                </c:pt>
                <c:pt idx="523">
                  <c:v>14</c:v>
                </c:pt>
                <c:pt idx="524">
                  <c:v>14</c:v>
                </c:pt>
                <c:pt idx="525">
                  <c:v>14</c:v>
                </c:pt>
                <c:pt idx="526">
                  <c:v>14</c:v>
                </c:pt>
                <c:pt idx="527">
                  <c:v>14</c:v>
                </c:pt>
                <c:pt idx="528">
                  <c:v>14.1</c:v>
                </c:pt>
                <c:pt idx="529">
                  <c:v>14.1</c:v>
                </c:pt>
                <c:pt idx="530">
                  <c:v>14.1</c:v>
                </c:pt>
                <c:pt idx="531">
                  <c:v>14.2</c:v>
                </c:pt>
                <c:pt idx="532">
                  <c:v>14.2</c:v>
                </c:pt>
                <c:pt idx="533">
                  <c:v>14.2</c:v>
                </c:pt>
                <c:pt idx="534">
                  <c:v>14.2</c:v>
                </c:pt>
                <c:pt idx="535">
                  <c:v>14.2</c:v>
                </c:pt>
                <c:pt idx="536">
                  <c:v>14.3</c:v>
                </c:pt>
                <c:pt idx="537">
                  <c:v>14.3</c:v>
                </c:pt>
                <c:pt idx="538">
                  <c:v>14.3</c:v>
                </c:pt>
                <c:pt idx="539">
                  <c:v>14.3</c:v>
                </c:pt>
                <c:pt idx="540">
                  <c:v>14.3</c:v>
                </c:pt>
                <c:pt idx="541">
                  <c:v>14.4</c:v>
                </c:pt>
                <c:pt idx="542">
                  <c:v>14.4</c:v>
                </c:pt>
                <c:pt idx="543">
                  <c:v>14.4</c:v>
                </c:pt>
                <c:pt idx="544">
                  <c:v>14.5</c:v>
                </c:pt>
                <c:pt idx="545">
                  <c:v>14.5</c:v>
                </c:pt>
                <c:pt idx="546">
                  <c:v>14.5</c:v>
                </c:pt>
                <c:pt idx="547">
                  <c:v>14.5</c:v>
                </c:pt>
                <c:pt idx="548">
                  <c:v>14.5</c:v>
                </c:pt>
                <c:pt idx="549">
                  <c:v>14.5</c:v>
                </c:pt>
                <c:pt idx="550">
                  <c:v>14.6</c:v>
                </c:pt>
                <c:pt idx="551">
                  <c:v>14.6</c:v>
                </c:pt>
                <c:pt idx="552">
                  <c:v>14.8</c:v>
                </c:pt>
                <c:pt idx="553">
                  <c:v>14.9</c:v>
                </c:pt>
                <c:pt idx="554">
                  <c:v>14.8</c:v>
                </c:pt>
                <c:pt idx="555">
                  <c:v>14.8</c:v>
                </c:pt>
                <c:pt idx="556">
                  <c:v>15</c:v>
                </c:pt>
                <c:pt idx="557">
                  <c:v>15.1</c:v>
                </c:pt>
                <c:pt idx="558">
                  <c:v>15.1</c:v>
                </c:pt>
                <c:pt idx="559">
                  <c:v>15.1</c:v>
                </c:pt>
                <c:pt idx="560">
                  <c:v>15.1</c:v>
                </c:pt>
                <c:pt idx="561">
                  <c:v>15.2</c:v>
                </c:pt>
                <c:pt idx="562">
                  <c:v>15.3</c:v>
                </c:pt>
                <c:pt idx="563">
                  <c:v>15.4</c:v>
                </c:pt>
                <c:pt idx="564">
                  <c:v>15.4</c:v>
                </c:pt>
                <c:pt idx="565">
                  <c:v>15.5</c:v>
                </c:pt>
                <c:pt idx="566">
                  <c:v>15.5</c:v>
                </c:pt>
                <c:pt idx="567">
                  <c:v>15.6</c:v>
                </c:pt>
                <c:pt idx="568">
                  <c:v>15.8</c:v>
                </c:pt>
                <c:pt idx="569">
                  <c:v>15.9</c:v>
                </c:pt>
                <c:pt idx="570">
                  <c:v>16</c:v>
                </c:pt>
                <c:pt idx="571">
                  <c:v>16.100000000000001</c:v>
                </c:pt>
                <c:pt idx="572">
                  <c:v>16.2</c:v>
                </c:pt>
                <c:pt idx="573">
                  <c:v>16.100000000000001</c:v>
                </c:pt>
                <c:pt idx="574">
                  <c:v>16.3</c:v>
                </c:pt>
                <c:pt idx="575">
                  <c:v>16.5</c:v>
                </c:pt>
                <c:pt idx="576">
                  <c:v>16.7</c:v>
                </c:pt>
                <c:pt idx="577">
                  <c:v>17</c:v>
                </c:pt>
                <c:pt idx="578">
                  <c:v>16.899999999999999</c:v>
                </c:pt>
                <c:pt idx="579">
                  <c:v>17</c:v>
                </c:pt>
                <c:pt idx="580">
                  <c:v>17.3</c:v>
                </c:pt>
                <c:pt idx="581">
                  <c:v>17.3</c:v>
                </c:pt>
                <c:pt idx="582">
                  <c:v>17</c:v>
                </c:pt>
                <c:pt idx="583">
                  <c:v>16.8</c:v>
                </c:pt>
                <c:pt idx="584">
                  <c:v>16.7</c:v>
                </c:pt>
                <c:pt idx="585">
                  <c:v>17.100000000000001</c:v>
                </c:pt>
                <c:pt idx="586">
                  <c:v>17.100000000000001</c:v>
                </c:pt>
                <c:pt idx="587">
                  <c:v>17</c:v>
                </c:pt>
                <c:pt idx="588">
                  <c:v>17.2</c:v>
                </c:pt>
                <c:pt idx="589">
                  <c:v>17.399999999999999</c:v>
                </c:pt>
                <c:pt idx="590">
                  <c:v>17.600000000000001</c:v>
                </c:pt>
                <c:pt idx="591">
                  <c:v>17.8</c:v>
                </c:pt>
                <c:pt idx="592">
                  <c:v>18</c:v>
                </c:pt>
                <c:pt idx="593">
                  <c:v>17.8</c:v>
                </c:pt>
                <c:pt idx="594">
                  <c:v>17.8</c:v>
                </c:pt>
                <c:pt idx="595">
                  <c:v>18.100000000000001</c:v>
                </c:pt>
                <c:pt idx="596">
                  <c:v>17.899999999999999</c:v>
                </c:pt>
                <c:pt idx="597">
                  <c:v>18.100000000000001</c:v>
                </c:pt>
                <c:pt idx="598">
                  <c:v>18.600000000000001</c:v>
                </c:pt>
                <c:pt idx="599">
                  <c:v>19</c:v>
                </c:pt>
                <c:pt idx="600">
                  <c:v>19</c:v>
                </c:pt>
                <c:pt idx="601">
                  <c:v>19.399999999999999</c:v>
                </c:pt>
                <c:pt idx="602">
                  <c:v>19.8</c:v>
                </c:pt>
                <c:pt idx="603">
                  <c:v>19.8</c:v>
                </c:pt>
                <c:pt idx="604">
                  <c:v>19.899999999999999</c:v>
                </c:pt>
                <c:pt idx="605">
                  <c:v>19.7</c:v>
                </c:pt>
                <c:pt idx="606">
                  <c:v>19.600000000000001</c:v>
                </c:pt>
                <c:pt idx="607">
                  <c:v>19.600000000000001</c:v>
                </c:pt>
                <c:pt idx="608">
                  <c:v>19.5</c:v>
                </c:pt>
                <c:pt idx="609">
                  <c:v>20</c:v>
                </c:pt>
                <c:pt idx="610">
                  <c:v>20</c:v>
                </c:pt>
                <c:pt idx="611">
                  <c:v>19.899999999999999</c:v>
                </c:pt>
                <c:pt idx="612">
                  <c:v>19.8</c:v>
                </c:pt>
                <c:pt idx="613">
                  <c:v>19.600000000000001</c:v>
                </c:pt>
                <c:pt idx="614">
                  <c:v>19.7</c:v>
                </c:pt>
                <c:pt idx="615">
                  <c:v>19.7</c:v>
                </c:pt>
                <c:pt idx="616">
                  <c:v>19.8</c:v>
                </c:pt>
                <c:pt idx="617">
                  <c:v>20</c:v>
                </c:pt>
                <c:pt idx="618">
                  <c:v>20.2</c:v>
                </c:pt>
                <c:pt idx="619">
                  <c:v>20.3</c:v>
                </c:pt>
                <c:pt idx="620">
                  <c:v>20.3</c:v>
                </c:pt>
                <c:pt idx="621">
                  <c:v>20.5</c:v>
                </c:pt>
                <c:pt idx="622">
                  <c:v>20.5</c:v>
                </c:pt>
                <c:pt idx="623">
                  <c:v>20.6</c:v>
                </c:pt>
                <c:pt idx="624">
                  <c:v>20.5</c:v>
                </c:pt>
                <c:pt idx="625">
                  <c:v>20.5</c:v>
                </c:pt>
                <c:pt idx="626">
                  <c:v>20.399999999999999</c:v>
                </c:pt>
                <c:pt idx="627">
                  <c:v>20.399999999999999</c:v>
                </c:pt>
                <c:pt idx="628">
                  <c:v>20.3</c:v>
                </c:pt>
                <c:pt idx="629">
                  <c:v>20.7</c:v>
                </c:pt>
                <c:pt idx="630">
                  <c:v>20.8</c:v>
                </c:pt>
                <c:pt idx="631">
                  <c:v>20.7</c:v>
                </c:pt>
                <c:pt idx="632">
                  <c:v>20.6</c:v>
                </c:pt>
                <c:pt idx="633">
                  <c:v>20.5</c:v>
                </c:pt>
                <c:pt idx="634">
                  <c:v>20.8</c:v>
                </c:pt>
                <c:pt idx="635">
                  <c:v>21.2</c:v>
                </c:pt>
                <c:pt idx="636">
                  <c:v>21.4</c:v>
                </c:pt>
                <c:pt idx="637">
                  <c:v>21</c:v>
                </c:pt>
                <c:pt idx="638">
                  <c:v>20.9</c:v>
                </c:pt>
                <c:pt idx="639">
                  <c:v>20.5</c:v>
                </c:pt>
                <c:pt idx="640">
                  <c:v>20.3</c:v>
                </c:pt>
                <c:pt idx="641">
                  <c:v>20.399999999999999</c:v>
                </c:pt>
                <c:pt idx="642">
                  <c:v>20.5</c:v>
                </c:pt>
                <c:pt idx="643">
                  <c:v>20.6</c:v>
                </c:pt>
                <c:pt idx="644">
                  <c:v>20.6</c:v>
                </c:pt>
                <c:pt idx="645">
                  <c:v>20.7</c:v>
                </c:pt>
                <c:pt idx="646">
                  <c:v>21.1</c:v>
                </c:pt>
                <c:pt idx="647">
                  <c:v>21.1</c:v>
                </c:pt>
                <c:pt idx="648">
                  <c:v>21</c:v>
                </c:pt>
                <c:pt idx="649">
                  <c:v>20.7</c:v>
                </c:pt>
                <c:pt idx="650">
                  <c:v>20.399999999999999</c:v>
                </c:pt>
                <c:pt idx="651">
                  <c:v>20.6</c:v>
                </c:pt>
                <c:pt idx="652">
                  <c:v>20.8</c:v>
                </c:pt>
                <c:pt idx="653">
                  <c:v>20.9</c:v>
                </c:pt>
                <c:pt idx="654">
                  <c:v>21</c:v>
                </c:pt>
                <c:pt idx="655">
                  <c:v>20.7</c:v>
                </c:pt>
                <c:pt idx="656">
                  <c:v>20.7</c:v>
                </c:pt>
                <c:pt idx="657">
                  <c:v>20.8</c:v>
                </c:pt>
                <c:pt idx="658">
                  <c:v>21</c:v>
                </c:pt>
                <c:pt idx="659">
                  <c:v>21.1</c:v>
                </c:pt>
                <c:pt idx="660">
                  <c:v>21.5</c:v>
                </c:pt>
                <c:pt idx="661">
                  <c:v>21.4</c:v>
                </c:pt>
                <c:pt idx="662">
                  <c:v>21.4</c:v>
                </c:pt>
                <c:pt idx="663">
                  <c:v>21.8</c:v>
                </c:pt>
                <c:pt idx="664">
                  <c:v>21.7</c:v>
                </c:pt>
                <c:pt idx="665">
                  <c:v>21.6</c:v>
                </c:pt>
                <c:pt idx="666">
                  <c:v>21.6</c:v>
                </c:pt>
                <c:pt idx="667">
                  <c:v>21.8</c:v>
                </c:pt>
                <c:pt idx="668">
                  <c:v>22.1</c:v>
                </c:pt>
                <c:pt idx="669">
                  <c:v>22.2</c:v>
                </c:pt>
                <c:pt idx="670">
                  <c:v>22.3</c:v>
                </c:pt>
                <c:pt idx="671">
                  <c:v>22.3</c:v>
                </c:pt>
                <c:pt idx="672">
                  <c:v>21.9</c:v>
                </c:pt>
                <c:pt idx="673">
                  <c:v>21.6</c:v>
                </c:pt>
                <c:pt idx="674">
                  <c:v>21.2</c:v>
                </c:pt>
                <c:pt idx="675">
                  <c:v>21.1</c:v>
                </c:pt>
                <c:pt idx="676">
                  <c:v>21.1</c:v>
                </c:pt>
                <c:pt idx="677">
                  <c:v>20.8</c:v>
                </c:pt>
                <c:pt idx="678">
                  <c:v>21.1</c:v>
                </c:pt>
                <c:pt idx="679">
                  <c:v>21.4</c:v>
                </c:pt>
                <c:pt idx="680">
                  <c:v>21.4</c:v>
                </c:pt>
                <c:pt idx="681">
                  <c:v>21.4</c:v>
                </c:pt>
                <c:pt idx="682">
                  <c:v>21.5</c:v>
                </c:pt>
                <c:pt idx="683">
                  <c:v>21.5</c:v>
                </c:pt>
                <c:pt idx="684">
                  <c:v>21.6</c:v>
                </c:pt>
                <c:pt idx="685">
                  <c:v>21.4</c:v>
                </c:pt>
                <c:pt idx="686">
                  <c:v>21.5</c:v>
                </c:pt>
                <c:pt idx="687">
                  <c:v>21.7</c:v>
                </c:pt>
                <c:pt idx="688">
                  <c:v>21.7</c:v>
                </c:pt>
                <c:pt idx="689">
                  <c:v>21.8</c:v>
                </c:pt>
                <c:pt idx="690">
                  <c:v>21.8</c:v>
                </c:pt>
                <c:pt idx="691">
                  <c:v>21.8</c:v>
                </c:pt>
                <c:pt idx="692">
                  <c:v>21.8</c:v>
                </c:pt>
                <c:pt idx="693">
                  <c:v>21.6</c:v>
                </c:pt>
                <c:pt idx="694">
                  <c:v>21.5</c:v>
                </c:pt>
                <c:pt idx="695">
                  <c:v>21.8</c:v>
                </c:pt>
                <c:pt idx="696">
                  <c:v>21.6</c:v>
                </c:pt>
                <c:pt idx="697">
                  <c:v>21.4</c:v>
                </c:pt>
                <c:pt idx="698">
                  <c:v>21.4</c:v>
                </c:pt>
                <c:pt idx="699">
                  <c:v>21.6</c:v>
                </c:pt>
                <c:pt idx="700">
                  <c:v>21.5</c:v>
                </c:pt>
                <c:pt idx="701">
                  <c:v>21.9</c:v>
                </c:pt>
                <c:pt idx="702">
                  <c:v>22.1</c:v>
                </c:pt>
                <c:pt idx="703">
                  <c:v>21.7</c:v>
                </c:pt>
                <c:pt idx="704">
                  <c:v>21.4</c:v>
                </c:pt>
                <c:pt idx="705">
                  <c:v>21.3</c:v>
                </c:pt>
                <c:pt idx="706">
                  <c:v>21.3</c:v>
                </c:pt>
                <c:pt idx="707">
                  <c:v>21.2</c:v>
                </c:pt>
                <c:pt idx="708">
                  <c:v>21.4</c:v>
                </c:pt>
                <c:pt idx="709">
                  <c:v>21.7</c:v>
                </c:pt>
                <c:pt idx="710">
                  <c:v>21.8</c:v>
                </c:pt>
                <c:pt idx="711">
                  <c:v>21.7</c:v>
                </c:pt>
                <c:pt idx="712">
                  <c:v>21.6</c:v>
                </c:pt>
                <c:pt idx="713">
                  <c:v>21.5</c:v>
                </c:pt>
                <c:pt idx="714">
                  <c:v>21.5</c:v>
                </c:pt>
                <c:pt idx="715">
                  <c:v>21.5</c:v>
                </c:pt>
                <c:pt idx="716">
                  <c:v>21.6</c:v>
                </c:pt>
                <c:pt idx="717">
                  <c:v>21.6</c:v>
                </c:pt>
                <c:pt idx="718">
                  <c:v>21.7</c:v>
                </c:pt>
                <c:pt idx="719">
                  <c:v>21.7</c:v>
                </c:pt>
                <c:pt idx="720">
                  <c:v>21.6</c:v>
                </c:pt>
                <c:pt idx="721">
                  <c:v>21.3</c:v>
                </c:pt>
                <c:pt idx="722">
                  <c:v>21.2</c:v>
                </c:pt>
                <c:pt idx="723">
                  <c:v>21.2</c:v>
                </c:pt>
                <c:pt idx="724">
                  <c:v>21.2</c:v>
                </c:pt>
                <c:pt idx="725">
                  <c:v>21.3</c:v>
                </c:pt>
                <c:pt idx="726">
                  <c:v>21.5</c:v>
                </c:pt>
                <c:pt idx="727">
                  <c:v>21.6</c:v>
                </c:pt>
                <c:pt idx="728">
                  <c:v>21.6</c:v>
                </c:pt>
                <c:pt idx="729">
                  <c:v>21.8</c:v>
                </c:pt>
                <c:pt idx="730">
                  <c:v>21.6</c:v>
                </c:pt>
                <c:pt idx="731">
                  <c:v>21.6</c:v>
                </c:pt>
                <c:pt idx="732">
                  <c:v>21.6</c:v>
                </c:pt>
                <c:pt idx="733">
                  <c:v>21.5</c:v>
                </c:pt>
                <c:pt idx="734">
                  <c:v>21.5</c:v>
                </c:pt>
                <c:pt idx="735">
                  <c:v>21.4</c:v>
                </c:pt>
                <c:pt idx="736">
                  <c:v>21.3</c:v>
                </c:pt>
                <c:pt idx="737">
                  <c:v>21.4</c:v>
                </c:pt>
                <c:pt idx="738">
                  <c:v>21.4</c:v>
                </c:pt>
                <c:pt idx="739">
                  <c:v>21.4</c:v>
                </c:pt>
                <c:pt idx="740">
                  <c:v>21.2</c:v>
                </c:pt>
                <c:pt idx="741">
                  <c:v>21.1</c:v>
                </c:pt>
                <c:pt idx="742">
                  <c:v>21.3</c:v>
                </c:pt>
                <c:pt idx="743">
                  <c:v>21.3</c:v>
                </c:pt>
                <c:pt idx="744">
                  <c:v>21.3</c:v>
                </c:pt>
                <c:pt idx="745">
                  <c:v>21.2</c:v>
                </c:pt>
                <c:pt idx="746">
                  <c:v>21.2</c:v>
                </c:pt>
                <c:pt idx="747">
                  <c:v>21.3</c:v>
                </c:pt>
                <c:pt idx="748">
                  <c:v>21.4</c:v>
                </c:pt>
                <c:pt idx="749">
                  <c:v>21.7</c:v>
                </c:pt>
                <c:pt idx="750">
                  <c:v>21.6</c:v>
                </c:pt>
                <c:pt idx="751">
                  <c:v>21.2</c:v>
                </c:pt>
                <c:pt idx="752">
                  <c:v>21</c:v>
                </c:pt>
                <c:pt idx="753">
                  <c:v>20.9</c:v>
                </c:pt>
                <c:pt idx="754">
                  <c:v>20.8</c:v>
                </c:pt>
                <c:pt idx="755">
                  <c:v>21</c:v>
                </c:pt>
                <c:pt idx="756">
                  <c:v>20.8</c:v>
                </c:pt>
                <c:pt idx="757">
                  <c:v>21.1</c:v>
                </c:pt>
                <c:pt idx="758">
                  <c:v>21.1</c:v>
                </c:pt>
                <c:pt idx="759">
                  <c:v>21</c:v>
                </c:pt>
                <c:pt idx="760">
                  <c:v>20.9</c:v>
                </c:pt>
                <c:pt idx="761">
                  <c:v>21</c:v>
                </c:pt>
                <c:pt idx="762">
                  <c:v>21.2</c:v>
                </c:pt>
                <c:pt idx="763">
                  <c:v>21.4</c:v>
                </c:pt>
                <c:pt idx="764">
                  <c:v>21.4</c:v>
                </c:pt>
                <c:pt idx="765">
                  <c:v>21.3</c:v>
                </c:pt>
                <c:pt idx="766">
                  <c:v>21.4</c:v>
                </c:pt>
                <c:pt idx="767">
                  <c:v>21.4</c:v>
                </c:pt>
                <c:pt idx="768">
                  <c:v>21.6</c:v>
                </c:pt>
                <c:pt idx="769">
                  <c:v>21.9</c:v>
                </c:pt>
                <c:pt idx="770">
                  <c:v>21.8</c:v>
                </c:pt>
                <c:pt idx="771">
                  <c:v>21.8</c:v>
                </c:pt>
                <c:pt idx="772">
                  <c:v>21.8</c:v>
                </c:pt>
                <c:pt idx="773">
                  <c:v>21.9</c:v>
                </c:pt>
                <c:pt idx="774">
                  <c:v>22</c:v>
                </c:pt>
                <c:pt idx="775">
                  <c:v>21.5</c:v>
                </c:pt>
                <c:pt idx="776">
                  <c:v>21.5</c:v>
                </c:pt>
                <c:pt idx="777">
                  <c:v>21.7</c:v>
                </c:pt>
                <c:pt idx="778">
                  <c:v>21.7</c:v>
                </c:pt>
                <c:pt idx="779">
                  <c:v>21.6</c:v>
                </c:pt>
                <c:pt idx="780">
                  <c:v>21.4</c:v>
                </c:pt>
                <c:pt idx="781">
                  <c:v>21.5</c:v>
                </c:pt>
                <c:pt idx="782">
                  <c:v>21.7</c:v>
                </c:pt>
                <c:pt idx="783">
                  <c:v>21.7</c:v>
                </c:pt>
                <c:pt idx="784">
                  <c:v>21.9</c:v>
                </c:pt>
                <c:pt idx="785">
                  <c:v>21.9</c:v>
                </c:pt>
                <c:pt idx="786">
                  <c:v>21.8</c:v>
                </c:pt>
                <c:pt idx="787">
                  <c:v>21.9</c:v>
                </c:pt>
                <c:pt idx="788">
                  <c:v>22.1</c:v>
                </c:pt>
                <c:pt idx="789">
                  <c:v>21.6</c:v>
                </c:pt>
                <c:pt idx="790">
                  <c:v>21.5</c:v>
                </c:pt>
                <c:pt idx="791">
                  <c:v>21.5</c:v>
                </c:pt>
                <c:pt idx="792">
                  <c:v>21.5</c:v>
                </c:pt>
                <c:pt idx="793">
                  <c:v>21.6</c:v>
                </c:pt>
                <c:pt idx="794">
                  <c:v>21.6</c:v>
                </c:pt>
                <c:pt idx="795">
                  <c:v>21.9</c:v>
                </c:pt>
                <c:pt idx="796">
                  <c:v>21.7</c:v>
                </c:pt>
                <c:pt idx="797">
                  <c:v>21.6</c:v>
                </c:pt>
                <c:pt idx="798">
                  <c:v>21.6</c:v>
                </c:pt>
                <c:pt idx="799">
                  <c:v>21.7</c:v>
                </c:pt>
                <c:pt idx="800">
                  <c:v>21.7</c:v>
                </c:pt>
                <c:pt idx="801">
                  <c:v>21.6</c:v>
                </c:pt>
                <c:pt idx="802">
                  <c:v>21.4</c:v>
                </c:pt>
                <c:pt idx="803">
                  <c:v>21.3</c:v>
                </c:pt>
                <c:pt idx="804">
                  <c:v>21.1</c:v>
                </c:pt>
                <c:pt idx="805">
                  <c:v>21.3</c:v>
                </c:pt>
                <c:pt idx="806">
                  <c:v>21.6</c:v>
                </c:pt>
                <c:pt idx="807">
                  <c:v>21.4</c:v>
                </c:pt>
                <c:pt idx="808">
                  <c:v>21.4</c:v>
                </c:pt>
                <c:pt idx="809">
                  <c:v>21.4</c:v>
                </c:pt>
                <c:pt idx="810">
                  <c:v>21.6</c:v>
                </c:pt>
                <c:pt idx="811">
                  <c:v>21.8</c:v>
                </c:pt>
                <c:pt idx="812">
                  <c:v>21.9</c:v>
                </c:pt>
                <c:pt idx="813">
                  <c:v>21.9</c:v>
                </c:pt>
                <c:pt idx="814">
                  <c:v>22.1</c:v>
                </c:pt>
                <c:pt idx="815">
                  <c:v>22.1</c:v>
                </c:pt>
                <c:pt idx="816">
                  <c:v>22.1</c:v>
                </c:pt>
                <c:pt idx="817">
                  <c:v>22.3</c:v>
                </c:pt>
                <c:pt idx="818">
                  <c:v>22.1</c:v>
                </c:pt>
                <c:pt idx="819">
                  <c:v>21.6</c:v>
                </c:pt>
                <c:pt idx="820">
                  <c:v>21.5</c:v>
                </c:pt>
                <c:pt idx="821">
                  <c:v>21.6</c:v>
                </c:pt>
                <c:pt idx="822">
                  <c:v>21.6</c:v>
                </c:pt>
                <c:pt idx="823">
                  <c:v>21.7</c:v>
                </c:pt>
                <c:pt idx="824">
                  <c:v>21.8</c:v>
                </c:pt>
                <c:pt idx="825">
                  <c:v>22</c:v>
                </c:pt>
                <c:pt idx="826">
                  <c:v>22.1</c:v>
                </c:pt>
                <c:pt idx="827">
                  <c:v>22</c:v>
                </c:pt>
                <c:pt idx="828">
                  <c:v>21.9</c:v>
                </c:pt>
                <c:pt idx="829">
                  <c:v>21.4</c:v>
                </c:pt>
                <c:pt idx="830">
                  <c:v>21.3</c:v>
                </c:pt>
                <c:pt idx="831">
                  <c:v>21.1</c:v>
                </c:pt>
                <c:pt idx="832">
                  <c:v>21.3</c:v>
                </c:pt>
                <c:pt idx="833">
                  <c:v>21.6</c:v>
                </c:pt>
                <c:pt idx="834">
                  <c:v>21.4</c:v>
                </c:pt>
                <c:pt idx="835">
                  <c:v>21.4</c:v>
                </c:pt>
                <c:pt idx="836">
                  <c:v>21.4</c:v>
                </c:pt>
                <c:pt idx="837">
                  <c:v>21.6</c:v>
                </c:pt>
                <c:pt idx="838">
                  <c:v>21.8</c:v>
                </c:pt>
                <c:pt idx="839">
                  <c:v>21.9</c:v>
                </c:pt>
                <c:pt idx="840">
                  <c:v>21.9</c:v>
                </c:pt>
                <c:pt idx="841">
                  <c:v>22.1</c:v>
                </c:pt>
                <c:pt idx="842">
                  <c:v>22.1</c:v>
                </c:pt>
                <c:pt idx="843">
                  <c:v>22.1</c:v>
                </c:pt>
                <c:pt idx="844">
                  <c:v>22.3</c:v>
                </c:pt>
                <c:pt idx="845">
                  <c:v>22.1</c:v>
                </c:pt>
                <c:pt idx="846">
                  <c:v>21.6</c:v>
                </c:pt>
                <c:pt idx="847">
                  <c:v>21.5</c:v>
                </c:pt>
                <c:pt idx="848">
                  <c:v>21.6</c:v>
                </c:pt>
                <c:pt idx="849">
                  <c:v>21.6</c:v>
                </c:pt>
                <c:pt idx="850">
                  <c:v>21.7</c:v>
                </c:pt>
                <c:pt idx="851">
                  <c:v>21.8</c:v>
                </c:pt>
                <c:pt idx="852">
                  <c:v>22</c:v>
                </c:pt>
                <c:pt idx="853">
                  <c:v>22.1</c:v>
                </c:pt>
                <c:pt idx="854">
                  <c:v>22</c:v>
                </c:pt>
                <c:pt idx="855">
                  <c:v>21.9</c:v>
                </c:pt>
                <c:pt idx="856">
                  <c:v>21.4</c:v>
                </c:pt>
                <c:pt idx="857">
                  <c:v>21.3</c:v>
                </c:pt>
                <c:pt idx="858">
                  <c:v>21.1</c:v>
                </c:pt>
                <c:pt idx="859">
                  <c:v>21.3</c:v>
                </c:pt>
                <c:pt idx="860">
                  <c:v>21.6</c:v>
                </c:pt>
                <c:pt idx="861">
                  <c:v>21.4</c:v>
                </c:pt>
                <c:pt idx="862">
                  <c:v>21.4</c:v>
                </c:pt>
                <c:pt idx="863">
                  <c:v>21.4</c:v>
                </c:pt>
                <c:pt idx="864">
                  <c:v>21.6</c:v>
                </c:pt>
                <c:pt idx="865">
                  <c:v>21.8</c:v>
                </c:pt>
                <c:pt idx="866">
                  <c:v>21.9</c:v>
                </c:pt>
                <c:pt idx="867">
                  <c:v>21.9</c:v>
                </c:pt>
                <c:pt idx="868">
                  <c:v>22.1</c:v>
                </c:pt>
                <c:pt idx="869">
                  <c:v>22.1</c:v>
                </c:pt>
                <c:pt idx="870">
                  <c:v>22.1</c:v>
                </c:pt>
                <c:pt idx="871">
                  <c:v>22.3</c:v>
                </c:pt>
                <c:pt idx="872">
                  <c:v>22.1</c:v>
                </c:pt>
                <c:pt idx="873">
                  <c:v>21.6</c:v>
                </c:pt>
                <c:pt idx="874">
                  <c:v>21.5</c:v>
                </c:pt>
                <c:pt idx="875">
                  <c:v>21.6</c:v>
                </c:pt>
                <c:pt idx="876">
                  <c:v>21.6</c:v>
                </c:pt>
                <c:pt idx="877">
                  <c:v>21.7</c:v>
                </c:pt>
                <c:pt idx="878">
                  <c:v>21.8</c:v>
                </c:pt>
                <c:pt idx="879">
                  <c:v>22</c:v>
                </c:pt>
                <c:pt idx="880">
                  <c:v>22.1</c:v>
                </c:pt>
                <c:pt idx="881">
                  <c:v>22</c:v>
                </c:pt>
                <c:pt idx="882">
                  <c:v>21.9</c:v>
                </c:pt>
                <c:pt idx="883">
                  <c:v>21.4</c:v>
                </c:pt>
                <c:pt idx="884">
                  <c:v>21.3</c:v>
                </c:pt>
                <c:pt idx="885">
                  <c:v>21.1</c:v>
                </c:pt>
                <c:pt idx="886">
                  <c:v>21.3</c:v>
                </c:pt>
                <c:pt idx="887">
                  <c:v>21.6</c:v>
                </c:pt>
                <c:pt idx="888">
                  <c:v>21.4</c:v>
                </c:pt>
                <c:pt idx="889">
                  <c:v>21.4</c:v>
                </c:pt>
                <c:pt idx="890">
                  <c:v>21.4</c:v>
                </c:pt>
                <c:pt idx="891">
                  <c:v>21.6</c:v>
                </c:pt>
                <c:pt idx="892">
                  <c:v>21.8</c:v>
                </c:pt>
                <c:pt idx="893">
                  <c:v>21.9</c:v>
                </c:pt>
                <c:pt idx="894">
                  <c:v>21.9</c:v>
                </c:pt>
                <c:pt idx="895">
                  <c:v>22.1</c:v>
                </c:pt>
                <c:pt idx="896">
                  <c:v>22.1</c:v>
                </c:pt>
                <c:pt idx="897">
                  <c:v>22.1</c:v>
                </c:pt>
                <c:pt idx="898">
                  <c:v>22.3</c:v>
                </c:pt>
                <c:pt idx="899">
                  <c:v>22.1</c:v>
                </c:pt>
                <c:pt idx="900">
                  <c:v>21.6</c:v>
                </c:pt>
                <c:pt idx="901">
                  <c:v>21.5</c:v>
                </c:pt>
                <c:pt idx="902">
                  <c:v>21.6</c:v>
                </c:pt>
                <c:pt idx="903">
                  <c:v>21.6</c:v>
                </c:pt>
                <c:pt idx="904">
                  <c:v>21.7</c:v>
                </c:pt>
                <c:pt idx="905">
                  <c:v>21.8</c:v>
                </c:pt>
                <c:pt idx="906">
                  <c:v>22</c:v>
                </c:pt>
                <c:pt idx="907">
                  <c:v>22.1</c:v>
                </c:pt>
                <c:pt idx="908">
                  <c:v>22</c:v>
                </c:pt>
                <c:pt idx="909">
                  <c:v>21.9</c:v>
                </c:pt>
                <c:pt idx="910">
                  <c:v>21.4</c:v>
                </c:pt>
                <c:pt idx="911">
                  <c:v>21.3</c:v>
                </c:pt>
                <c:pt idx="912">
                  <c:v>21.1</c:v>
                </c:pt>
                <c:pt idx="913">
                  <c:v>21.3</c:v>
                </c:pt>
                <c:pt idx="914">
                  <c:v>21.6</c:v>
                </c:pt>
                <c:pt idx="915">
                  <c:v>21.4</c:v>
                </c:pt>
                <c:pt idx="916">
                  <c:v>21.4</c:v>
                </c:pt>
                <c:pt idx="917">
                  <c:v>21.4</c:v>
                </c:pt>
                <c:pt idx="918">
                  <c:v>21.6</c:v>
                </c:pt>
                <c:pt idx="919">
                  <c:v>21.8</c:v>
                </c:pt>
                <c:pt idx="920">
                  <c:v>21.9</c:v>
                </c:pt>
                <c:pt idx="921">
                  <c:v>21.9</c:v>
                </c:pt>
                <c:pt idx="922">
                  <c:v>22.1</c:v>
                </c:pt>
                <c:pt idx="923">
                  <c:v>22.1</c:v>
                </c:pt>
                <c:pt idx="924">
                  <c:v>22.1</c:v>
                </c:pt>
                <c:pt idx="925">
                  <c:v>22.3</c:v>
                </c:pt>
                <c:pt idx="926">
                  <c:v>22.1</c:v>
                </c:pt>
                <c:pt idx="927">
                  <c:v>21.6</c:v>
                </c:pt>
                <c:pt idx="928">
                  <c:v>21.5</c:v>
                </c:pt>
                <c:pt idx="929">
                  <c:v>21.6</c:v>
                </c:pt>
                <c:pt idx="930">
                  <c:v>21.6</c:v>
                </c:pt>
                <c:pt idx="931">
                  <c:v>21.7</c:v>
                </c:pt>
                <c:pt idx="932">
                  <c:v>21.8</c:v>
                </c:pt>
                <c:pt idx="933">
                  <c:v>22</c:v>
                </c:pt>
                <c:pt idx="934">
                  <c:v>22.1</c:v>
                </c:pt>
                <c:pt idx="935">
                  <c:v>22</c:v>
                </c:pt>
                <c:pt idx="936">
                  <c:v>21.9</c:v>
                </c:pt>
                <c:pt idx="937">
                  <c:v>21.4</c:v>
                </c:pt>
                <c:pt idx="938">
                  <c:v>21.3</c:v>
                </c:pt>
                <c:pt idx="939">
                  <c:v>21.1</c:v>
                </c:pt>
                <c:pt idx="940">
                  <c:v>21.3</c:v>
                </c:pt>
                <c:pt idx="941">
                  <c:v>21.6</c:v>
                </c:pt>
                <c:pt idx="942">
                  <c:v>21.4</c:v>
                </c:pt>
                <c:pt idx="943">
                  <c:v>21.4</c:v>
                </c:pt>
                <c:pt idx="944">
                  <c:v>21.4</c:v>
                </c:pt>
                <c:pt idx="945">
                  <c:v>21.6</c:v>
                </c:pt>
                <c:pt idx="946">
                  <c:v>21.8</c:v>
                </c:pt>
                <c:pt idx="947">
                  <c:v>21.9</c:v>
                </c:pt>
                <c:pt idx="948">
                  <c:v>21.9</c:v>
                </c:pt>
                <c:pt idx="949">
                  <c:v>22.1</c:v>
                </c:pt>
                <c:pt idx="950">
                  <c:v>22.1</c:v>
                </c:pt>
                <c:pt idx="951">
                  <c:v>22.1</c:v>
                </c:pt>
                <c:pt idx="952">
                  <c:v>22.3</c:v>
                </c:pt>
                <c:pt idx="953">
                  <c:v>22.1</c:v>
                </c:pt>
                <c:pt idx="954">
                  <c:v>21.6</c:v>
                </c:pt>
                <c:pt idx="955">
                  <c:v>21.5</c:v>
                </c:pt>
                <c:pt idx="956">
                  <c:v>21.6</c:v>
                </c:pt>
                <c:pt idx="957">
                  <c:v>21.6</c:v>
                </c:pt>
                <c:pt idx="958">
                  <c:v>21.7</c:v>
                </c:pt>
                <c:pt idx="959">
                  <c:v>21.8</c:v>
                </c:pt>
                <c:pt idx="960">
                  <c:v>22</c:v>
                </c:pt>
                <c:pt idx="961">
                  <c:v>22.1</c:v>
                </c:pt>
                <c:pt idx="962">
                  <c:v>22</c:v>
                </c:pt>
                <c:pt idx="963">
                  <c:v>21.9</c:v>
                </c:pt>
                <c:pt idx="964">
                  <c:v>21.4</c:v>
                </c:pt>
                <c:pt idx="965">
                  <c:v>21.3</c:v>
                </c:pt>
                <c:pt idx="966">
                  <c:v>21.1</c:v>
                </c:pt>
                <c:pt idx="967">
                  <c:v>21.3</c:v>
                </c:pt>
                <c:pt idx="968">
                  <c:v>21.6</c:v>
                </c:pt>
                <c:pt idx="969">
                  <c:v>21.4</c:v>
                </c:pt>
                <c:pt idx="970">
                  <c:v>21.4</c:v>
                </c:pt>
                <c:pt idx="971">
                  <c:v>21.4</c:v>
                </c:pt>
                <c:pt idx="972">
                  <c:v>21.6</c:v>
                </c:pt>
                <c:pt idx="973">
                  <c:v>21.8</c:v>
                </c:pt>
                <c:pt idx="974">
                  <c:v>21.9</c:v>
                </c:pt>
                <c:pt idx="975">
                  <c:v>21.9</c:v>
                </c:pt>
                <c:pt idx="976">
                  <c:v>22.1</c:v>
                </c:pt>
                <c:pt idx="977">
                  <c:v>22.1</c:v>
                </c:pt>
                <c:pt idx="978">
                  <c:v>22.1</c:v>
                </c:pt>
                <c:pt idx="979">
                  <c:v>22.3</c:v>
                </c:pt>
                <c:pt idx="980">
                  <c:v>22.1</c:v>
                </c:pt>
                <c:pt idx="981">
                  <c:v>21.6</c:v>
                </c:pt>
                <c:pt idx="982">
                  <c:v>21.5</c:v>
                </c:pt>
                <c:pt idx="983">
                  <c:v>21.6</c:v>
                </c:pt>
                <c:pt idx="984">
                  <c:v>21.6</c:v>
                </c:pt>
                <c:pt idx="985">
                  <c:v>21.7</c:v>
                </c:pt>
                <c:pt idx="986">
                  <c:v>21.8</c:v>
                </c:pt>
                <c:pt idx="987">
                  <c:v>22</c:v>
                </c:pt>
                <c:pt idx="988">
                  <c:v>22.1</c:v>
                </c:pt>
                <c:pt idx="989">
                  <c:v>22</c:v>
                </c:pt>
                <c:pt idx="990">
                  <c:v>21.9</c:v>
                </c:pt>
                <c:pt idx="991">
                  <c:v>21.4</c:v>
                </c:pt>
                <c:pt idx="992">
                  <c:v>21.3</c:v>
                </c:pt>
                <c:pt idx="993">
                  <c:v>21.1</c:v>
                </c:pt>
                <c:pt idx="994">
                  <c:v>21.3</c:v>
                </c:pt>
                <c:pt idx="995">
                  <c:v>21.6</c:v>
                </c:pt>
                <c:pt idx="996">
                  <c:v>21.4</c:v>
                </c:pt>
                <c:pt idx="997">
                  <c:v>21.4</c:v>
                </c:pt>
                <c:pt idx="998">
                  <c:v>21.4</c:v>
                </c:pt>
                <c:pt idx="999">
                  <c:v>21.6</c:v>
                </c:pt>
                <c:pt idx="1000">
                  <c:v>21.8</c:v>
                </c:pt>
                <c:pt idx="1001">
                  <c:v>21.9</c:v>
                </c:pt>
                <c:pt idx="1002">
                  <c:v>21.9</c:v>
                </c:pt>
                <c:pt idx="1003">
                  <c:v>22.1</c:v>
                </c:pt>
                <c:pt idx="1004">
                  <c:v>22.1</c:v>
                </c:pt>
                <c:pt idx="1005">
                  <c:v>22.1</c:v>
                </c:pt>
                <c:pt idx="1006">
                  <c:v>22.3</c:v>
                </c:pt>
                <c:pt idx="1007">
                  <c:v>22.1</c:v>
                </c:pt>
                <c:pt idx="1008">
                  <c:v>21.6</c:v>
                </c:pt>
                <c:pt idx="1009">
                  <c:v>21.5</c:v>
                </c:pt>
                <c:pt idx="1010">
                  <c:v>21.6</c:v>
                </c:pt>
                <c:pt idx="1011">
                  <c:v>21.6</c:v>
                </c:pt>
                <c:pt idx="1012">
                  <c:v>21.7</c:v>
                </c:pt>
                <c:pt idx="1013">
                  <c:v>20.399999999999999</c:v>
                </c:pt>
                <c:pt idx="1014">
                  <c:v>22.3</c:v>
                </c:pt>
                <c:pt idx="1015">
                  <c:v>22.3</c:v>
                </c:pt>
                <c:pt idx="1016">
                  <c:v>22.3</c:v>
                </c:pt>
                <c:pt idx="1017">
                  <c:v>22.1</c:v>
                </c:pt>
                <c:pt idx="1018">
                  <c:v>22.1</c:v>
                </c:pt>
                <c:pt idx="1019">
                  <c:v>22.3</c:v>
                </c:pt>
                <c:pt idx="1020">
                  <c:v>22.3</c:v>
                </c:pt>
                <c:pt idx="1021">
                  <c:v>22</c:v>
                </c:pt>
                <c:pt idx="1022">
                  <c:v>21.9</c:v>
                </c:pt>
                <c:pt idx="1023">
                  <c:v>21.8</c:v>
                </c:pt>
                <c:pt idx="1024">
                  <c:v>22</c:v>
                </c:pt>
                <c:pt idx="1025">
                  <c:v>22</c:v>
                </c:pt>
                <c:pt idx="1026">
                  <c:v>22</c:v>
                </c:pt>
                <c:pt idx="1027">
                  <c:v>22.3</c:v>
                </c:pt>
                <c:pt idx="1028">
                  <c:v>22.3</c:v>
                </c:pt>
                <c:pt idx="1029">
                  <c:v>22</c:v>
                </c:pt>
                <c:pt idx="1030">
                  <c:v>21.9</c:v>
                </c:pt>
                <c:pt idx="1031">
                  <c:v>21.9</c:v>
                </c:pt>
                <c:pt idx="1032">
                  <c:v>21.7</c:v>
                </c:pt>
                <c:pt idx="1033">
                  <c:v>21.5</c:v>
                </c:pt>
                <c:pt idx="1034">
                  <c:v>21.6</c:v>
                </c:pt>
                <c:pt idx="1035">
                  <c:v>21.6</c:v>
                </c:pt>
                <c:pt idx="1036">
                  <c:v>21.6</c:v>
                </c:pt>
                <c:pt idx="1037">
                  <c:v>21.8</c:v>
                </c:pt>
                <c:pt idx="1038">
                  <c:v>21.9</c:v>
                </c:pt>
                <c:pt idx="1039">
                  <c:v>21.7</c:v>
                </c:pt>
                <c:pt idx="1040">
                  <c:v>21.7</c:v>
                </c:pt>
                <c:pt idx="1041">
                  <c:v>21.6</c:v>
                </c:pt>
                <c:pt idx="1042">
                  <c:v>21.8</c:v>
                </c:pt>
                <c:pt idx="1043">
                  <c:v>22</c:v>
                </c:pt>
                <c:pt idx="1044">
                  <c:v>22.1</c:v>
                </c:pt>
                <c:pt idx="1045">
                  <c:v>22.1</c:v>
                </c:pt>
                <c:pt idx="1046">
                  <c:v>22</c:v>
                </c:pt>
                <c:pt idx="1047">
                  <c:v>22</c:v>
                </c:pt>
                <c:pt idx="1048">
                  <c:v>22.1</c:v>
                </c:pt>
                <c:pt idx="1049">
                  <c:v>22.2</c:v>
                </c:pt>
                <c:pt idx="1050">
                  <c:v>22.3</c:v>
                </c:pt>
                <c:pt idx="1051">
                  <c:v>22.5</c:v>
                </c:pt>
                <c:pt idx="1052">
                  <c:v>22.5</c:v>
                </c:pt>
                <c:pt idx="1053">
                  <c:v>22.4</c:v>
                </c:pt>
                <c:pt idx="1054">
                  <c:v>22.4</c:v>
                </c:pt>
                <c:pt idx="1055">
                  <c:v>22.3</c:v>
                </c:pt>
                <c:pt idx="1056">
                  <c:v>22.4</c:v>
                </c:pt>
                <c:pt idx="1057">
                  <c:v>22.4</c:v>
                </c:pt>
                <c:pt idx="1058">
                  <c:v>22.1</c:v>
                </c:pt>
                <c:pt idx="1059">
                  <c:v>22.1</c:v>
                </c:pt>
                <c:pt idx="1060">
                  <c:v>22.1</c:v>
                </c:pt>
                <c:pt idx="1061">
                  <c:v>22.1</c:v>
                </c:pt>
                <c:pt idx="1062">
                  <c:v>22</c:v>
                </c:pt>
                <c:pt idx="1063">
                  <c:v>22</c:v>
                </c:pt>
                <c:pt idx="1064">
                  <c:v>21.7</c:v>
                </c:pt>
                <c:pt idx="1065">
                  <c:v>21.8</c:v>
                </c:pt>
                <c:pt idx="1066">
                  <c:v>21.9</c:v>
                </c:pt>
                <c:pt idx="1067">
                  <c:v>22</c:v>
                </c:pt>
                <c:pt idx="1068">
                  <c:v>21.9</c:v>
                </c:pt>
                <c:pt idx="1069">
                  <c:v>21.7</c:v>
                </c:pt>
                <c:pt idx="1070">
                  <c:v>21.8</c:v>
                </c:pt>
                <c:pt idx="1071">
                  <c:v>21.8</c:v>
                </c:pt>
                <c:pt idx="1072">
                  <c:v>21.8</c:v>
                </c:pt>
                <c:pt idx="1073">
                  <c:v>21.7</c:v>
                </c:pt>
                <c:pt idx="1074">
                  <c:v>21.8</c:v>
                </c:pt>
                <c:pt idx="1075">
                  <c:v>21.8</c:v>
                </c:pt>
                <c:pt idx="1076">
                  <c:v>22</c:v>
                </c:pt>
                <c:pt idx="1077">
                  <c:v>22.3</c:v>
                </c:pt>
                <c:pt idx="1078">
                  <c:v>22</c:v>
                </c:pt>
                <c:pt idx="1079">
                  <c:v>21.9</c:v>
                </c:pt>
                <c:pt idx="1080">
                  <c:v>22</c:v>
                </c:pt>
                <c:pt idx="1081">
                  <c:v>22</c:v>
                </c:pt>
                <c:pt idx="1082">
                  <c:v>21.9</c:v>
                </c:pt>
                <c:pt idx="1083">
                  <c:v>21.8</c:v>
                </c:pt>
                <c:pt idx="1084">
                  <c:v>21.7</c:v>
                </c:pt>
                <c:pt idx="1085">
                  <c:v>21.6</c:v>
                </c:pt>
                <c:pt idx="1086">
                  <c:v>21.6</c:v>
                </c:pt>
                <c:pt idx="1087">
                  <c:v>21.6</c:v>
                </c:pt>
                <c:pt idx="1088">
                  <c:v>21.7</c:v>
                </c:pt>
                <c:pt idx="1089">
                  <c:v>21.6</c:v>
                </c:pt>
                <c:pt idx="1090">
                  <c:v>21.6</c:v>
                </c:pt>
                <c:pt idx="1091">
                  <c:v>21.5</c:v>
                </c:pt>
                <c:pt idx="1092">
                  <c:v>21.5</c:v>
                </c:pt>
                <c:pt idx="1093">
                  <c:v>21.6</c:v>
                </c:pt>
                <c:pt idx="1094">
                  <c:v>21.8</c:v>
                </c:pt>
                <c:pt idx="1095">
                  <c:v>21.8</c:v>
                </c:pt>
                <c:pt idx="1096">
                  <c:v>21.7</c:v>
                </c:pt>
                <c:pt idx="1097">
                  <c:v>21.7</c:v>
                </c:pt>
                <c:pt idx="1098">
                  <c:v>21.6</c:v>
                </c:pt>
                <c:pt idx="1099">
                  <c:v>21.7</c:v>
                </c:pt>
                <c:pt idx="1100">
                  <c:v>21.6</c:v>
                </c:pt>
                <c:pt idx="1101">
                  <c:v>21.8</c:v>
                </c:pt>
                <c:pt idx="1102">
                  <c:v>21.8</c:v>
                </c:pt>
                <c:pt idx="1103">
                  <c:v>21.9</c:v>
                </c:pt>
                <c:pt idx="1104">
                  <c:v>22</c:v>
                </c:pt>
                <c:pt idx="1105">
                  <c:v>22</c:v>
                </c:pt>
                <c:pt idx="1106">
                  <c:v>22.1</c:v>
                </c:pt>
                <c:pt idx="1107">
                  <c:v>22.2</c:v>
                </c:pt>
                <c:pt idx="1108">
                  <c:v>22.1</c:v>
                </c:pt>
                <c:pt idx="1109">
                  <c:v>22</c:v>
                </c:pt>
                <c:pt idx="1110">
                  <c:v>22</c:v>
                </c:pt>
                <c:pt idx="1111">
                  <c:v>21.9</c:v>
                </c:pt>
                <c:pt idx="1112">
                  <c:v>21.8</c:v>
                </c:pt>
                <c:pt idx="1113">
                  <c:v>21.8</c:v>
                </c:pt>
                <c:pt idx="1114">
                  <c:v>21.7</c:v>
                </c:pt>
                <c:pt idx="1115">
                  <c:v>21.8</c:v>
                </c:pt>
                <c:pt idx="1116">
                  <c:v>21.8</c:v>
                </c:pt>
                <c:pt idx="1117">
                  <c:v>21.8</c:v>
                </c:pt>
                <c:pt idx="1118">
                  <c:v>21.7</c:v>
                </c:pt>
                <c:pt idx="1119">
                  <c:v>21.7</c:v>
                </c:pt>
                <c:pt idx="1120">
                  <c:v>21.8</c:v>
                </c:pt>
                <c:pt idx="1121">
                  <c:v>21.7</c:v>
                </c:pt>
                <c:pt idx="1122">
                  <c:v>21.7</c:v>
                </c:pt>
                <c:pt idx="1123">
                  <c:v>21.7</c:v>
                </c:pt>
                <c:pt idx="1124">
                  <c:v>21.6</c:v>
                </c:pt>
                <c:pt idx="1125">
                  <c:v>21.6</c:v>
                </c:pt>
                <c:pt idx="1126">
                  <c:v>21.6</c:v>
                </c:pt>
                <c:pt idx="1127">
                  <c:v>21.5</c:v>
                </c:pt>
                <c:pt idx="1128">
                  <c:v>21.5</c:v>
                </c:pt>
                <c:pt idx="1129">
                  <c:v>21.5</c:v>
                </c:pt>
                <c:pt idx="1130">
                  <c:v>21.5</c:v>
                </c:pt>
                <c:pt idx="1131">
                  <c:v>21.5</c:v>
                </c:pt>
                <c:pt idx="1132">
                  <c:v>21.5</c:v>
                </c:pt>
                <c:pt idx="1133">
                  <c:v>21.5</c:v>
                </c:pt>
                <c:pt idx="1134">
                  <c:v>21.5</c:v>
                </c:pt>
                <c:pt idx="1135">
                  <c:v>21.6</c:v>
                </c:pt>
                <c:pt idx="1136">
                  <c:v>21.6</c:v>
                </c:pt>
                <c:pt idx="1137">
                  <c:v>21.7</c:v>
                </c:pt>
                <c:pt idx="1138">
                  <c:v>21.8</c:v>
                </c:pt>
                <c:pt idx="1139">
                  <c:v>21.8</c:v>
                </c:pt>
                <c:pt idx="1140">
                  <c:v>21.7</c:v>
                </c:pt>
                <c:pt idx="1141">
                  <c:v>21.8</c:v>
                </c:pt>
                <c:pt idx="1142">
                  <c:v>21.8</c:v>
                </c:pt>
                <c:pt idx="1143">
                  <c:v>21.8</c:v>
                </c:pt>
                <c:pt idx="1144">
                  <c:v>21.9</c:v>
                </c:pt>
                <c:pt idx="1145">
                  <c:v>22</c:v>
                </c:pt>
                <c:pt idx="1146">
                  <c:v>21.9</c:v>
                </c:pt>
                <c:pt idx="1147">
                  <c:v>21.8</c:v>
                </c:pt>
                <c:pt idx="1148">
                  <c:v>21.7</c:v>
                </c:pt>
                <c:pt idx="1149">
                  <c:v>21.6</c:v>
                </c:pt>
                <c:pt idx="1150">
                  <c:v>21.5</c:v>
                </c:pt>
                <c:pt idx="1151">
                  <c:v>21.6</c:v>
                </c:pt>
                <c:pt idx="1152">
                  <c:v>21.7</c:v>
                </c:pt>
                <c:pt idx="1153">
                  <c:v>21.7</c:v>
                </c:pt>
                <c:pt idx="1154">
                  <c:v>21.7</c:v>
                </c:pt>
                <c:pt idx="1155">
                  <c:v>21.7</c:v>
                </c:pt>
                <c:pt idx="1156">
                  <c:v>21.6</c:v>
                </c:pt>
                <c:pt idx="1157">
                  <c:v>21.5</c:v>
                </c:pt>
                <c:pt idx="1158">
                  <c:v>21.5</c:v>
                </c:pt>
                <c:pt idx="1159">
                  <c:v>21.4</c:v>
                </c:pt>
                <c:pt idx="1160">
                  <c:v>21.5</c:v>
                </c:pt>
                <c:pt idx="1161">
                  <c:v>21.5</c:v>
                </c:pt>
                <c:pt idx="1162">
                  <c:v>21.5</c:v>
                </c:pt>
                <c:pt idx="1163">
                  <c:v>21.5</c:v>
                </c:pt>
                <c:pt idx="1164">
                  <c:v>21.4</c:v>
                </c:pt>
                <c:pt idx="1165">
                  <c:v>21.3</c:v>
                </c:pt>
                <c:pt idx="1166">
                  <c:v>21.3</c:v>
                </c:pt>
                <c:pt idx="1167">
                  <c:v>21.4</c:v>
                </c:pt>
                <c:pt idx="1168">
                  <c:v>21.4</c:v>
                </c:pt>
                <c:pt idx="1169">
                  <c:v>21.4</c:v>
                </c:pt>
                <c:pt idx="1170">
                  <c:v>21.4</c:v>
                </c:pt>
                <c:pt idx="1171">
                  <c:v>21.4</c:v>
                </c:pt>
                <c:pt idx="1172">
                  <c:v>21.5</c:v>
                </c:pt>
                <c:pt idx="1173">
                  <c:v>21.6</c:v>
                </c:pt>
                <c:pt idx="1174">
                  <c:v>21.4</c:v>
                </c:pt>
                <c:pt idx="1175">
                  <c:v>21.4</c:v>
                </c:pt>
                <c:pt idx="1176">
                  <c:v>21.4</c:v>
                </c:pt>
                <c:pt idx="1177">
                  <c:v>21.3</c:v>
                </c:pt>
                <c:pt idx="1178">
                  <c:v>21.3</c:v>
                </c:pt>
                <c:pt idx="1179">
                  <c:v>21.1</c:v>
                </c:pt>
                <c:pt idx="1180">
                  <c:v>21.1</c:v>
                </c:pt>
                <c:pt idx="1181">
                  <c:v>21.1</c:v>
                </c:pt>
                <c:pt idx="1182">
                  <c:v>21.1</c:v>
                </c:pt>
                <c:pt idx="1183">
                  <c:v>21.1</c:v>
                </c:pt>
                <c:pt idx="1184">
                  <c:v>21</c:v>
                </c:pt>
                <c:pt idx="1185">
                  <c:v>21</c:v>
                </c:pt>
                <c:pt idx="1186">
                  <c:v>21</c:v>
                </c:pt>
                <c:pt idx="1187">
                  <c:v>21</c:v>
                </c:pt>
                <c:pt idx="1188">
                  <c:v>20.9</c:v>
                </c:pt>
                <c:pt idx="1189">
                  <c:v>20.8</c:v>
                </c:pt>
                <c:pt idx="1190">
                  <c:v>20.8</c:v>
                </c:pt>
                <c:pt idx="1191">
                  <c:v>20.6</c:v>
                </c:pt>
                <c:pt idx="1192">
                  <c:v>20.6</c:v>
                </c:pt>
                <c:pt idx="1193">
                  <c:v>20.5</c:v>
                </c:pt>
                <c:pt idx="1194">
                  <c:v>20.5</c:v>
                </c:pt>
                <c:pt idx="1195">
                  <c:v>20.5</c:v>
                </c:pt>
                <c:pt idx="1196">
                  <c:v>20.399999999999999</c:v>
                </c:pt>
                <c:pt idx="1197">
                  <c:v>20.399999999999999</c:v>
                </c:pt>
                <c:pt idx="1198">
                  <c:v>20.399999999999999</c:v>
                </c:pt>
                <c:pt idx="1199">
                  <c:v>20.399999999999999</c:v>
                </c:pt>
                <c:pt idx="1200">
                  <c:v>20.3</c:v>
                </c:pt>
                <c:pt idx="1201">
                  <c:v>20.3</c:v>
                </c:pt>
                <c:pt idx="1202">
                  <c:v>20.3</c:v>
                </c:pt>
                <c:pt idx="1203">
                  <c:v>20.3</c:v>
                </c:pt>
                <c:pt idx="1204">
                  <c:v>20.3</c:v>
                </c:pt>
                <c:pt idx="1205">
                  <c:v>20.2</c:v>
                </c:pt>
                <c:pt idx="1206">
                  <c:v>20.2</c:v>
                </c:pt>
                <c:pt idx="1207">
                  <c:v>20.2</c:v>
                </c:pt>
                <c:pt idx="1208">
                  <c:v>20.2</c:v>
                </c:pt>
                <c:pt idx="1209">
                  <c:v>20.2</c:v>
                </c:pt>
                <c:pt idx="1210">
                  <c:v>20.100000000000001</c:v>
                </c:pt>
                <c:pt idx="1211">
                  <c:v>20.100000000000001</c:v>
                </c:pt>
                <c:pt idx="1212">
                  <c:v>20.100000000000001</c:v>
                </c:pt>
                <c:pt idx="1213">
                  <c:v>20.100000000000001</c:v>
                </c:pt>
                <c:pt idx="1214">
                  <c:v>20.100000000000001</c:v>
                </c:pt>
                <c:pt idx="1215">
                  <c:v>20.100000000000001</c:v>
                </c:pt>
                <c:pt idx="1216">
                  <c:v>20</c:v>
                </c:pt>
                <c:pt idx="1217">
                  <c:v>20</c:v>
                </c:pt>
                <c:pt idx="1218">
                  <c:v>20</c:v>
                </c:pt>
                <c:pt idx="1219">
                  <c:v>20</c:v>
                </c:pt>
                <c:pt idx="1220">
                  <c:v>20</c:v>
                </c:pt>
                <c:pt idx="1221">
                  <c:v>20</c:v>
                </c:pt>
                <c:pt idx="1222">
                  <c:v>20</c:v>
                </c:pt>
                <c:pt idx="1223">
                  <c:v>20</c:v>
                </c:pt>
                <c:pt idx="1224">
                  <c:v>19.899999999999999</c:v>
                </c:pt>
                <c:pt idx="1225">
                  <c:v>19.899999999999999</c:v>
                </c:pt>
                <c:pt idx="1226">
                  <c:v>19.899999999999999</c:v>
                </c:pt>
                <c:pt idx="1227">
                  <c:v>19.899999999999999</c:v>
                </c:pt>
                <c:pt idx="1228">
                  <c:v>19.899999999999999</c:v>
                </c:pt>
                <c:pt idx="1229">
                  <c:v>19.899999999999999</c:v>
                </c:pt>
                <c:pt idx="1230">
                  <c:v>19.899999999999999</c:v>
                </c:pt>
                <c:pt idx="1231">
                  <c:v>19.8</c:v>
                </c:pt>
                <c:pt idx="1232">
                  <c:v>19.8</c:v>
                </c:pt>
                <c:pt idx="1233">
                  <c:v>19.8</c:v>
                </c:pt>
                <c:pt idx="1234">
                  <c:v>19.8</c:v>
                </c:pt>
                <c:pt idx="1235">
                  <c:v>19.8</c:v>
                </c:pt>
                <c:pt idx="1236">
                  <c:v>19.8</c:v>
                </c:pt>
                <c:pt idx="1237">
                  <c:v>19.7</c:v>
                </c:pt>
                <c:pt idx="1238">
                  <c:v>19.8</c:v>
                </c:pt>
                <c:pt idx="1239">
                  <c:v>19.8</c:v>
                </c:pt>
                <c:pt idx="1240">
                  <c:v>19.8</c:v>
                </c:pt>
                <c:pt idx="1241">
                  <c:v>19.8</c:v>
                </c:pt>
                <c:pt idx="1242">
                  <c:v>19.8</c:v>
                </c:pt>
                <c:pt idx="1243">
                  <c:v>19.7</c:v>
                </c:pt>
                <c:pt idx="1244">
                  <c:v>19.7</c:v>
                </c:pt>
                <c:pt idx="1245">
                  <c:v>19.7</c:v>
                </c:pt>
                <c:pt idx="1246">
                  <c:v>19.7</c:v>
                </c:pt>
                <c:pt idx="1247">
                  <c:v>19.7</c:v>
                </c:pt>
                <c:pt idx="1248">
                  <c:v>19.7</c:v>
                </c:pt>
                <c:pt idx="1249">
                  <c:v>19.7</c:v>
                </c:pt>
                <c:pt idx="1250">
                  <c:v>19.7</c:v>
                </c:pt>
                <c:pt idx="1251">
                  <c:v>19.600000000000001</c:v>
                </c:pt>
                <c:pt idx="1252">
                  <c:v>19.600000000000001</c:v>
                </c:pt>
                <c:pt idx="1253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85</c:v>
                </c:pt>
                <c:pt idx="2">
                  <c:v>86</c:v>
                </c:pt>
                <c:pt idx="3">
                  <c:v>85</c:v>
                </c:pt>
                <c:pt idx="4">
                  <c:v>86</c:v>
                </c:pt>
                <c:pt idx="5">
                  <c:v>86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90</c:v>
                </c:pt>
                <c:pt idx="200">
                  <c:v>90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92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92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92</c:v>
                </c:pt>
                <c:pt idx="307">
                  <c:v>91</c:v>
                </c:pt>
                <c:pt idx="308">
                  <c:v>92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92</c:v>
                </c:pt>
                <c:pt idx="331">
                  <c:v>92</c:v>
                </c:pt>
                <c:pt idx="332">
                  <c:v>91</c:v>
                </c:pt>
                <c:pt idx="333">
                  <c:v>92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93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93</c:v>
                </c:pt>
                <c:pt idx="492">
                  <c:v>93</c:v>
                </c:pt>
                <c:pt idx="493">
                  <c:v>93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93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93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92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92</c:v>
                </c:pt>
                <c:pt idx="579">
                  <c:v>91</c:v>
                </c:pt>
                <c:pt idx="580">
                  <c:v>90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87</c:v>
                </c:pt>
                <c:pt idx="588">
                  <c:v>88</c:v>
                </c:pt>
                <c:pt idx="589">
                  <c:v>88</c:v>
                </c:pt>
                <c:pt idx="590">
                  <c:v>87</c:v>
                </c:pt>
                <c:pt idx="591">
                  <c:v>87</c:v>
                </c:pt>
                <c:pt idx="592">
                  <c:v>85</c:v>
                </c:pt>
                <c:pt idx="593">
                  <c:v>84</c:v>
                </c:pt>
                <c:pt idx="594">
                  <c:v>84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81</c:v>
                </c:pt>
                <c:pt idx="600">
                  <c:v>80</c:v>
                </c:pt>
                <c:pt idx="601">
                  <c:v>80</c:v>
                </c:pt>
                <c:pt idx="602">
                  <c:v>79</c:v>
                </c:pt>
                <c:pt idx="603">
                  <c:v>77</c:v>
                </c:pt>
                <c:pt idx="604">
                  <c:v>76</c:v>
                </c:pt>
                <c:pt idx="605">
                  <c:v>74</c:v>
                </c:pt>
                <c:pt idx="606">
                  <c:v>75</c:v>
                </c:pt>
                <c:pt idx="607">
                  <c:v>75</c:v>
                </c:pt>
                <c:pt idx="608">
                  <c:v>76</c:v>
                </c:pt>
                <c:pt idx="609">
                  <c:v>76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74</c:v>
                </c:pt>
                <c:pt idx="619">
                  <c:v>74</c:v>
                </c:pt>
                <c:pt idx="620">
                  <c:v>73</c:v>
                </c:pt>
                <c:pt idx="621">
                  <c:v>73</c:v>
                </c:pt>
                <c:pt idx="622">
                  <c:v>73</c:v>
                </c:pt>
                <c:pt idx="623">
                  <c:v>73</c:v>
                </c:pt>
                <c:pt idx="624">
                  <c:v>73</c:v>
                </c:pt>
                <c:pt idx="625">
                  <c:v>73</c:v>
                </c:pt>
                <c:pt idx="626">
                  <c:v>73</c:v>
                </c:pt>
                <c:pt idx="627">
                  <c:v>73</c:v>
                </c:pt>
                <c:pt idx="628">
                  <c:v>73</c:v>
                </c:pt>
                <c:pt idx="629">
                  <c:v>72</c:v>
                </c:pt>
                <c:pt idx="630">
                  <c:v>72</c:v>
                </c:pt>
                <c:pt idx="631">
                  <c:v>72</c:v>
                </c:pt>
                <c:pt idx="632">
                  <c:v>72</c:v>
                </c:pt>
                <c:pt idx="633">
                  <c:v>73</c:v>
                </c:pt>
                <c:pt idx="634">
                  <c:v>73</c:v>
                </c:pt>
                <c:pt idx="635">
                  <c:v>72</c:v>
                </c:pt>
                <c:pt idx="636">
                  <c:v>70</c:v>
                </c:pt>
                <c:pt idx="637">
                  <c:v>71</c:v>
                </c:pt>
                <c:pt idx="638">
                  <c:v>72</c:v>
                </c:pt>
                <c:pt idx="639">
                  <c:v>72</c:v>
                </c:pt>
                <c:pt idx="640">
                  <c:v>74</c:v>
                </c:pt>
                <c:pt idx="641">
                  <c:v>73</c:v>
                </c:pt>
                <c:pt idx="642">
                  <c:v>73</c:v>
                </c:pt>
                <c:pt idx="643">
                  <c:v>73</c:v>
                </c:pt>
                <c:pt idx="644">
                  <c:v>72</c:v>
                </c:pt>
                <c:pt idx="645">
                  <c:v>72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72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72</c:v>
                </c:pt>
                <c:pt idx="654">
                  <c:v>71</c:v>
                </c:pt>
                <c:pt idx="655">
                  <c:v>72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70</c:v>
                </c:pt>
                <c:pt idx="661">
                  <c:v>70</c:v>
                </c:pt>
                <c:pt idx="662">
                  <c:v>70</c:v>
                </c:pt>
                <c:pt idx="663">
                  <c:v>69</c:v>
                </c:pt>
                <c:pt idx="664">
                  <c:v>68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68</c:v>
                </c:pt>
                <c:pt idx="669">
                  <c:v>68</c:v>
                </c:pt>
                <c:pt idx="670">
                  <c:v>67</c:v>
                </c:pt>
                <c:pt idx="671">
                  <c:v>67</c:v>
                </c:pt>
                <c:pt idx="672">
                  <c:v>68</c:v>
                </c:pt>
                <c:pt idx="673">
                  <c:v>69</c:v>
                </c:pt>
                <c:pt idx="674">
                  <c:v>70</c:v>
                </c:pt>
                <c:pt idx="675">
                  <c:v>71</c:v>
                </c:pt>
                <c:pt idx="676">
                  <c:v>70</c:v>
                </c:pt>
                <c:pt idx="677">
                  <c:v>71</c:v>
                </c:pt>
                <c:pt idx="678">
                  <c:v>72</c:v>
                </c:pt>
                <c:pt idx="679">
                  <c:v>70</c:v>
                </c:pt>
                <c:pt idx="680">
                  <c:v>69</c:v>
                </c:pt>
                <c:pt idx="681">
                  <c:v>69</c:v>
                </c:pt>
                <c:pt idx="682">
                  <c:v>69</c:v>
                </c:pt>
                <c:pt idx="683">
                  <c:v>69</c:v>
                </c:pt>
                <c:pt idx="684">
                  <c:v>68</c:v>
                </c:pt>
                <c:pt idx="685">
                  <c:v>68</c:v>
                </c:pt>
                <c:pt idx="686">
                  <c:v>69</c:v>
                </c:pt>
                <c:pt idx="687">
                  <c:v>69</c:v>
                </c:pt>
                <c:pt idx="688">
                  <c:v>69</c:v>
                </c:pt>
                <c:pt idx="689">
                  <c:v>69</c:v>
                </c:pt>
                <c:pt idx="690">
                  <c:v>68</c:v>
                </c:pt>
                <c:pt idx="691">
                  <c:v>68</c:v>
                </c:pt>
                <c:pt idx="692">
                  <c:v>68</c:v>
                </c:pt>
                <c:pt idx="693">
                  <c:v>68</c:v>
                </c:pt>
                <c:pt idx="694">
                  <c:v>69</c:v>
                </c:pt>
                <c:pt idx="695">
                  <c:v>68</c:v>
                </c:pt>
                <c:pt idx="696">
                  <c:v>68</c:v>
                </c:pt>
                <c:pt idx="697">
                  <c:v>69</c:v>
                </c:pt>
                <c:pt idx="698">
                  <c:v>69</c:v>
                </c:pt>
                <c:pt idx="699">
                  <c:v>69</c:v>
                </c:pt>
                <c:pt idx="700">
                  <c:v>69</c:v>
                </c:pt>
                <c:pt idx="701">
                  <c:v>68</c:v>
                </c:pt>
                <c:pt idx="702">
                  <c:v>66</c:v>
                </c:pt>
                <c:pt idx="703">
                  <c:v>67</c:v>
                </c:pt>
                <c:pt idx="704">
                  <c:v>68</c:v>
                </c:pt>
                <c:pt idx="705">
                  <c:v>68</c:v>
                </c:pt>
                <c:pt idx="706">
                  <c:v>68</c:v>
                </c:pt>
                <c:pt idx="707">
                  <c:v>68</c:v>
                </c:pt>
                <c:pt idx="708">
                  <c:v>68</c:v>
                </c:pt>
                <c:pt idx="709">
                  <c:v>67</c:v>
                </c:pt>
                <c:pt idx="710">
                  <c:v>66</c:v>
                </c:pt>
                <c:pt idx="711">
                  <c:v>66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67</c:v>
                </c:pt>
                <c:pt idx="716">
                  <c:v>67</c:v>
                </c:pt>
                <c:pt idx="717">
                  <c:v>67</c:v>
                </c:pt>
                <c:pt idx="718">
                  <c:v>67</c:v>
                </c:pt>
                <c:pt idx="719">
                  <c:v>67</c:v>
                </c:pt>
                <c:pt idx="720">
                  <c:v>66</c:v>
                </c:pt>
                <c:pt idx="721">
                  <c:v>67</c:v>
                </c:pt>
                <c:pt idx="722">
                  <c:v>68</c:v>
                </c:pt>
                <c:pt idx="723">
                  <c:v>68</c:v>
                </c:pt>
                <c:pt idx="724">
                  <c:v>69</c:v>
                </c:pt>
                <c:pt idx="725">
                  <c:v>68</c:v>
                </c:pt>
                <c:pt idx="726">
                  <c:v>68</c:v>
                </c:pt>
                <c:pt idx="727">
                  <c:v>67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67</c:v>
                </c:pt>
                <c:pt idx="735">
                  <c:v>67</c:v>
                </c:pt>
                <c:pt idx="736">
                  <c:v>67</c:v>
                </c:pt>
                <c:pt idx="737">
                  <c:v>67</c:v>
                </c:pt>
                <c:pt idx="738">
                  <c:v>67</c:v>
                </c:pt>
                <c:pt idx="739">
                  <c:v>67</c:v>
                </c:pt>
                <c:pt idx="740">
                  <c:v>67</c:v>
                </c:pt>
                <c:pt idx="741">
                  <c:v>67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67</c:v>
                </c:pt>
                <c:pt idx="746">
                  <c:v>67</c:v>
                </c:pt>
                <c:pt idx="747">
                  <c:v>67</c:v>
                </c:pt>
                <c:pt idx="748">
                  <c:v>67</c:v>
                </c:pt>
                <c:pt idx="749">
                  <c:v>65</c:v>
                </c:pt>
                <c:pt idx="750">
                  <c:v>65</c:v>
                </c:pt>
                <c:pt idx="751">
                  <c:v>65</c:v>
                </c:pt>
                <c:pt idx="752">
                  <c:v>66</c:v>
                </c:pt>
                <c:pt idx="753">
                  <c:v>67</c:v>
                </c:pt>
                <c:pt idx="754">
                  <c:v>68</c:v>
                </c:pt>
                <c:pt idx="755">
                  <c:v>65</c:v>
                </c:pt>
                <c:pt idx="756">
                  <c:v>66</c:v>
                </c:pt>
                <c:pt idx="757">
                  <c:v>64</c:v>
                </c:pt>
                <c:pt idx="758">
                  <c:v>64</c:v>
                </c:pt>
                <c:pt idx="759">
                  <c:v>65</c:v>
                </c:pt>
                <c:pt idx="760">
                  <c:v>66</c:v>
                </c:pt>
                <c:pt idx="761">
                  <c:v>66</c:v>
                </c:pt>
                <c:pt idx="762">
                  <c:v>66</c:v>
                </c:pt>
                <c:pt idx="763">
                  <c:v>64</c:v>
                </c:pt>
                <c:pt idx="764">
                  <c:v>65</c:v>
                </c:pt>
                <c:pt idx="765">
                  <c:v>66</c:v>
                </c:pt>
                <c:pt idx="766">
                  <c:v>66</c:v>
                </c:pt>
                <c:pt idx="767">
                  <c:v>65</c:v>
                </c:pt>
                <c:pt idx="768">
                  <c:v>65</c:v>
                </c:pt>
                <c:pt idx="769">
                  <c:v>64</c:v>
                </c:pt>
                <c:pt idx="770">
                  <c:v>64</c:v>
                </c:pt>
                <c:pt idx="771">
                  <c:v>63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65</c:v>
                </c:pt>
                <c:pt idx="776">
                  <c:v>65</c:v>
                </c:pt>
                <c:pt idx="777">
                  <c:v>65</c:v>
                </c:pt>
                <c:pt idx="778">
                  <c:v>65</c:v>
                </c:pt>
                <c:pt idx="779">
                  <c:v>63</c:v>
                </c:pt>
                <c:pt idx="780">
                  <c:v>65</c:v>
                </c:pt>
                <c:pt idx="781">
                  <c:v>65</c:v>
                </c:pt>
                <c:pt idx="782">
                  <c:v>66</c:v>
                </c:pt>
                <c:pt idx="783">
                  <c:v>65</c:v>
                </c:pt>
                <c:pt idx="784">
                  <c:v>64</c:v>
                </c:pt>
                <c:pt idx="785">
                  <c:v>64</c:v>
                </c:pt>
                <c:pt idx="786">
                  <c:v>65</c:v>
                </c:pt>
                <c:pt idx="787">
                  <c:v>65</c:v>
                </c:pt>
                <c:pt idx="788">
                  <c:v>63</c:v>
                </c:pt>
                <c:pt idx="789">
                  <c:v>65</c:v>
                </c:pt>
                <c:pt idx="790">
                  <c:v>65</c:v>
                </c:pt>
                <c:pt idx="791">
                  <c:v>65</c:v>
                </c:pt>
                <c:pt idx="792">
                  <c:v>66</c:v>
                </c:pt>
                <c:pt idx="793">
                  <c:v>65</c:v>
                </c:pt>
                <c:pt idx="794">
                  <c:v>66</c:v>
                </c:pt>
                <c:pt idx="795">
                  <c:v>64</c:v>
                </c:pt>
                <c:pt idx="796">
                  <c:v>64</c:v>
                </c:pt>
                <c:pt idx="797">
                  <c:v>64</c:v>
                </c:pt>
                <c:pt idx="798">
                  <c:v>64</c:v>
                </c:pt>
                <c:pt idx="799">
                  <c:v>63</c:v>
                </c:pt>
                <c:pt idx="800">
                  <c:v>63</c:v>
                </c:pt>
                <c:pt idx="801">
                  <c:v>62</c:v>
                </c:pt>
                <c:pt idx="802">
                  <c:v>63</c:v>
                </c:pt>
                <c:pt idx="803">
                  <c:v>63</c:v>
                </c:pt>
                <c:pt idx="804">
                  <c:v>64</c:v>
                </c:pt>
                <c:pt idx="805">
                  <c:v>65</c:v>
                </c:pt>
                <c:pt idx="806">
                  <c:v>64</c:v>
                </c:pt>
                <c:pt idx="807">
                  <c:v>62</c:v>
                </c:pt>
                <c:pt idx="808">
                  <c:v>62</c:v>
                </c:pt>
                <c:pt idx="809">
                  <c:v>62</c:v>
                </c:pt>
                <c:pt idx="810">
                  <c:v>61</c:v>
                </c:pt>
                <c:pt idx="811">
                  <c:v>60</c:v>
                </c:pt>
                <c:pt idx="812">
                  <c:v>61</c:v>
                </c:pt>
                <c:pt idx="813">
                  <c:v>62</c:v>
                </c:pt>
                <c:pt idx="814">
                  <c:v>62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61</c:v>
                </c:pt>
                <c:pt idx="819">
                  <c:v>62</c:v>
                </c:pt>
                <c:pt idx="820">
                  <c:v>64</c:v>
                </c:pt>
                <c:pt idx="821">
                  <c:v>64</c:v>
                </c:pt>
                <c:pt idx="822">
                  <c:v>65</c:v>
                </c:pt>
                <c:pt idx="823">
                  <c:v>64</c:v>
                </c:pt>
                <c:pt idx="824">
                  <c:v>65</c:v>
                </c:pt>
                <c:pt idx="825">
                  <c:v>64</c:v>
                </c:pt>
                <c:pt idx="826">
                  <c:v>63</c:v>
                </c:pt>
                <c:pt idx="827">
                  <c:v>61</c:v>
                </c:pt>
                <c:pt idx="828">
                  <c:v>61</c:v>
                </c:pt>
                <c:pt idx="829">
                  <c:v>63</c:v>
                </c:pt>
                <c:pt idx="830">
                  <c:v>63</c:v>
                </c:pt>
                <c:pt idx="831">
                  <c:v>64</c:v>
                </c:pt>
                <c:pt idx="832">
                  <c:v>65</c:v>
                </c:pt>
                <c:pt idx="833">
                  <c:v>64</c:v>
                </c:pt>
                <c:pt idx="834">
                  <c:v>62</c:v>
                </c:pt>
                <c:pt idx="835">
                  <c:v>62</c:v>
                </c:pt>
                <c:pt idx="836">
                  <c:v>62</c:v>
                </c:pt>
                <c:pt idx="837">
                  <c:v>61</c:v>
                </c:pt>
                <c:pt idx="838">
                  <c:v>60</c:v>
                </c:pt>
                <c:pt idx="839">
                  <c:v>61</c:v>
                </c:pt>
                <c:pt idx="840">
                  <c:v>62</c:v>
                </c:pt>
                <c:pt idx="841">
                  <c:v>62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61</c:v>
                </c:pt>
                <c:pt idx="846">
                  <c:v>62</c:v>
                </c:pt>
                <c:pt idx="847">
                  <c:v>64</c:v>
                </c:pt>
                <c:pt idx="848">
                  <c:v>64</c:v>
                </c:pt>
                <c:pt idx="849">
                  <c:v>65</c:v>
                </c:pt>
                <c:pt idx="850">
                  <c:v>64</c:v>
                </c:pt>
                <c:pt idx="851">
                  <c:v>65</c:v>
                </c:pt>
                <c:pt idx="852">
                  <c:v>64</c:v>
                </c:pt>
                <c:pt idx="853">
                  <c:v>63</c:v>
                </c:pt>
                <c:pt idx="854">
                  <c:v>61</c:v>
                </c:pt>
                <c:pt idx="855">
                  <c:v>61</c:v>
                </c:pt>
                <c:pt idx="856">
                  <c:v>63</c:v>
                </c:pt>
                <c:pt idx="857">
                  <c:v>63</c:v>
                </c:pt>
                <c:pt idx="858">
                  <c:v>64</c:v>
                </c:pt>
                <c:pt idx="859">
                  <c:v>65</c:v>
                </c:pt>
                <c:pt idx="860">
                  <c:v>64</c:v>
                </c:pt>
                <c:pt idx="861">
                  <c:v>62</c:v>
                </c:pt>
                <c:pt idx="862">
                  <c:v>62</c:v>
                </c:pt>
                <c:pt idx="863">
                  <c:v>62</c:v>
                </c:pt>
                <c:pt idx="864">
                  <c:v>61</c:v>
                </c:pt>
                <c:pt idx="865">
                  <c:v>60</c:v>
                </c:pt>
                <c:pt idx="866">
                  <c:v>61</c:v>
                </c:pt>
                <c:pt idx="867">
                  <c:v>62</c:v>
                </c:pt>
                <c:pt idx="868">
                  <c:v>62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61</c:v>
                </c:pt>
                <c:pt idx="873">
                  <c:v>62</c:v>
                </c:pt>
                <c:pt idx="874">
                  <c:v>64</c:v>
                </c:pt>
                <c:pt idx="875">
                  <c:v>64</c:v>
                </c:pt>
                <c:pt idx="876">
                  <c:v>65</c:v>
                </c:pt>
                <c:pt idx="877">
                  <c:v>64</c:v>
                </c:pt>
                <c:pt idx="878">
                  <c:v>65</c:v>
                </c:pt>
                <c:pt idx="879">
                  <c:v>64</c:v>
                </c:pt>
                <c:pt idx="880">
                  <c:v>63</c:v>
                </c:pt>
                <c:pt idx="881">
                  <c:v>61</c:v>
                </c:pt>
                <c:pt idx="882">
                  <c:v>61</c:v>
                </c:pt>
                <c:pt idx="883">
                  <c:v>63</c:v>
                </c:pt>
                <c:pt idx="884">
                  <c:v>63</c:v>
                </c:pt>
                <c:pt idx="885">
                  <c:v>64</c:v>
                </c:pt>
                <c:pt idx="886">
                  <c:v>65</c:v>
                </c:pt>
                <c:pt idx="887">
                  <c:v>64</c:v>
                </c:pt>
                <c:pt idx="888">
                  <c:v>62</c:v>
                </c:pt>
                <c:pt idx="889">
                  <c:v>62</c:v>
                </c:pt>
                <c:pt idx="890">
                  <c:v>62</c:v>
                </c:pt>
                <c:pt idx="891">
                  <c:v>61</c:v>
                </c:pt>
                <c:pt idx="892">
                  <c:v>60</c:v>
                </c:pt>
                <c:pt idx="893">
                  <c:v>61</c:v>
                </c:pt>
                <c:pt idx="894">
                  <c:v>62</c:v>
                </c:pt>
                <c:pt idx="895">
                  <c:v>62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61</c:v>
                </c:pt>
                <c:pt idx="900">
                  <c:v>62</c:v>
                </c:pt>
                <c:pt idx="901">
                  <c:v>64</c:v>
                </c:pt>
                <c:pt idx="902">
                  <c:v>64</c:v>
                </c:pt>
                <c:pt idx="903">
                  <c:v>65</c:v>
                </c:pt>
                <c:pt idx="904">
                  <c:v>64</c:v>
                </c:pt>
                <c:pt idx="905">
                  <c:v>65</c:v>
                </c:pt>
                <c:pt idx="906">
                  <c:v>64</c:v>
                </c:pt>
                <c:pt idx="907">
                  <c:v>63</c:v>
                </c:pt>
                <c:pt idx="908">
                  <c:v>61</c:v>
                </c:pt>
                <c:pt idx="909">
                  <c:v>61</c:v>
                </c:pt>
                <c:pt idx="910">
                  <c:v>63</c:v>
                </c:pt>
                <c:pt idx="911">
                  <c:v>63</c:v>
                </c:pt>
                <c:pt idx="912">
                  <c:v>64</c:v>
                </c:pt>
                <c:pt idx="913">
                  <c:v>65</c:v>
                </c:pt>
                <c:pt idx="914">
                  <c:v>64</c:v>
                </c:pt>
                <c:pt idx="915">
                  <c:v>62</c:v>
                </c:pt>
                <c:pt idx="916">
                  <c:v>62</c:v>
                </c:pt>
                <c:pt idx="917">
                  <c:v>62</c:v>
                </c:pt>
                <c:pt idx="918">
                  <c:v>61</c:v>
                </c:pt>
                <c:pt idx="919">
                  <c:v>60</c:v>
                </c:pt>
                <c:pt idx="920">
                  <c:v>61</c:v>
                </c:pt>
                <c:pt idx="921">
                  <c:v>62</c:v>
                </c:pt>
                <c:pt idx="922">
                  <c:v>62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61</c:v>
                </c:pt>
                <c:pt idx="927">
                  <c:v>62</c:v>
                </c:pt>
                <c:pt idx="928">
                  <c:v>64</c:v>
                </c:pt>
                <c:pt idx="929">
                  <c:v>64</c:v>
                </c:pt>
                <c:pt idx="930">
                  <c:v>65</c:v>
                </c:pt>
                <c:pt idx="931">
                  <c:v>64</c:v>
                </c:pt>
                <c:pt idx="932">
                  <c:v>65</c:v>
                </c:pt>
                <c:pt idx="933">
                  <c:v>64</c:v>
                </c:pt>
                <c:pt idx="934">
                  <c:v>63</c:v>
                </c:pt>
                <c:pt idx="935">
                  <c:v>61</c:v>
                </c:pt>
                <c:pt idx="936">
                  <c:v>61</c:v>
                </c:pt>
                <c:pt idx="937">
                  <c:v>63</c:v>
                </c:pt>
                <c:pt idx="938">
                  <c:v>63</c:v>
                </c:pt>
                <c:pt idx="939">
                  <c:v>64</c:v>
                </c:pt>
                <c:pt idx="940">
                  <c:v>65</c:v>
                </c:pt>
                <c:pt idx="941">
                  <c:v>64</c:v>
                </c:pt>
                <c:pt idx="942">
                  <c:v>62</c:v>
                </c:pt>
                <c:pt idx="943">
                  <c:v>62</c:v>
                </c:pt>
                <c:pt idx="944">
                  <c:v>62</c:v>
                </c:pt>
                <c:pt idx="945">
                  <c:v>61</c:v>
                </c:pt>
                <c:pt idx="946">
                  <c:v>60</c:v>
                </c:pt>
                <c:pt idx="947">
                  <c:v>61</c:v>
                </c:pt>
                <c:pt idx="948">
                  <c:v>62</c:v>
                </c:pt>
                <c:pt idx="949">
                  <c:v>62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61</c:v>
                </c:pt>
                <c:pt idx="954">
                  <c:v>62</c:v>
                </c:pt>
                <c:pt idx="955">
                  <c:v>64</c:v>
                </c:pt>
                <c:pt idx="956">
                  <c:v>64</c:v>
                </c:pt>
                <c:pt idx="957">
                  <c:v>65</c:v>
                </c:pt>
                <c:pt idx="958">
                  <c:v>64</c:v>
                </c:pt>
                <c:pt idx="959">
                  <c:v>65</c:v>
                </c:pt>
                <c:pt idx="960">
                  <c:v>64</c:v>
                </c:pt>
                <c:pt idx="961">
                  <c:v>63</c:v>
                </c:pt>
                <c:pt idx="962">
                  <c:v>61</c:v>
                </c:pt>
                <c:pt idx="963">
                  <c:v>61</c:v>
                </c:pt>
                <c:pt idx="964">
                  <c:v>63</c:v>
                </c:pt>
                <c:pt idx="965">
                  <c:v>63</c:v>
                </c:pt>
                <c:pt idx="966">
                  <c:v>64</c:v>
                </c:pt>
                <c:pt idx="967">
                  <c:v>65</c:v>
                </c:pt>
                <c:pt idx="968">
                  <c:v>64</c:v>
                </c:pt>
                <c:pt idx="969">
                  <c:v>62</c:v>
                </c:pt>
                <c:pt idx="970">
                  <c:v>62</c:v>
                </c:pt>
                <c:pt idx="971">
                  <c:v>62</c:v>
                </c:pt>
                <c:pt idx="972">
                  <c:v>61</c:v>
                </c:pt>
                <c:pt idx="973">
                  <c:v>60</c:v>
                </c:pt>
                <c:pt idx="974">
                  <c:v>61</c:v>
                </c:pt>
                <c:pt idx="975">
                  <c:v>62</c:v>
                </c:pt>
                <c:pt idx="976">
                  <c:v>62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61</c:v>
                </c:pt>
                <c:pt idx="981">
                  <c:v>62</c:v>
                </c:pt>
                <c:pt idx="982">
                  <c:v>64</c:v>
                </c:pt>
                <c:pt idx="983">
                  <c:v>64</c:v>
                </c:pt>
                <c:pt idx="984">
                  <c:v>65</c:v>
                </c:pt>
                <c:pt idx="985">
                  <c:v>64</c:v>
                </c:pt>
                <c:pt idx="986">
                  <c:v>65</c:v>
                </c:pt>
                <c:pt idx="987">
                  <c:v>64</c:v>
                </c:pt>
                <c:pt idx="988">
                  <c:v>63</c:v>
                </c:pt>
                <c:pt idx="989">
                  <c:v>61</c:v>
                </c:pt>
                <c:pt idx="990">
                  <c:v>61</c:v>
                </c:pt>
                <c:pt idx="991">
                  <c:v>63</c:v>
                </c:pt>
                <c:pt idx="992">
                  <c:v>63</c:v>
                </c:pt>
                <c:pt idx="993">
                  <c:v>64</c:v>
                </c:pt>
                <c:pt idx="994">
                  <c:v>65</c:v>
                </c:pt>
                <c:pt idx="995">
                  <c:v>64</c:v>
                </c:pt>
                <c:pt idx="996">
                  <c:v>62</c:v>
                </c:pt>
                <c:pt idx="997">
                  <c:v>62</c:v>
                </c:pt>
                <c:pt idx="998">
                  <c:v>62</c:v>
                </c:pt>
                <c:pt idx="999">
                  <c:v>61</c:v>
                </c:pt>
                <c:pt idx="1000">
                  <c:v>60</c:v>
                </c:pt>
                <c:pt idx="1001">
                  <c:v>61</c:v>
                </c:pt>
                <c:pt idx="1002">
                  <c:v>62</c:v>
                </c:pt>
                <c:pt idx="1003">
                  <c:v>62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61</c:v>
                </c:pt>
                <c:pt idx="1008">
                  <c:v>62</c:v>
                </c:pt>
                <c:pt idx="1009">
                  <c:v>64</c:v>
                </c:pt>
                <c:pt idx="1010">
                  <c:v>64</c:v>
                </c:pt>
                <c:pt idx="1011">
                  <c:v>65</c:v>
                </c:pt>
                <c:pt idx="1012">
                  <c:v>64</c:v>
                </c:pt>
                <c:pt idx="1013">
                  <c:v>74</c:v>
                </c:pt>
                <c:pt idx="1014">
                  <c:v>66</c:v>
                </c:pt>
                <c:pt idx="1015">
                  <c:v>67</c:v>
                </c:pt>
                <c:pt idx="1016">
                  <c:v>67</c:v>
                </c:pt>
                <c:pt idx="1017">
                  <c:v>68</c:v>
                </c:pt>
                <c:pt idx="1018">
                  <c:v>68</c:v>
                </c:pt>
                <c:pt idx="1019">
                  <c:v>67</c:v>
                </c:pt>
                <c:pt idx="1020">
                  <c:v>67</c:v>
                </c:pt>
                <c:pt idx="1021">
                  <c:v>68</c:v>
                </c:pt>
                <c:pt idx="1022">
                  <c:v>68</c:v>
                </c:pt>
                <c:pt idx="1023">
                  <c:v>69</c:v>
                </c:pt>
                <c:pt idx="1024">
                  <c:v>69</c:v>
                </c:pt>
                <c:pt idx="1025">
                  <c:v>69</c:v>
                </c:pt>
                <c:pt idx="1026">
                  <c:v>69</c:v>
                </c:pt>
                <c:pt idx="1027">
                  <c:v>68</c:v>
                </c:pt>
                <c:pt idx="1028">
                  <c:v>67</c:v>
                </c:pt>
                <c:pt idx="1029">
                  <c:v>68</c:v>
                </c:pt>
                <c:pt idx="1030">
                  <c:v>68</c:v>
                </c:pt>
                <c:pt idx="1031">
                  <c:v>69</c:v>
                </c:pt>
                <c:pt idx="1032">
                  <c:v>69</c:v>
                </c:pt>
                <c:pt idx="1033">
                  <c:v>69</c:v>
                </c:pt>
                <c:pt idx="1034">
                  <c:v>69</c:v>
                </c:pt>
                <c:pt idx="1035">
                  <c:v>69</c:v>
                </c:pt>
                <c:pt idx="1036">
                  <c:v>69</c:v>
                </c:pt>
                <c:pt idx="1037">
                  <c:v>69</c:v>
                </c:pt>
                <c:pt idx="1038">
                  <c:v>67</c:v>
                </c:pt>
                <c:pt idx="1039">
                  <c:v>68</c:v>
                </c:pt>
                <c:pt idx="1040">
                  <c:v>69</c:v>
                </c:pt>
                <c:pt idx="1041">
                  <c:v>69</c:v>
                </c:pt>
                <c:pt idx="1042">
                  <c:v>68</c:v>
                </c:pt>
                <c:pt idx="1043">
                  <c:v>68</c:v>
                </c:pt>
                <c:pt idx="1044">
                  <c:v>68</c:v>
                </c:pt>
                <c:pt idx="1045">
                  <c:v>68</c:v>
                </c:pt>
                <c:pt idx="1046">
                  <c:v>68</c:v>
                </c:pt>
                <c:pt idx="1047">
                  <c:v>69</c:v>
                </c:pt>
                <c:pt idx="1048">
                  <c:v>68</c:v>
                </c:pt>
                <c:pt idx="1049">
                  <c:v>68</c:v>
                </c:pt>
                <c:pt idx="1050">
                  <c:v>68</c:v>
                </c:pt>
                <c:pt idx="1051">
                  <c:v>68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68</c:v>
                </c:pt>
                <c:pt idx="1056">
                  <c:v>67</c:v>
                </c:pt>
                <c:pt idx="1057">
                  <c:v>67</c:v>
                </c:pt>
                <c:pt idx="1058">
                  <c:v>68</c:v>
                </c:pt>
                <c:pt idx="1059">
                  <c:v>68</c:v>
                </c:pt>
                <c:pt idx="1060">
                  <c:v>68</c:v>
                </c:pt>
                <c:pt idx="1061">
                  <c:v>69</c:v>
                </c:pt>
                <c:pt idx="1062">
                  <c:v>69</c:v>
                </c:pt>
                <c:pt idx="1063">
                  <c:v>68</c:v>
                </c:pt>
                <c:pt idx="1064">
                  <c:v>68</c:v>
                </c:pt>
                <c:pt idx="1065">
                  <c:v>69</c:v>
                </c:pt>
                <c:pt idx="1066">
                  <c:v>68</c:v>
                </c:pt>
                <c:pt idx="1067">
                  <c:v>67</c:v>
                </c:pt>
                <c:pt idx="1068">
                  <c:v>68</c:v>
                </c:pt>
                <c:pt idx="1069">
                  <c:v>69</c:v>
                </c:pt>
                <c:pt idx="1070">
                  <c:v>69</c:v>
                </c:pt>
                <c:pt idx="1071">
                  <c:v>67</c:v>
                </c:pt>
                <c:pt idx="1072">
                  <c:v>68</c:v>
                </c:pt>
                <c:pt idx="1073">
                  <c:v>69</c:v>
                </c:pt>
                <c:pt idx="1074">
                  <c:v>69</c:v>
                </c:pt>
                <c:pt idx="1075">
                  <c:v>69</c:v>
                </c:pt>
                <c:pt idx="1076">
                  <c:v>68</c:v>
                </c:pt>
                <c:pt idx="1077">
                  <c:v>67</c:v>
                </c:pt>
                <c:pt idx="1078">
                  <c:v>68</c:v>
                </c:pt>
                <c:pt idx="1079">
                  <c:v>68</c:v>
                </c:pt>
                <c:pt idx="1080">
                  <c:v>68</c:v>
                </c:pt>
                <c:pt idx="1081">
                  <c:v>68</c:v>
                </c:pt>
                <c:pt idx="1082">
                  <c:v>68</c:v>
                </c:pt>
                <c:pt idx="1083">
                  <c:v>68</c:v>
                </c:pt>
                <c:pt idx="1084">
                  <c:v>68</c:v>
                </c:pt>
                <c:pt idx="1085">
                  <c:v>69</c:v>
                </c:pt>
                <c:pt idx="1086">
                  <c:v>69</c:v>
                </c:pt>
                <c:pt idx="1087">
                  <c:v>69</c:v>
                </c:pt>
                <c:pt idx="1088">
                  <c:v>69</c:v>
                </c:pt>
                <c:pt idx="1089">
                  <c:v>68</c:v>
                </c:pt>
                <c:pt idx="1090">
                  <c:v>67</c:v>
                </c:pt>
                <c:pt idx="1091">
                  <c:v>69</c:v>
                </c:pt>
                <c:pt idx="1092">
                  <c:v>69</c:v>
                </c:pt>
                <c:pt idx="1093">
                  <c:v>68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69</c:v>
                </c:pt>
                <c:pt idx="1098">
                  <c:v>69</c:v>
                </c:pt>
                <c:pt idx="1099">
                  <c:v>68</c:v>
                </c:pt>
                <c:pt idx="1100">
                  <c:v>69</c:v>
                </c:pt>
                <c:pt idx="1101">
                  <c:v>68</c:v>
                </c:pt>
                <c:pt idx="1102">
                  <c:v>69</c:v>
                </c:pt>
                <c:pt idx="1103">
                  <c:v>69</c:v>
                </c:pt>
                <c:pt idx="1104">
                  <c:v>68</c:v>
                </c:pt>
                <c:pt idx="1105">
                  <c:v>67</c:v>
                </c:pt>
                <c:pt idx="1106">
                  <c:v>66</c:v>
                </c:pt>
                <c:pt idx="1107">
                  <c:v>66</c:v>
                </c:pt>
                <c:pt idx="1108">
                  <c:v>67</c:v>
                </c:pt>
                <c:pt idx="1109">
                  <c:v>68</c:v>
                </c:pt>
                <c:pt idx="1110">
                  <c:v>67</c:v>
                </c:pt>
                <c:pt idx="1111">
                  <c:v>67</c:v>
                </c:pt>
                <c:pt idx="1112">
                  <c:v>67</c:v>
                </c:pt>
                <c:pt idx="1113">
                  <c:v>67</c:v>
                </c:pt>
                <c:pt idx="1114">
                  <c:v>67</c:v>
                </c:pt>
                <c:pt idx="1115">
                  <c:v>66</c:v>
                </c:pt>
                <c:pt idx="1116">
                  <c:v>66</c:v>
                </c:pt>
                <c:pt idx="1117">
                  <c:v>67</c:v>
                </c:pt>
                <c:pt idx="1118">
                  <c:v>68</c:v>
                </c:pt>
                <c:pt idx="1119">
                  <c:v>67</c:v>
                </c:pt>
                <c:pt idx="1120">
                  <c:v>67</c:v>
                </c:pt>
                <c:pt idx="1121">
                  <c:v>68</c:v>
                </c:pt>
                <c:pt idx="1122">
                  <c:v>68</c:v>
                </c:pt>
                <c:pt idx="1123">
                  <c:v>68</c:v>
                </c:pt>
                <c:pt idx="1124">
                  <c:v>68</c:v>
                </c:pt>
                <c:pt idx="1125">
                  <c:v>67</c:v>
                </c:pt>
                <c:pt idx="1126">
                  <c:v>66</c:v>
                </c:pt>
                <c:pt idx="1127">
                  <c:v>67</c:v>
                </c:pt>
                <c:pt idx="1128">
                  <c:v>67</c:v>
                </c:pt>
                <c:pt idx="1129">
                  <c:v>67</c:v>
                </c:pt>
                <c:pt idx="1130">
                  <c:v>66</c:v>
                </c:pt>
                <c:pt idx="1131">
                  <c:v>68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67</c:v>
                </c:pt>
                <c:pt idx="1136">
                  <c:v>67</c:v>
                </c:pt>
                <c:pt idx="1137">
                  <c:v>67</c:v>
                </c:pt>
                <c:pt idx="1138">
                  <c:v>66</c:v>
                </c:pt>
                <c:pt idx="1139">
                  <c:v>67</c:v>
                </c:pt>
                <c:pt idx="1140">
                  <c:v>67</c:v>
                </c:pt>
                <c:pt idx="1141">
                  <c:v>67</c:v>
                </c:pt>
                <c:pt idx="1142">
                  <c:v>66</c:v>
                </c:pt>
                <c:pt idx="1143">
                  <c:v>66</c:v>
                </c:pt>
                <c:pt idx="1144">
                  <c:v>66</c:v>
                </c:pt>
                <c:pt idx="1145">
                  <c:v>66</c:v>
                </c:pt>
                <c:pt idx="1146">
                  <c:v>66</c:v>
                </c:pt>
                <c:pt idx="1147">
                  <c:v>67</c:v>
                </c:pt>
                <c:pt idx="1148">
                  <c:v>67</c:v>
                </c:pt>
                <c:pt idx="1149">
                  <c:v>67</c:v>
                </c:pt>
                <c:pt idx="1150">
                  <c:v>67</c:v>
                </c:pt>
                <c:pt idx="1151">
                  <c:v>67</c:v>
                </c:pt>
                <c:pt idx="1152">
                  <c:v>67</c:v>
                </c:pt>
                <c:pt idx="1153">
                  <c:v>68</c:v>
                </c:pt>
                <c:pt idx="1154">
                  <c:v>68</c:v>
                </c:pt>
                <c:pt idx="1155">
                  <c:v>67</c:v>
                </c:pt>
                <c:pt idx="1156">
                  <c:v>67</c:v>
                </c:pt>
                <c:pt idx="1157">
                  <c:v>67</c:v>
                </c:pt>
                <c:pt idx="1158">
                  <c:v>68</c:v>
                </c:pt>
                <c:pt idx="1159">
                  <c:v>68</c:v>
                </c:pt>
                <c:pt idx="1160">
                  <c:v>68</c:v>
                </c:pt>
                <c:pt idx="1161">
                  <c:v>69</c:v>
                </c:pt>
                <c:pt idx="1162">
                  <c:v>69</c:v>
                </c:pt>
                <c:pt idx="1163">
                  <c:v>69</c:v>
                </c:pt>
                <c:pt idx="1164">
                  <c:v>69</c:v>
                </c:pt>
                <c:pt idx="1165">
                  <c:v>69</c:v>
                </c:pt>
                <c:pt idx="1166">
                  <c:v>69</c:v>
                </c:pt>
                <c:pt idx="1167">
                  <c:v>68</c:v>
                </c:pt>
                <c:pt idx="1168">
                  <c:v>69</c:v>
                </c:pt>
                <c:pt idx="1169">
                  <c:v>69</c:v>
                </c:pt>
                <c:pt idx="1170">
                  <c:v>69</c:v>
                </c:pt>
                <c:pt idx="1171">
                  <c:v>69</c:v>
                </c:pt>
                <c:pt idx="1172">
                  <c:v>68</c:v>
                </c:pt>
                <c:pt idx="1173">
                  <c:v>68</c:v>
                </c:pt>
                <c:pt idx="1174">
                  <c:v>69</c:v>
                </c:pt>
                <c:pt idx="1175">
                  <c:v>69</c:v>
                </c:pt>
                <c:pt idx="1176">
                  <c:v>69</c:v>
                </c:pt>
                <c:pt idx="1177">
                  <c:v>70</c:v>
                </c:pt>
                <c:pt idx="1178">
                  <c:v>70</c:v>
                </c:pt>
                <c:pt idx="1179">
                  <c:v>71</c:v>
                </c:pt>
                <c:pt idx="1180">
                  <c:v>71</c:v>
                </c:pt>
                <c:pt idx="1181">
                  <c:v>71</c:v>
                </c:pt>
                <c:pt idx="1182">
                  <c:v>71</c:v>
                </c:pt>
                <c:pt idx="1183">
                  <c:v>71</c:v>
                </c:pt>
                <c:pt idx="1184">
                  <c:v>71</c:v>
                </c:pt>
                <c:pt idx="1185">
                  <c:v>71</c:v>
                </c:pt>
                <c:pt idx="1186">
                  <c:v>72</c:v>
                </c:pt>
                <c:pt idx="1187">
                  <c:v>72</c:v>
                </c:pt>
                <c:pt idx="1188">
                  <c:v>72</c:v>
                </c:pt>
                <c:pt idx="1189">
                  <c:v>72</c:v>
                </c:pt>
                <c:pt idx="1190">
                  <c:v>73</c:v>
                </c:pt>
                <c:pt idx="1191">
                  <c:v>73</c:v>
                </c:pt>
                <c:pt idx="1192">
                  <c:v>73</c:v>
                </c:pt>
                <c:pt idx="1193">
                  <c:v>73</c:v>
                </c:pt>
                <c:pt idx="1194">
                  <c:v>73</c:v>
                </c:pt>
                <c:pt idx="1195">
                  <c:v>74</c:v>
                </c:pt>
                <c:pt idx="1196">
                  <c:v>74</c:v>
                </c:pt>
                <c:pt idx="1197">
                  <c:v>74</c:v>
                </c:pt>
                <c:pt idx="1198">
                  <c:v>74</c:v>
                </c:pt>
                <c:pt idx="1199">
                  <c:v>74</c:v>
                </c:pt>
                <c:pt idx="1200">
                  <c:v>74</c:v>
                </c:pt>
                <c:pt idx="1201">
                  <c:v>75</c:v>
                </c:pt>
                <c:pt idx="1202">
                  <c:v>75</c:v>
                </c:pt>
                <c:pt idx="1203">
                  <c:v>75</c:v>
                </c:pt>
                <c:pt idx="1204">
                  <c:v>75</c:v>
                </c:pt>
                <c:pt idx="1205">
                  <c:v>75</c:v>
                </c:pt>
                <c:pt idx="1206">
                  <c:v>76</c:v>
                </c:pt>
                <c:pt idx="1207">
                  <c:v>76</c:v>
                </c:pt>
                <c:pt idx="1208">
                  <c:v>76</c:v>
                </c:pt>
                <c:pt idx="1209">
                  <c:v>76</c:v>
                </c:pt>
                <c:pt idx="1210">
                  <c:v>76</c:v>
                </c:pt>
                <c:pt idx="1211">
                  <c:v>76</c:v>
                </c:pt>
                <c:pt idx="1212">
                  <c:v>76</c:v>
                </c:pt>
                <c:pt idx="1213">
                  <c:v>76</c:v>
                </c:pt>
                <c:pt idx="1214">
                  <c:v>76</c:v>
                </c:pt>
                <c:pt idx="1215">
                  <c:v>76</c:v>
                </c:pt>
                <c:pt idx="1216">
                  <c:v>76</c:v>
                </c:pt>
                <c:pt idx="1217">
                  <c:v>76</c:v>
                </c:pt>
                <c:pt idx="1218">
                  <c:v>76</c:v>
                </c:pt>
                <c:pt idx="1219">
                  <c:v>77</c:v>
                </c:pt>
                <c:pt idx="1220">
                  <c:v>77</c:v>
                </c:pt>
                <c:pt idx="1221">
                  <c:v>77</c:v>
                </c:pt>
                <c:pt idx="1222">
                  <c:v>77</c:v>
                </c:pt>
                <c:pt idx="1223">
                  <c:v>77</c:v>
                </c:pt>
                <c:pt idx="1224">
                  <c:v>77</c:v>
                </c:pt>
                <c:pt idx="1225">
                  <c:v>77</c:v>
                </c:pt>
                <c:pt idx="1226">
                  <c:v>78</c:v>
                </c:pt>
                <c:pt idx="1227">
                  <c:v>78</c:v>
                </c:pt>
                <c:pt idx="1228">
                  <c:v>78</c:v>
                </c:pt>
                <c:pt idx="1229">
                  <c:v>78</c:v>
                </c:pt>
                <c:pt idx="1230">
                  <c:v>78</c:v>
                </c:pt>
                <c:pt idx="1231">
                  <c:v>78</c:v>
                </c:pt>
                <c:pt idx="1232">
                  <c:v>78</c:v>
                </c:pt>
                <c:pt idx="1233">
                  <c:v>78</c:v>
                </c:pt>
                <c:pt idx="1234">
                  <c:v>78</c:v>
                </c:pt>
                <c:pt idx="1235">
                  <c:v>78</c:v>
                </c:pt>
                <c:pt idx="1236">
                  <c:v>79</c:v>
                </c:pt>
                <c:pt idx="1237">
                  <c:v>79</c:v>
                </c:pt>
                <c:pt idx="1238">
                  <c:v>79</c:v>
                </c:pt>
                <c:pt idx="1239">
                  <c:v>79</c:v>
                </c:pt>
                <c:pt idx="1240">
                  <c:v>79</c:v>
                </c:pt>
                <c:pt idx="1241">
                  <c:v>79</c:v>
                </c:pt>
                <c:pt idx="1242">
                  <c:v>79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79</c:v>
                </c:pt>
                <c:pt idx="1247">
                  <c:v>79</c:v>
                </c:pt>
                <c:pt idx="1248">
                  <c:v>79</c:v>
                </c:pt>
                <c:pt idx="1249">
                  <c:v>79</c:v>
                </c:pt>
                <c:pt idx="1250">
                  <c:v>79</c:v>
                </c:pt>
                <c:pt idx="1251">
                  <c:v>79</c:v>
                </c:pt>
                <c:pt idx="1252">
                  <c:v>80</c:v>
                </c:pt>
                <c:pt idx="1253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6.1</c:v>
                </c:pt>
                <c:pt idx="2">
                  <c:v>4</c:v>
                </c:pt>
                <c:pt idx="3">
                  <c:v>4</c:v>
                </c:pt>
                <c:pt idx="4">
                  <c:v>2.5</c:v>
                </c:pt>
                <c:pt idx="5">
                  <c:v>2.2000000000000002</c:v>
                </c:pt>
                <c:pt idx="6">
                  <c:v>5.8</c:v>
                </c:pt>
                <c:pt idx="7">
                  <c:v>4.3</c:v>
                </c:pt>
                <c:pt idx="8">
                  <c:v>4</c:v>
                </c:pt>
                <c:pt idx="9">
                  <c:v>7.6</c:v>
                </c:pt>
                <c:pt idx="10">
                  <c:v>4</c:v>
                </c:pt>
                <c:pt idx="11">
                  <c:v>4.3</c:v>
                </c:pt>
                <c:pt idx="12">
                  <c:v>5.8</c:v>
                </c:pt>
                <c:pt idx="13">
                  <c:v>5.4</c:v>
                </c:pt>
                <c:pt idx="14">
                  <c:v>4.7</c:v>
                </c:pt>
                <c:pt idx="15">
                  <c:v>4.7</c:v>
                </c:pt>
                <c:pt idx="16">
                  <c:v>8.6</c:v>
                </c:pt>
                <c:pt idx="17">
                  <c:v>4.7</c:v>
                </c:pt>
                <c:pt idx="18">
                  <c:v>8.3000000000000007</c:v>
                </c:pt>
                <c:pt idx="19">
                  <c:v>2.2000000000000002</c:v>
                </c:pt>
                <c:pt idx="20">
                  <c:v>5.4</c:v>
                </c:pt>
                <c:pt idx="21">
                  <c:v>4.3</c:v>
                </c:pt>
                <c:pt idx="22">
                  <c:v>7.6</c:v>
                </c:pt>
                <c:pt idx="23">
                  <c:v>5.8</c:v>
                </c:pt>
                <c:pt idx="24">
                  <c:v>4.7</c:v>
                </c:pt>
                <c:pt idx="25">
                  <c:v>5</c:v>
                </c:pt>
                <c:pt idx="26">
                  <c:v>7.2</c:v>
                </c:pt>
                <c:pt idx="27">
                  <c:v>5</c:v>
                </c:pt>
                <c:pt idx="28">
                  <c:v>3.6</c:v>
                </c:pt>
                <c:pt idx="29">
                  <c:v>6.5</c:v>
                </c:pt>
                <c:pt idx="30">
                  <c:v>5.8</c:v>
                </c:pt>
                <c:pt idx="31">
                  <c:v>4.7</c:v>
                </c:pt>
                <c:pt idx="32">
                  <c:v>5.4</c:v>
                </c:pt>
                <c:pt idx="33">
                  <c:v>5</c:v>
                </c:pt>
                <c:pt idx="34">
                  <c:v>2.9</c:v>
                </c:pt>
                <c:pt idx="35">
                  <c:v>4.7</c:v>
                </c:pt>
                <c:pt idx="36">
                  <c:v>4.3</c:v>
                </c:pt>
                <c:pt idx="37">
                  <c:v>2.9</c:v>
                </c:pt>
                <c:pt idx="38">
                  <c:v>4.7</c:v>
                </c:pt>
                <c:pt idx="39">
                  <c:v>2.5</c:v>
                </c:pt>
                <c:pt idx="40">
                  <c:v>3.6</c:v>
                </c:pt>
                <c:pt idx="41">
                  <c:v>4.3</c:v>
                </c:pt>
                <c:pt idx="42">
                  <c:v>4.3</c:v>
                </c:pt>
                <c:pt idx="43">
                  <c:v>5.8</c:v>
                </c:pt>
                <c:pt idx="44">
                  <c:v>5</c:v>
                </c:pt>
                <c:pt idx="45">
                  <c:v>3.6</c:v>
                </c:pt>
                <c:pt idx="46">
                  <c:v>2.2000000000000002</c:v>
                </c:pt>
                <c:pt idx="47">
                  <c:v>3.2</c:v>
                </c:pt>
                <c:pt idx="48">
                  <c:v>2.2000000000000002</c:v>
                </c:pt>
                <c:pt idx="49">
                  <c:v>2.5</c:v>
                </c:pt>
                <c:pt idx="50">
                  <c:v>2.5</c:v>
                </c:pt>
                <c:pt idx="51">
                  <c:v>2.9</c:v>
                </c:pt>
                <c:pt idx="52">
                  <c:v>1.8</c:v>
                </c:pt>
                <c:pt idx="53">
                  <c:v>2.5</c:v>
                </c:pt>
                <c:pt idx="54">
                  <c:v>3.2</c:v>
                </c:pt>
                <c:pt idx="55">
                  <c:v>2.5</c:v>
                </c:pt>
                <c:pt idx="56">
                  <c:v>0</c:v>
                </c:pt>
                <c:pt idx="57">
                  <c:v>2.5</c:v>
                </c:pt>
                <c:pt idx="58">
                  <c:v>2.5</c:v>
                </c:pt>
                <c:pt idx="59">
                  <c:v>2.9</c:v>
                </c:pt>
                <c:pt idx="60">
                  <c:v>2.5</c:v>
                </c:pt>
                <c:pt idx="61">
                  <c:v>2.9</c:v>
                </c:pt>
                <c:pt idx="62">
                  <c:v>0</c:v>
                </c:pt>
                <c:pt idx="63">
                  <c:v>2.5</c:v>
                </c:pt>
                <c:pt idx="64">
                  <c:v>1.8</c:v>
                </c:pt>
                <c:pt idx="65">
                  <c:v>2.5</c:v>
                </c:pt>
                <c:pt idx="66">
                  <c:v>2.5</c:v>
                </c:pt>
                <c:pt idx="67">
                  <c:v>0</c:v>
                </c:pt>
                <c:pt idx="68">
                  <c:v>2.5</c:v>
                </c:pt>
                <c:pt idx="69">
                  <c:v>1.8</c:v>
                </c:pt>
                <c:pt idx="70">
                  <c:v>0</c:v>
                </c:pt>
                <c:pt idx="71">
                  <c:v>3.6</c:v>
                </c:pt>
                <c:pt idx="72">
                  <c:v>2.9</c:v>
                </c:pt>
                <c:pt idx="73">
                  <c:v>2.5</c:v>
                </c:pt>
                <c:pt idx="74">
                  <c:v>3.6</c:v>
                </c:pt>
                <c:pt idx="75">
                  <c:v>3.2</c:v>
                </c:pt>
                <c:pt idx="76">
                  <c:v>4</c:v>
                </c:pt>
                <c:pt idx="77">
                  <c:v>4</c:v>
                </c:pt>
                <c:pt idx="78">
                  <c:v>3.2</c:v>
                </c:pt>
                <c:pt idx="79">
                  <c:v>2.5</c:v>
                </c:pt>
                <c:pt idx="80">
                  <c:v>3.2</c:v>
                </c:pt>
                <c:pt idx="81">
                  <c:v>2.2000000000000002</c:v>
                </c:pt>
                <c:pt idx="82">
                  <c:v>2.5</c:v>
                </c:pt>
                <c:pt idx="83">
                  <c:v>2.2000000000000002</c:v>
                </c:pt>
                <c:pt idx="84">
                  <c:v>2.9</c:v>
                </c:pt>
                <c:pt idx="85">
                  <c:v>3.2</c:v>
                </c:pt>
                <c:pt idx="86">
                  <c:v>4</c:v>
                </c:pt>
                <c:pt idx="87">
                  <c:v>4</c:v>
                </c:pt>
                <c:pt idx="88">
                  <c:v>2.9</c:v>
                </c:pt>
                <c:pt idx="89">
                  <c:v>2.2000000000000002</c:v>
                </c:pt>
                <c:pt idx="90">
                  <c:v>2.5</c:v>
                </c:pt>
                <c:pt idx="91">
                  <c:v>1.8</c:v>
                </c:pt>
                <c:pt idx="92">
                  <c:v>1.8</c:v>
                </c:pt>
                <c:pt idx="93">
                  <c:v>2.5</c:v>
                </c:pt>
                <c:pt idx="94">
                  <c:v>3.2</c:v>
                </c:pt>
                <c:pt idx="95">
                  <c:v>4</c:v>
                </c:pt>
                <c:pt idx="96">
                  <c:v>2.9</c:v>
                </c:pt>
                <c:pt idx="97">
                  <c:v>2.5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1.8</c:v>
                </c:pt>
                <c:pt idx="114">
                  <c:v>1.8</c:v>
                </c:pt>
                <c:pt idx="115">
                  <c:v>0</c:v>
                </c:pt>
                <c:pt idx="116">
                  <c:v>1.8</c:v>
                </c:pt>
                <c:pt idx="117">
                  <c:v>2.5</c:v>
                </c:pt>
                <c:pt idx="118">
                  <c:v>1.8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1.8</c:v>
                </c:pt>
                <c:pt idx="163">
                  <c:v>1.8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1.8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1.8</c:v>
                </c:pt>
                <c:pt idx="197">
                  <c:v>0</c:v>
                </c:pt>
                <c:pt idx="198">
                  <c:v>1.8</c:v>
                </c:pt>
                <c:pt idx="199">
                  <c:v>0</c:v>
                </c:pt>
                <c:pt idx="200">
                  <c:v>1.8</c:v>
                </c:pt>
                <c:pt idx="201">
                  <c:v>1.8</c:v>
                </c:pt>
                <c:pt idx="202">
                  <c:v>0</c:v>
                </c:pt>
                <c:pt idx="203">
                  <c:v>0</c:v>
                </c:pt>
                <c:pt idx="204">
                  <c:v>1.8</c:v>
                </c:pt>
                <c:pt idx="205">
                  <c:v>1.8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1.8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2.2000000000000002</c:v>
                </c:pt>
                <c:pt idx="299">
                  <c:v>2.2000000000000002</c:v>
                </c:pt>
                <c:pt idx="300">
                  <c:v>1.8</c:v>
                </c:pt>
                <c:pt idx="301">
                  <c:v>0</c:v>
                </c:pt>
                <c:pt idx="302">
                  <c:v>1.8</c:v>
                </c:pt>
                <c:pt idx="303">
                  <c:v>1.8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2.5</c:v>
                </c:pt>
                <c:pt idx="309">
                  <c:v>2.2000000000000002</c:v>
                </c:pt>
                <c:pt idx="310">
                  <c:v>2.5</c:v>
                </c:pt>
                <c:pt idx="311">
                  <c:v>0</c:v>
                </c:pt>
                <c:pt idx="312">
                  <c:v>0</c:v>
                </c:pt>
                <c:pt idx="313">
                  <c:v>1.8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1.8</c:v>
                </c:pt>
                <c:pt idx="323">
                  <c:v>1.8</c:v>
                </c:pt>
                <c:pt idx="324">
                  <c:v>1.8</c:v>
                </c:pt>
                <c:pt idx="325">
                  <c:v>2.5</c:v>
                </c:pt>
                <c:pt idx="326">
                  <c:v>2.9</c:v>
                </c:pt>
                <c:pt idx="327">
                  <c:v>2.5</c:v>
                </c:pt>
                <c:pt idx="328">
                  <c:v>2.5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1.8</c:v>
                </c:pt>
                <c:pt idx="332">
                  <c:v>2.5</c:v>
                </c:pt>
                <c:pt idx="333">
                  <c:v>2.9</c:v>
                </c:pt>
                <c:pt idx="334">
                  <c:v>2.5</c:v>
                </c:pt>
                <c:pt idx="335">
                  <c:v>1.8</c:v>
                </c:pt>
                <c:pt idx="336">
                  <c:v>2.5</c:v>
                </c:pt>
                <c:pt idx="337">
                  <c:v>1.8</c:v>
                </c:pt>
                <c:pt idx="338">
                  <c:v>0</c:v>
                </c:pt>
                <c:pt idx="339">
                  <c:v>1.8</c:v>
                </c:pt>
                <c:pt idx="340">
                  <c:v>2.5</c:v>
                </c:pt>
                <c:pt idx="341">
                  <c:v>2.2000000000000002</c:v>
                </c:pt>
                <c:pt idx="342">
                  <c:v>2.2000000000000002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2.5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2.5</c:v>
                </c:pt>
                <c:pt idx="349">
                  <c:v>1.8</c:v>
                </c:pt>
                <c:pt idx="350">
                  <c:v>1.8</c:v>
                </c:pt>
                <c:pt idx="351">
                  <c:v>0</c:v>
                </c:pt>
                <c:pt idx="352">
                  <c:v>0</c:v>
                </c:pt>
                <c:pt idx="353">
                  <c:v>2.2000000000000002</c:v>
                </c:pt>
                <c:pt idx="354">
                  <c:v>0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2.9</c:v>
                </c:pt>
                <c:pt idx="361">
                  <c:v>2.9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2.9</c:v>
                </c:pt>
                <c:pt idx="365">
                  <c:v>3.2</c:v>
                </c:pt>
                <c:pt idx="366">
                  <c:v>1.8</c:v>
                </c:pt>
                <c:pt idx="367">
                  <c:v>2.5</c:v>
                </c:pt>
                <c:pt idx="368">
                  <c:v>2.5</c:v>
                </c:pt>
                <c:pt idx="369">
                  <c:v>2.2000000000000002</c:v>
                </c:pt>
                <c:pt idx="370">
                  <c:v>2.2000000000000002</c:v>
                </c:pt>
                <c:pt idx="371">
                  <c:v>2.5</c:v>
                </c:pt>
                <c:pt idx="372">
                  <c:v>2.5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1.8</c:v>
                </c:pt>
                <c:pt idx="381">
                  <c:v>0</c:v>
                </c:pt>
                <c:pt idx="382">
                  <c:v>1.8</c:v>
                </c:pt>
                <c:pt idx="383">
                  <c:v>0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2.5</c:v>
                </c:pt>
                <c:pt idx="394">
                  <c:v>0</c:v>
                </c:pt>
                <c:pt idx="395">
                  <c:v>1.8</c:v>
                </c:pt>
                <c:pt idx="396">
                  <c:v>0</c:v>
                </c:pt>
                <c:pt idx="397">
                  <c:v>1.8</c:v>
                </c:pt>
                <c:pt idx="398">
                  <c:v>2.5</c:v>
                </c:pt>
                <c:pt idx="399">
                  <c:v>2.5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1.8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2.5</c:v>
                </c:pt>
                <c:pt idx="410">
                  <c:v>2.5</c:v>
                </c:pt>
                <c:pt idx="411">
                  <c:v>0</c:v>
                </c:pt>
                <c:pt idx="412">
                  <c:v>4</c:v>
                </c:pt>
                <c:pt idx="413">
                  <c:v>2.2000000000000002</c:v>
                </c:pt>
                <c:pt idx="414">
                  <c:v>0</c:v>
                </c:pt>
                <c:pt idx="415">
                  <c:v>0</c:v>
                </c:pt>
                <c:pt idx="416">
                  <c:v>1.8</c:v>
                </c:pt>
                <c:pt idx="417">
                  <c:v>3.2</c:v>
                </c:pt>
                <c:pt idx="418">
                  <c:v>2.5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2.5</c:v>
                </c:pt>
                <c:pt idx="423">
                  <c:v>2.5</c:v>
                </c:pt>
                <c:pt idx="424">
                  <c:v>2.5</c:v>
                </c:pt>
                <c:pt idx="425">
                  <c:v>2.9</c:v>
                </c:pt>
                <c:pt idx="426">
                  <c:v>0</c:v>
                </c:pt>
                <c:pt idx="427">
                  <c:v>0</c:v>
                </c:pt>
                <c:pt idx="428">
                  <c:v>1.8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2.9</c:v>
                </c:pt>
                <c:pt idx="432">
                  <c:v>2.9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0</c:v>
                </c:pt>
                <c:pt idx="444">
                  <c:v>0</c:v>
                </c:pt>
                <c:pt idx="445">
                  <c:v>1.8</c:v>
                </c:pt>
                <c:pt idx="446">
                  <c:v>1.8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2.9</c:v>
                </c:pt>
                <c:pt idx="451">
                  <c:v>2.5</c:v>
                </c:pt>
                <c:pt idx="452">
                  <c:v>3.6</c:v>
                </c:pt>
                <c:pt idx="453">
                  <c:v>3.6</c:v>
                </c:pt>
                <c:pt idx="454">
                  <c:v>2.9</c:v>
                </c:pt>
                <c:pt idx="455">
                  <c:v>2.5</c:v>
                </c:pt>
                <c:pt idx="456">
                  <c:v>0</c:v>
                </c:pt>
                <c:pt idx="457">
                  <c:v>2.5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2.2000000000000002</c:v>
                </c:pt>
                <c:pt idx="461">
                  <c:v>1.8</c:v>
                </c:pt>
                <c:pt idx="462">
                  <c:v>0</c:v>
                </c:pt>
                <c:pt idx="463">
                  <c:v>0</c:v>
                </c:pt>
                <c:pt idx="464">
                  <c:v>1.8</c:v>
                </c:pt>
                <c:pt idx="465">
                  <c:v>0</c:v>
                </c:pt>
                <c:pt idx="466">
                  <c:v>2.5</c:v>
                </c:pt>
                <c:pt idx="467">
                  <c:v>2.5</c:v>
                </c:pt>
                <c:pt idx="468">
                  <c:v>3.6</c:v>
                </c:pt>
                <c:pt idx="469">
                  <c:v>2.5</c:v>
                </c:pt>
                <c:pt idx="470">
                  <c:v>2.5</c:v>
                </c:pt>
                <c:pt idx="471">
                  <c:v>2.9</c:v>
                </c:pt>
                <c:pt idx="472">
                  <c:v>1.8</c:v>
                </c:pt>
                <c:pt idx="473">
                  <c:v>2.2000000000000002</c:v>
                </c:pt>
                <c:pt idx="474">
                  <c:v>2.2000000000000002</c:v>
                </c:pt>
                <c:pt idx="475">
                  <c:v>2.9</c:v>
                </c:pt>
                <c:pt idx="476">
                  <c:v>2.5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1.8</c:v>
                </c:pt>
                <c:pt idx="482">
                  <c:v>2.5</c:v>
                </c:pt>
                <c:pt idx="483">
                  <c:v>1.8</c:v>
                </c:pt>
                <c:pt idx="484">
                  <c:v>1.8</c:v>
                </c:pt>
                <c:pt idx="485">
                  <c:v>2.5</c:v>
                </c:pt>
                <c:pt idx="486">
                  <c:v>2.9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2.9</c:v>
                </c:pt>
                <c:pt idx="490">
                  <c:v>2.2000000000000002</c:v>
                </c:pt>
                <c:pt idx="491">
                  <c:v>1.8</c:v>
                </c:pt>
                <c:pt idx="492">
                  <c:v>1.8</c:v>
                </c:pt>
                <c:pt idx="493">
                  <c:v>2.2000000000000002</c:v>
                </c:pt>
                <c:pt idx="494">
                  <c:v>2.2000000000000002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1.8</c:v>
                </c:pt>
                <c:pt idx="498">
                  <c:v>2.2000000000000002</c:v>
                </c:pt>
                <c:pt idx="499">
                  <c:v>2.2000000000000002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4</c:v>
                </c:pt>
                <c:pt idx="503">
                  <c:v>2.5</c:v>
                </c:pt>
                <c:pt idx="504">
                  <c:v>2.5</c:v>
                </c:pt>
                <c:pt idx="505">
                  <c:v>2.5</c:v>
                </c:pt>
                <c:pt idx="506">
                  <c:v>2.9</c:v>
                </c:pt>
                <c:pt idx="507">
                  <c:v>3.2</c:v>
                </c:pt>
                <c:pt idx="508">
                  <c:v>2.9</c:v>
                </c:pt>
                <c:pt idx="509">
                  <c:v>3.6</c:v>
                </c:pt>
                <c:pt idx="510">
                  <c:v>3.6</c:v>
                </c:pt>
                <c:pt idx="511">
                  <c:v>2.9</c:v>
                </c:pt>
                <c:pt idx="512">
                  <c:v>2.2000000000000002</c:v>
                </c:pt>
                <c:pt idx="513">
                  <c:v>1.8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2.5</c:v>
                </c:pt>
                <c:pt idx="517">
                  <c:v>2.9</c:v>
                </c:pt>
                <c:pt idx="518">
                  <c:v>2.9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2.2000000000000002</c:v>
                </c:pt>
                <c:pt idx="522">
                  <c:v>2.5</c:v>
                </c:pt>
                <c:pt idx="523">
                  <c:v>2.2000000000000002</c:v>
                </c:pt>
                <c:pt idx="524">
                  <c:v>2.5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2.9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4.3</c:v>
                </c:pt>
                <c:pt idx="532">
                  <c:v>2.9</c:v>
                </c:pt>
                <c:pt idx="533">
                  <c:v>2.9</c:v>
                </c:pt>
                <c:pt idx="534">
                  <c:v>2.9</c:v>
                </c:pt>
                <c:pt idx="535">
                  <c:v>3.6</c:v>
                </c:pt>
                <c:pt idx="536">
                  <c:v>3.2</c:v>
                </c:pt>
                <c:pt idx="537">
                  <c:v>3.6</c:v>
                </c:pt>
                <c:pt idx="538">
                  <c:v>3.2</c:v>
                </c:pt>
                <c:pt idx="539">
                  <c:v>4</c:v>
                </c:pt>
                <c:pt idx="540">
                  <c:v>3.6</c:v>
                </c:pt>
                <c:pt idx="541">
                  <c:v>2.5</c:v>
                </c:pt>
                <c:pt idx="542">
                  <c:v>3.6</c:v>
                </c:pt>
                <c:pt idx="543">
                  <c:v>3.6</c:v>
                </c:pt>
                <c:pt idx="544">
                  <c:v>3.2</c:v>
                </c:pt>
                <c:pt idx="545">
                  <c:v>2.9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2.5</c:v>
                </c:pt>
                <c:pt idx="550">
                  <c:v>3.2</c:v>
                </c:pt>
                <c:pt idx="551">
                  <c:v>4.3</c:v>
                </c:pt>
                <c:pt idx="552">
                  <c:v>3.2</c:v>
                </c:pt>
                <c:pt idx="553">
                  <c:v>2.9</c:v>
                </c:pt>
                <c:pt idx="554">
                  <c:v>3.2</c:v>
                </c:pt>
                <c:pt idx="555">
                  <c:v>3.6</c:v>
                </c:pt>
                <c:pt idx="556">
                  <c:v>2.2000000000000002</c:v>
                </c:pt>
                <c:pt idx="557">
                  <c:v>2.2000000000000002</c:v>
                </c:pt>
                <c:pt idx="558">
                  <c:v>0</c:v>
                </c:pt>
                <c:pt idx="559">
                  <c:v>2.5</c:v>
                </c:pt>
                <c:pt idx="560">
                  <c:v>2.5</c:v>
                </c:pt>
                <c:pt idx="561">
                  <c:v>2.9</c:v>
                </c:pt>
                <c:pt idx="562">
                  <c:v>2.5</c:v>
                </c:pt>
                <c:pt idx="563">
                  <c:v>3.2</c:v>
                </c:pt>
                <c:pt idx="564">
                  <c:v>2.9</c:v>
                </c:pt>
                <c:pt idx="565">
                  <c:v>2.5</c:v>
                </c:pt>
                <c:pt idx="566">
                  <c:v>3.2</c:v>
                </c:pt>
                <c:pt idx="567">
                  <c:v>4</c:v>
                </c:pt>
                <c:pt idx="568">
                  <c:v>3.2</c:v>
                </c:pt>
                <c:pt idx="569">
                  <c:v>4</c:v>
                </c:pt>
                <c:pt idx="570">
                  <c:v>4.3</c:v>
                </c:pt>
                <c:pt idx="571">
                  <c:v>4.3</c:v>
                </c:pt>
                <c:pt idx="572">
                  <c:v>3.2</c:v>
                </c:pt>
                <c:pt idx="573">
                  <c:v>5</c:v>
                </c:pt>
                <c:pt idx="574">
                  <c:v>2.9</c:v>
                </c:pt>
                <c:pt idx="575">
                  <c:v>2.2000000000000002</c:v>
                </c:pt>
                <c:pt idx="576">
                  <c:v>3.2</c:v>
                </c:pt>
                <c:pt idx="577">
                  <c:v>2.2000000000000002</c:v>
                </c:pt>
                <c:pt idx="578">
                  <c:v>2.5</c:v>
                </c:pt>
                <c:pt idx="579">
                  <c:v>2.9</c:v>
                </c:pt>
                <c:pt idx="580">
                  <c:v>1.8</c:v>
                </c:pt>
                <c:pt idx="581">
                  <c:v>3.6</c:v>
                </c:pt>
                <c:pt idx="582">
                  <c:v>3.6</c:v>
                </c:pt>
                <c:pt idx="583">
                  <c:v>4</c:v>
                </c:pt>
                <c:pt idx="584">
                  <c:v>3.6</c:v>
                </c:pt>
                <c:pt idx="585">
                  <c:v>2.2000000000000002</c:v>
                </c:pt>
                <c:pt idx="586">
                  <c:v>2.9</c:v>
                </c:pt>
                <c:pt idx="587">
                  <c:v>2.9</c:v>
                </c:pt>
                <c:pt idx="588">
                  <c:v>3.2</c:v>
                </c:pt>
                <c:pt idx="589">
                  <c:v>3.2</c:v>
                </c:pt>
                <c:pt idx="590">
                  <c:v>3.2</c:v>
                </c:pt>
                <c:pt idx="591">
                  <c:v>2.9</c:v>
                </c:pt>
                <c:pt idx="592">
                  <c:v>2.9</c:v>
                </c:pt>
                <c:pt idx="593">
                  <c:v>2.5</c:v>
                </c:pt>
                <c:pt idx="594">
                  <c:v>1.8</c:v>
                </c:pt>
                <c:pt idx="595">
                  <c:v>4</c:v>
                </c:pt>
                <c:pt idx="596">
                  <c:v>0</c:v>
                </c:pt>
                <c:pt idx="597">
                  <c:v>0</c:v>
                </c:pt>
                <c:pt idx="598">
                  <c:v>3.2</c:v>
                </c:pt>
                <c:pt idx="599">
                  <c:v>2.2000000000000002</c:v>
                </c:pt>
                <c:pt idx="600">
                  <c:v>0</c:v>
                </c:pt>
                <c:pt idx="601">
                  <c:v>2.5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2.9</c:v>
                </c:pt>
                <c:pt idx="605">
                  <c:v>2.9</c:v>
                </c:pt>
                <c:pt idx="606">
                  <c:v>2.2000000000000002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3.2</c:v>
                </c:pt>
                <c:pt idx="611">
                  <c:v>0</c:v>
                </c:pt>
                <c:pt idx="612">
                  <c:v>2.2000000000000002</c:v>
                </c:pt>
                <c:pt idx="613">
                  <c:v>0</c:v>
                </c:pt>
                <c:pt idx="614">
                  <c:v>1.8</c:v>
                </c:pt>
                <c:pt idx="615">
                  <c:v>3.2</c:v>
                </c:pt>
                <c:pt idx="616">
                  <c:v>4.3</c:v>
                </c:pt>
                <c:pt idx="617">
                  <c:v>2.9</c:v>
                </c:pt>
                <c:pt idx="618">
                  <c:v>4.3</c:v>
                </c:pt>
                <c:pt idx="619">
                  <c:v>4</c:v>
                </c:pt>
                <c:pt idx="620">
                  <c:v>2.2000000000000002</c:v>
                </c:pt>
                <c:pt idx="621">
                  <c:v>4.7</c:v>
                </c:pt>
                <c:pt idx="622">
                  <c:v>4.3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6.1</c:v>
                </c:pt>
                <c:pt idx="627">
                  <c:v>3.2</c:v>
                </c:pt>
                <c:pt idx="628">
                  <c:v>3.2</c:v>
                </c:pt>
                <c:pt idx="629">
                  <c:v>2.2000000000000002</c:v>
                </c:pt>
                <c:pt idx="630">
                  <c:v>2.2000000000000002</c:v>
                </c:pt>
                <c:pt idx="631">
                  <c:v>3.2</c:v>
                </c:pt>
                <c:pt idx="632">
                  <c:v>2.9</c:v>
                </c:pt>
                <c:pt idx="633">
                  <c:v>0</c:v>
                </c:pt>
                <c:pt idx="634">
                  <c:v>2.2000000000000002</c:v>
                </c:pt>
                <c:pt idx="635">
                  <c:v>2.9</c:v>
                </c:pt>
                <c:pt idx="636">
                  <c:v>4.3</c:v>
                </c:pt>
                <c:pt idx="637">
                  <c:v>2.9</c:v>
                </c:pt>
                <c:pt idx="638">
                  <c:v>5</c:v>
                </c:pt>
                <c:pt idx="639">
                  <c:v>4.3</c:v>
                </c:pt>
                <c:pt idx="640">
                  <c:v>2.5</c:v>
                </c:pt>
                <c:pt idx="641">
                  <c:v>4.7</c:v>
                </c:pt>
                <c:pt idx="642">
                  <c:v>2.2000000000000002</c:v>
                </c:pt>
                <c:pt idx="643">
                  <c:v>4.7</c:v>
                </c:pt>
                <c:pt idx="644">
                  <c:v>2.5</c:v>
                </c:pt>
                <c:pt idx="645">
                  <c:v>2.2000000000000002</c:v>
                </c:pt>
                <c:pt idx="646">
                  <c:v>2.2000000000000002</c:v>
                </c:pt>
                <c:pt idx="647">
                  <c:v>3.2</c:v>
                </c:pt>
                <c:pt idx="648">
                  <c:v>5.8</c:v>
                </c:pt>
                <c:pt idx="649">
                  <c:v>3.6</c:v>
                </c:pt>
                <c:pt idx="650">
                  <c:v>2.5</c:v>
                </c:pt>
                <c:pt idx="651">
                  <c:v>2.9</c:v>
                </c:pt>
                <c:pt idx="652">
                  <c:v>5.4</c:v>
                </c:pt>
                <c:pt idx="653">
                  <c:v>4.7</c:v>
                </c:pt>
                <c:pt idx="654">
                  <c:v>4</c:v>
                </c:pt>
                <c:pt idx="655">
                  <c:v>4.3</c:v>
                </c:pt>
                <c:pt idx="656">
                  <c:v>2.2000000000000002</c:v>
                </c:pt>
                <c:pt idx="657">
                  <c:v>3.2</c:v>
                </c:pt>
                <c:pt idx="658">
                  <c:v>0</c:v>
                </c:pt>
                <c:pt idx="659">
                  <c:v>4.7</c:v>
                </c:pt>
                <c:pt idx="660">
                  <c:v>2.5</c:v>
                </c:pt>
                <c:pt idx="661">
                  <c:v>6.5</c:v>
                </c:pt>
                <c:pt idx="662">
                  <c:v>4.3</c:v>
                </c:pt>
                <c:pt idx="663">
                  <c:v>1.8</c:v>
                </c:pt>
                <c:pt idx="664">
                  <c:v>4</c:v>
                </c:pt>
                <c:pt idx="665">
                  <c:v>3.6</c:v>
                </c:pt>
                <c:pt idx="666">
                  <c:v>2.2000000000000002</c:v>
                </c:pt>
                <c:pt idx="667">
                  <c:v>2.9</c:v>
                </c:pt>
                <c:pt idx="668">
                  <c:v>2.5</c:v>
                </c:pt>
                <c:pt idx="669">
                  <c:v>2.5</c:v>
                </c:pt>
                <c:pt idx="670">
                  <c:v>2.2000000000000002</c:v>
                </c:pt>
                <c:pt idx="671">
                  <c:v>4.3</c:v>
                </c:pt>
                <c:pt idx="672">
                  <c:v>7.2</c:v>
                </c:pt>
                <c:pt idx="673">
                  <c:v>7.2</c:v>
                </c:pt>
                <c:pt idx="674">
                  <c:v>7.2</c:v>
                </c:pt>
                <c:pt idx="675">
                  <c:v>1.8</c:v>
                </c:pt>
                <c:pt idx="676">
                  <c:v>6.8</c:v>
                </c:pt>
                <c:pt idx="677">
                  <c:v>2.5</c:v>
                </c:pt>
                <c:pt idx="678">
                  <c:v>1.8</c:v>
                </c:pt>
                <c:pt idx="679">
                  <c:v>3.2</c:v>
                </c:pt>
                <c:pt idx="680">
                  <c:v>5</c:v>
                </c:pt>
                <c:pt idx="681">
                  <c:v>4.7</c:v>
                </c:pt>
                <c:pt idx="682">
                  <c:v>3.6</c:v>
                </c:pt>
                <c:pt idx="683">
                  <c:v>5</c:v>
                </c:pt>
                <c:pt idx="684">
                  <c:v>5</c:v>
                </c:pt>
                <c:pt idx="685">
                  <c:v>0</c:v>
                </c:pt>
                <c:pt idx="686">
                  <c:v>2.2000000000000002</c:v>
                </c:pt>
                <c:pt idx="687">
                  <c:v>4.7</c:v>
                </c:pt>
                <c:pt idx="688">
                  <c:v>5.4</c:v>
                </c:pt>
                <c:pt idx="689">
                  <c:v>2.2000000000000002</c:v>
                </c:pt>
                <c:pt idx="690">
                  <c:v>4.7</c:v>
                </c:pt>
                <c:pt idx="691">
                  <c:v>2.9</c:v>
                </c:pt>
                <c:pt idx="692">
                  <c:v>4.3</c:v>
                </c:pt>
                <c:pt idx="693">
                  <c:v>4.7</c:v>
                </c:pt>
                <c:pt idx="694">
                  <c:v>2.9</c:v>
                </c:pt>
                <c:pt idx="695">
                  <c:v>3.6</c:v>
                </c:pt>
                <c:pt idx="696">
                  <c:v>5.4</c:v>
                </c:pt>
                <c:pt idx="697">
                  <c:v>4.3</c:v>
                </c:pt>
                <c:pt idx="698">
                  <c:v>2.5</c:v>
                </c:pt>
                <c:pt idx="699">
                  <c:v>5</c:v>
                </c:pt>
                <c:pt idx="700">
                  <c:v>2.5</c:v>
                </c:pt>
                <c:pt idx="701">
                  <c:v>2.5</c:v>
                </c:pt>
                <c:pt idx="702">
                  <c:v>5.8</c:v>
                </c:pt>
                <c:pt idx="703">
                  <c:v>7.6</c:v>
                </c:pt>
                <c:pt idx="704">
                  <c:v>5</c:v>
                </c:pt>
                <c:pt idx="705">
                  <c:v>5</c:v>
                </c:pt>
                <c:pt idx="706">
                  <c:v>3.2</c:v>
                </c:pt>
                <c:pt idx="707">
                  <c:v>4</c:v>
                </c:pt>
                <c:pt idx="708">
                  <c:v>2.9</c:v>
                </c:pt>
                <c:pt idx="709">
                  <c:v>3.6</c:v>
                </c:pt>
                <c:pt idx="710">
                  <c:v>5.8</c:v>
                </c:pt>
                <c:pt idx="711">
                  <c:v>2.2000000000000002</c:v>
                </c:pt>
                <c:pt idx="712">
                  <c:v>6.1</c:v>
                </c:pt>
                <c:pt idx="713">
                  <c:v>4.3</c:v>
                </c:pt>
                <c:pt idx="714">
                  <c:v>4</c:v>
                </c:pt>
                <c:pt idx="715">
                  <c:v>4.3</c:v>
                </c:pt>
                <c:pt idx="716">
                  <c:v>2.9</c:v>
                </c:pt>
                <c:pt idx="717">
                  <c:v>3.6</c:v>
                </c:pt>
                <c:pt idx="718">
                  <c:v>4.3</c:v>
                </c:pt>
                <c:pt idx="719">
                  <c:v>4.3</c:v>
                </c:pt>
                <c:pt idx="720">
                  <c:v>9</c:v>
                </c:pt>
                <c:pt idx="721">
                  <c:v>2.5</c:v>
                </c:pt>
                <c:pt idx="722">
                  <c:v>5.8</c:v>
                </c:pt>
                <c:pt idx="723">
                  <c:v>4.3</c:v>
                </c:pt>
                <c:pt idx="724">
                  <c:v>4.7</c:v>
                </c:pt>
                <c:pt idx="725">
                  <c:v>4.3</c:v>
                </c:pt>
                <c:pt idx="726">
                  <c:v>4.3</c:v>
                </c:pt>
                <c:pt idx="727">
                  <c:v>5.4</c:v>
                </c:pt>
                <c:pt idx="728">
                  <c:v>5.8</c:v>
                </c:pt>
                <c:pt idx="729">
                  <c:v>4.3</c:v>
                </c:pt>
                <c:pt idx="730">
                  <c:v>8.3000000000000007</c:v>
                </c:pt>
                <c:pt idx="731">
                  <c:v>2.9</c:v>
                </c:pt>
                <c:pt idx="732">
                  <c:v>5.4</c:v>
                </c:pt>
                <c:pt idx="733">
                  <c:v>8.3000000000000007</c:v>
                </c:pt>
                <c:pt idx="734">
                  <c:v>6.5</c:v>
                </c:pt>
                <c:pt idx="735">
                  <c:v>5</c:v>
                </c:pt>
                <c:pt idx="736">
                  <c:v>2.5</c:v>
                </c:pt>
                <c:pt idx="737">
                  <c:v>7.6</c:v>
                </c:pt>
                <c:pt idx="738">
                  <c:v>7.9</c:v>
                </c:pt>
                <c:pt idx="739">
                  <c:v>9</c:v>
                </c:pt>
                <c:pt idx="740">
                  <c:v>5</c:v>
                </c:pt>
                <c:pt idx="741">
                  <c:v>3.6</c:v>
                </c:pt>
                <c:pt idx="742">
                  <c:v>5.4</c:v>
                </c:pt>
                <c:pt idx="743">
                  <c:v>3.6</c:v>
                </c:pt>
                <c:pt idx="744">
                  <c:v>6.5</c:v>
                </c:pt>
                <c:pt idx="745">
                  <c:v>9</c:v>
                </c:pt>
                <c:pt idx="746">
                  <c:v>5.4</c:v>
                </c:pt>
                <c:pt idx="747">
                  <c:v>7.6</c:v>
                </c:pt>
                <c:pt idx="748">
                  <c:v>2.9</c:v>
                </c:pt>
                <c:pt idx="749">
                  <c:v>10.1</c:v>
                </c:pt>
                <c:pt idx="750">
                  <c:v>10.1</c:v>
                </c:pt>
                <c:pt idx="751">
                  <c:v>11.2</c:v>
                </c:pt>
                <c:pt idx="752">
                  <c:v>11.9</c:v>
                </c:pt>
                <c:pt idx="753">
                  <c:v>11.2</c:v>
                </c:pt>
                <c:pt idx="754">
                  <c:v>6.1</c:v>
                </c:pt>
                <c:pt idx="755">
                  <c:v>11.9</c:v>
                </c:pt>
                <c:pt idx="756">
                  <c:v>5.8</c:v>
                </c:pt>
                <c:pt idx="757">
                  <c:v>7.6</c:v>
                </c:pt>
                <c:pt idx="758">
                  <c:v>8.3000000000000007</c:v>
                </c:pt>
                <c:pt idx="759">
                  <c:v>11.5</c:v>
                </c:pt>
                <c:pt idx="760">
                  <c:v>6.5</c:v>
                </c:pt>
                <c:pt idx="761">
                  <c:v>6.1</c:v>
                </c:pt>
                <c:pt idx="762">
                  <c:v>4</c:v>
                </c:pt>
                <c:pt idx="763">
                  <c:v>10.1</c:v>
                </c:pt>
                <c:pt idx="764">
                  <c:v>10.1</c:v>
                </c:pt>
                <c:pt idx="765">
                  <c:v>3.2</c:v>
                </c:pt>
                <c:pt idx="766">
                  <c:v>6.5</c:v>
                </c:pt>
                <c:pt idx="767">
                  <c:v>7.6</c:v>
                </c:pt>
                <c:pt idx="768">
                  <c:v>6.8</c:v>
                </c:pt>
                <c:pt idx="769">
                  <c:v>5.8</c:v>
                </c:pt>
                <c:pt idx="770">
                  <c:v>4</c:v>
                </c:pt>
                <c:pt idx="771">
                  <c:v>6.5</c:v>
                </c:pt>
                <c:pt idx="772">
                  <c:v>5.8</c:v>
                </c:pt>
                <c:pt idx="773">
                  <c:v>4.3</c:v>
                </c:pt>
                <c:pt idx="774">
                  <c:v>11.2</c:v>
                </c:pt>
                <c:pt idx="775">
                  <c:v>9</c:v>
                </c:pt>
                <c:pt idx="776">
                  <c:v>6.1</c:v>
                </c:pt>
                <c:pt idx="777">
                  <c:v>10.8</c:v>
                </c:pt>
                <c:pt idx="778">
                  <c:v>13</c:v>
                </c:pt>
                <c:pt idx="779">
                  <c:v>9</c:v>
                </c:pt>
                <c:pt idx="780">
                  <c:v>6.5</c:v>
                </c:pt>
                <c:pt idx="781">
                  <c:v>6.5</c:v>
                </c:pt>
                <c:pt idx="782">
                  <c:v>3.2</c:v>
                </c:pt>
                <c:pt idx="783">
                  <c:v>6.1</c:v>
                </c:pt>
                <c:pt idx="784">
                  <c:v>6.5</c:v>
                </c:pt>
                <c:pt idx="785">
                  <c:v>11.9</c:v>
                </c:pt>
                <c:pt idx="786">
                  <c:v>5</c:v>
                </c:pt>
                <c:pt idx="787">
                  <c:v>3.6</c:v>
                </c:pt>
                <c:pt idx="788">
                  <c:v>11.2</c:v>
                </c:pt>
                <c:pt idx="789">
                  <c:v>9.6999999999999993</c:v>
                </c:pt>
                <c:pt idx="790">
                  <c:v>6.1</c:v>
                </c:pt>
                <c:pt idx="791">
                  <c:v>12.2</c:v>
                </c:pt>
                <c:pt idx="792">
                  <c:v>10.8</c:v>
                </c:pt>
                <c:pt idx="793">
                  <c:v>11.2</c:v>
                </c:pt>
                <c:pt idx="794">
                  <c:v>5.8</c:v>
                </c:pt>
                <c:pt idx="795">
                  <c:v>10.1</c:v>
                </c:pt>
                <c:pt idx="796">
                  <c:v>14</c:v>
                </c:pt>
                <c:pt idx="797">
                  <c:v>8.3000000000000007</c:v>
                </c:pt>
                <c:pt idx="798">
                  <c:v>9.6999999999999993</c:v>
                </c:pt>
                <c:pt idx="799">
                  <c:v>9.4</c:v>
                </c:pt>
                <c:pt idx="800">
                  <c:v>10.1</c:v>
                </c:pt>
                <c:pt idx="801">
                  <c:v>13.7</c:v>
                </c:pt>
                <c:pt idx="802">
                  <c:v>14</c:v>
                </c:pt>
                <c:pt idx="803">
                  <c:v>12.6</c:v>
                </c:pt>
                <c:pt idx="804">
                  <c:v>14.4</c:v>
                </c:pt>
                <c:pt idx="805">
                  <c:v>8.3000000000000007</c:v>
                </c:pt>
                <c:pt idx="806">
                  <c:v>6.1</c:v>
                </c:pt>
                <c:pt idx="807">
                  <c:v>7.9</c:v>
                </c:pt>
                <c:pt idx="808">
                  <c:v>9.6999999999999993</c:v>
                </c:pt>
                <c:pt idx="809">
                  <c:v>5</c:v>
                </c:pt>
                <c:pt idx="810">
                  <c:v>8.3000000000000007</c:v>
                </c:pt>
                <c:pt idx="811">
                  <c:v>7.6</c:v>
                </c:pt>
                <c:pt idx="812">
                  <c:v>9</c:v>
                </c:pt>
                <c:pt idx="813">
                  <c:v>6.5</c:v>
                </c:pt>
                <c:pt idx="814">
                  <c:v>5</c:v>
                </c:pt>
                <c:pt idx="815">
                  <c:v>8.6</c:v>
                </c:pt>
                <c:pt idx="816">
                  <c:v>3.6</c:v>
                </c:pt>
                <c:pt idx="817">
                  <c:v>10.1</c:v>
                </c:pt>
                <c:pt idx="818">
                  <c:v>7.2</c:v>
                </c:pt>
                <c:pt idx="819">
                  <c:v>11.9</c:v>
                </c:pt>
                <c:pt idx="820">
                  <c:v>10.1</c:v>
                </c:pt>
                <c:pt idx="821">
                  <c:v>10.1</c:v>
                </c:pt>
                <c:pt idx="822">
                  <c:v>10.4</c:v>
                </c:pt>
                <c:pt idx="823">
                  <c:v>7.6</c:v>
                </c:pt>
                <c:pt idx="824">
                  <c:v>6.5</c:v>
                </c:pt>
                <c:pt idx="825">
                  <c:v>7.6</c:v>
                </c:pt>
                <c:pt idx="826">
                  <c:v>14.4</c:v>
                </c:pt>
                <c:pt idx="827">
                  <c:v>6.1</c:v>
                </c:pt>
                <c:pt idx="828">
                  <c:v>8.3000000000000007</c:v>
                </c:pt>
                <c:pt idx="829">
                  <c:v>14</c:v>
                </c:pt>
                <c:pt idx="830">
                  <c:v>12.6</c:v>
                </c:pt>
                <c:pt idx="831">
                  <c:v>14.4</c:v>
                </c:pt>
                <c:pt idx="832">
                  <c:v>8.3000000000000007</c:v>
                </c:pt>
                <c:pt idx="833">
                  <c:v>6.1</c:v>
                </c:pt>
                <c:pt idx="834">
                  <c:v>7.9</c:v>
                </c:pt>
                <c:pt idx="835">
                  <c:v>9.6999999999999993</c:v>
                </c:pt>
                <c:pt idx="836">
                  <c:v>5</c:v>
                </c:pt>
                <c:pt idx="837">
                  <c:v>8.3000000000000007</c:v>
                </c:pt>
                <c:pt idx="838">
                  <c:v>7.6</c:v>
                </c:pt>
                <c:pt idx="839">
                  <c:v>9</c:v>
                </c:pt>
                <c:pt idx="840">
                  <c:v>6.5</c:v>
                </c:pt>
                <c:pt idx="841">
                  <c:v>5</c:v>
                </c:pt>
                <c:pt idx="842">
                  <c:v>8.6</c:v>
                </c:pt>
                <c:pt idx="843">
                  <c:v>3.6</c:v>
                </c:pt>
                <c:pt idx="844">
                  <c:v>10.1</c:v>
                </c:pt>
                <c:pt idx="845">
                  <c:v>7.2</c:v>
                </c:pt>
                <c:pt idx="846">
                  <c:v>11.9</c:v>
                </c:pt>
                <c:pt idx="847">
                  <c:v>10.1</c:v>
                </c:pt>
                <c:pt idx="848">
                  <c:v>10.1</c:v>
                </c:pt>
                <c:pt idx="849">
                  <c:v>10.4</c:v>
                </c:pt>
                <c:pt idx="850">
                  <c:v>7.6</c:v>
                </c:pt>
                <c:pt idx="851">
                  <c:v>6.5</c:v>
                </c:pt>
                <c:pt idx="852">
                  <c:v>7.6</c:v>
                </c:pt>
                <c:pt idx="853">
                  <c:v>14.4</c:v>
                </c:pt>
                <c:pt idx="854">
                  <c:v>6.1</c:v>
                </c:pt>
                <c:pt idx="855">
                  <c:v>8.3000000000000007</c:v>
                </c:pt>
                <c:pt idx="856">
                  <c:v>14</c:v>
                </c:pt>
                <c:pt idx="857">
                  <c:v>12.6</c:v>
                </c:pt>
                <c:pt idx="858">
                  <c:v>14.4</c:v>
                </c:pt>
                <c:pt idx="859">
                  <c:v>8.3000000000000007</c:v>
                </c:pt>
                <c:pt idx="860">
                  <c:v>6.1</c:v>
                </c:pt>
                <c:pt idx="861">
                  <c:v>7.9</c:v>
                </c:pt>
                <c:pt idx="862">
                  <c:v>9.6999999999999993</c:v>
                </c:pt>
                <c:pt idx="863">
                  <c:v>5</c:v>
                </c:pt>
                <c:pt idx="864">
                  <c:v>8.3000000000000007</c:v>
                </c:pt>
                <c:pt idx="865">
                  <c:v>7.6</c:v>
                </c:pt>
                <c:pt idx="866">
                  <c:v>9</c:v>
                </c:pt>
                <c:pt idx="867">
                  <c:v>6.5</c:v>
                </c:pt>
                <c:pt idx="868">
                  <c:v>5</c:v>
                </c:pt>
                <c:pt idx="869">
                  <c:v>8.6</c:v>
                </c:pt>
                <c:pt idx="870">
                  <c:v>3.6</c:v>
                </c:pt>
                <c:pt idx="871">
                  <c:v>10.1</c:v>
                </c:pt>
                <c:pt idx="872">
                  <c:v>7.2</c:v>
                </c:pt>
                <c:pt idx="873">
                  <c:v>11.9</c:v>
                </c:pt>
                <c:pt idx="874">
                  <c:v>10.1</c:v>
                </c:pt>
                <c:pt idx="875">
                  <c:v>10.1</c:v>
                </c:pt>
                <c:pt idx="876">
                  <c:v>10.4</c:v>
                </c:pt>
                <c:pt idx="877">
                  <c:v>7.6</c:v>
                </c:pt>
                <c:pt idx="878">
                  <c:v>6.5</c:v>
                </c:pt>
                <c:pt idx="879">
                  <c:v>7.6</c:v>
                </c:pt>
                <c:pt idx="880">
                  <c:v>14.4</c:v>
                </c:pt>
                <c:pt idx="881">
                  <c:v>6.1</c:v>
                </c:pt>
                <c:pt idx="882">
                  <c:v>8.3000000000000007</c:v>
                </c:pt>
                <c:pt idx="883">
                  <c:v>14</c:v>
                </c:pt>
                <c:pt idx="884">
                  <c:v>12.6</c:v>
                </c:pt>
                <c:pt idx="885">
                  <c:v>14.4</c:v>
                </c:pt>
                <c:pt idx="886">
                  <c:v>8.3000000000000007</c:v>
                </c:pt>
                <c:pt idx="887">
                  <c:v>6.1</c:v>
                </c:pt>
                <c:pt idx="888">
                  <c:v>7.9</c:v>
                </c:pt>
                <c:pt idx="889">
                  <c:v>9.6999999999999993</c:v>
                </c:pt>
                <c:pt idx="890">
                  <c:v>5</c:v>
                </c:pt>
                <c:pt idx="891">
                  <c:v>8.3000000000000007</c:v>
                </c:pt>
                <c:pt idx="892">
                  <c:v>7.6</c:v>
                </c:pt>
                <c:pt idx="893">
                  <c:v>9</c:v>
                </c:pt>
                <c:pt idx="894">
                  <c:v>6.5</c:v>
                </c:pt>
                <c:pt idx="895">
                  <c:v>5</c:v>
                </c:pt>
                <c:pt idx="896">
                  <c:v>8.6</c:v>
                </c:pt>
                <c:pt idx="897">
                  <c:v>3.6</c:v>
                </c:pt>
                <c:pt idx="898">
                  <c:v>10.1</c:v>
                </c:pt>
                <c:pt idx="899">
                  <c:v>7.2</c:v>
                </c:pt>
                <c:pt idx="900">
                  <c:v>11.9</c:v>
                </c:pt>
                <c:pt idx="901">
                  <c:v>10.1</c:v>
                </c:pt>
                <c:pt idx="902">
                  <c:v>10.1</c:v>
                </c:pt>
                <c:pt idx="903">
                  <c:v>10.4</c:v>
                </c:pt>
                <c:pt idx="904">
                  <c:v>7.6</c:v>
                </c:pt>
                <c:pt idx="905">
                  <c:v>6.5</c:v>
                </c:pt>
                <c:pt idx="906">
                  <c:v>7.6</c:v>
                </c:pt>
                <c:pt idx="907">
                  <c:v>14.4</c:v>
                </c:pt>
                <c:pt idx="908">
                  <c:v>6.1</c:v>
                </c:pt>
                <c:pt idx="909">
                  <c:v>8.3000000000000007</c:v>
                </c:pt>
                <c:pt idx="910">
                  <c:v>14</c:v>
                </c:pt>
                <c:pt idx="911">
                  <c:v>12.6</c:v>
                </c:pt>
                <c:pt idx="912">
                  <c:v>14.4</c:v>
                </c:pt>
                <c:pt idx="913">
                  <c:v>8.3000000000000007</c:v>
                </c:pt>
                <c:pt idx="914">
                  <c:v>6.1</c:v>
                </c:pt>
                <c:pt idx="915">
                  <c:v>7.9</c:v>
                </c:pt>
                <c:pt idx="916">
                  <c:v>9.6999999999999993</c:v>
                </c:pt>
                <c:pt idx="917">
                  <c:v>5</c:v>
                </c:pt>
                <c:pt idx="918">
                  <c:v>8.3000000000000007</c:v>
                </c:pt>
                <c:pt idx="919">
                  <c:v>7.6</c:v>
                </c:pt>
                <c:pt idx="920">
                  <c:v>9</c:v>
                </c:pt>
                <c:pt idx="921">
                  <c:v>6.5</c:v>
                </c:pt>
                <c:pt idx="922">
                  <c:v>5</c:v>
                </c:pt>
                <c:pt idx="923">
                  <c:v>8.6</c:v>
                </c:pt>
                <c:pt idx="924">
                  <c:v>3.6</c:v>
                </c:pt>
                <c:pt idx="925">
                  <c:v>10.1</c:v>
                </c:pt>
                <c:pt idx="926">
                  <c:v>7.2</c:v>
                </c:pt>
                <c:pt idx="927">
                  <c:v>11.9</c:v>
                </c:pt>
                <c:pt idx="928">
                  <c:v>10.1</c:v>
                </c:pt>
                <c:pt idx="929">
                  <c:v>10.1</c:v>
                </c:pt>
                <c:pt idx="930">
                  <c:v>10.4</c:v>
                </c:pt>
                <c:pt idx="931">
                  <c:v>7.6</c:v>
                </c:pt>
                <c:pt idx="932">
                  <c:v>6.5</c:v>
                </c:pt>
                <c:pt idx="933">
                  <c:v>7.6</c:v>
                </c:pt>
                <c:pt idx="934">
                  <c:v>14.4</c:v>
                </c:pt>
                <c:pt idx="935">
                  <c:v>6.1</c:v>
                </c:pt>
                <c:pt idx="936">
                  <c:v>8.3000000000000007</c:v>
                </c:pt>
                <c:pt idx="937">
                  <c:v>14</c:v>
                </c:pt>
                <c:pt idx="938">
                  <c:v>12.6</c:v>
                </c:pt>
                <c:pt idx="939">
                  <c:v>14.4</c:v>
                </c:pt>
                <c:pt idx="940">
                  <c:v>8.3000000000000007</c:v>
                </c:pt>
                <c:pt idx="941">
                  <c:v>6.1</c:v>
                </c:pt>
                <c:pt idx="942">
                  <c:v>7.9</c:v>
                </c:pt>
                <c:pt idx="943">
                  <c:v>9.6999999999999993</c:v>
                </c:pt>
                <c:pt idx="944">
                  <c:v>5</c:v>
                </c:pt>
                <c:pt idx="945">
                  <c:v>8.3000000000000007</c:v>
                </c:pt>
                <c:pt idx="946">
                  <c:v>7.6</c:v>
                </c:pt>
                <c:pt idx="947">
                  <c:v>9</c:v>
                </c:pt>
                <c:pt idx="948">
                  <c:v>6.5</c:v>
                </c:pt>
                <c:pt idx="949">
                  <c:v>5</c:v>
                </c:pt>
                <c:pt idx="950">
                  <c:v>8.6</c:v>
                </c:pt>
                <c:pt idx="951">
                  <c:v>3.6</c:v>
                </c:pt>
                <c:pt idx="952">
                  <c:v>10.1</c:v>
                </c:pt>
                <c:pt idx="953">
                  <c:v>7.2</c:v>
                </c:pt>
                <c:pt idx="954">
                  <c:v>11.9</c:v>
                </c:pt>
                <c:pt idx="955">
                  <c:v>10.1</c:v>
                </c:pt>
                <c:pt idx="956">
                  <c:v>10.1</c:v>
                </c:pt>
                <c:pt idx="957">
                  <c:v>10.4</c:v>
                </c:pt>
                <c:pt idx="958">
                  <c:v>7.6</c:v>
                </c:pt>
                <c:pt idx="959">
                  <c:v>6.5</c:v>
                </c:pt>
                <c:pt idx="960">
                  <c:v>7.6</c:v>
                </c:pt>
                <c:pt idx="961">
                  <c:v>14.4</c:v>
                </c:pt>
                <c:pt idx="962">
                  <c:v>6.1</c:v>
                </c:pt>
                <c:pt idx="963">
                  <c:v>8.3000000000000007</c:v>
                </c:pt>
                <c:pt idx="964">
                  <c:v>14</c:v>
                </c:pt>
                <c:pt idx="965">
                  <c:v>12.6</c:v>
                </c:pt>
                <c:pt idx="966">
                  <c:v>14.4</c:v>
                </c:pt>
                <c:pt idx="967">
                  <c:v>8.3000000000000007</c:v>
                </c:pt>
                <c:pt idx="968">
                  <c:v>6.1</c:v>
                </c:pt>
                <c:pt idx="969">
                  <c:v>7.9</c:v>
                </c:pt>
                <c:pt idx="970">
                  <c:v>9.6999999999999993</c:v>
                </c:pt>
                <c:pt idx="971">
                  <c:v>5</c:v>
                </c:pt>
                <c:pt idx="972">
                  <c:v>8.3000000000000007</c:v>
                </c:pt>
                <c:pt idx="973">
                  <c:v>7.6</c:v>
                </c:pt>
                <c:pt idx="974">
                  <c:v>9</c:v>
                </c:pt>
                <c:pt idx="975">
                  <c:v>6.5</c:v>
                </c:pt>
                <c:pt idx="976">
                  <c:v>5</c:v>
                </c:pt>
                <c:pt idx="977">
                  <c:v>8.6</c:v>
                </c:pt>
                <c:pt idx="978">
                  <c:v>3.6</c:v>
                </c:pt>
                <c:pt idx="979">
                  <c:v>10.1</c:v>
                </c:pt>
                <c:pt idx="980">
                  <c:v>7.2</c:v>
                </c:pt>
                <c:pt idx="981">
                  <c:v>11.9</c:v>
                </c:pt>
                <c:pt idx="982">
                  <c:v>10.1</c:v>
                </c:pt>
                <c:pt idx="983">
                  <c:v>10.1</c:v>
                </c:pt>
                <c:pt idx="984">
                  <c:v>10.4</c:v>
                </c:pt>
                <c:pt idx="985">
                  <c:v>7.6</c:v>
                </c:pt>
                <c:pt idx="986">
                  <c:v>6.5</c:v>
                </c:pt>
                <c:pt idx="987">
                  <c:v>7.6</c:v>
                </c:pt>
                <c:pt idx="988">
                  <c:v>14.4</c:v>
                </c:pt>
                <c:pt idx="989">
                  <c:v>6.1</c:v>
                </c:pt>
                <c:pt idx="990">
                  <c:v>8.3000000000000007</c:v>
                </c:pt>
                <c:pt idx="991">
                  <c:v>14</c:v>
                </c:pt>
                <c:pt idx="992">
                  <c:v>12.6</c:v>
                </c:pt>
                <c:pt idx="993">
                  <c:v>14.4</c:v>
                </c:pt>
                <c:pt idx="994">
                  <c:v>8.3000000000000007</c:v>
                </c:pt>
                <c:pt idx="995">
                  <c:v>6.1</c:v>
                </c:pt>
                <c:pt idx="996">
                  <c:v>7.9</c:v>
                </c:pt>
                <c:pt idx="997">
                  <c:v>9.6999999999999993</c:v>
                </c:pt>
                <c:pt idx="998">
                  <c:v>5</c:v>
                </c:pt>
                <c:pt idx="999">
                  <c:v>8.3000000000000007</c:v>
                </c:pt>
                <c:pt idx="1000">
                  <c:v>7.6</c:v>
                </c:pt>
                <c:pt idx="1001">
                  <c:v>9</c:v>
                </c:pt>
                <c:pt idx="1002">
                  <c:v>6.5</c:v>
                </c:pt>
                <c:pt idx="1003">
                  <c:v>5</c:v>
                </c:pt>
                <c:pt idx="1004">
                  <c:v>8.6</c:v>
                </c:pt>
                <c:pt idx="1005">
                  <c:v>3.6</c:v>
                </c:pt>
                <c:pt idx="1006">
                  <c:v>10.1</c:v>
                </c:pt>
                <c:pt idx="1007">
                  <c:v>7.2</c:v>
                </c:pt>
                <c:pt idx="1008">
                  <c:v>11.9</c:v>
                </c:pt>
                <c:pt idx="1009">
                  <c:v>10.1</c:v>
                </c:pt>
                <c:pt idx="1010">
                  <c:v>10.1</c:v>
                </c:pt>
                <c:pt idx="1011">
                  <c:v>10.4</c:v>
                </c:pt>
                <c:pt idx="1012">
                  <c:v>7.6</c:v>
                </c:pt>
                <c:pt idx="1013">
                  <c:v>8.6</c:v>
                </c:pt>
                <c:pt idx="1014">
                  <c:v>12.6</c:v>
                </c:pt>
                <c:pt idx="1015">
                  <c:v>9.6999999999999993</c:v>
                </c:pt>
                <c:pt idx="1016">
                  <c:v>15.5</c:v>
                </c:pt>
                <c:pt idx="1017">
                  <c:v>15.5</c:v>
                </c:pt>
                <c:pt idx="1018">
                  <c:v>8.6</c:v>
                </c:pt>
                <c:pt idx="1019">
                  <c:v>7.9</c:v>
                </c:pt>
                <c:pt idx="1020">
                  <c:v>8.6</c:v>
                </c:pt>
                <c:pt idx="1021">
                  <c:v>16.2</c:v>
                </c:pt>
                <c:pt idx="1022">
                  <c:v>16.2</c:v>
                </c:pt>
                <c:pt idx="1023">
                  <c:v>12.2</c:v>
                </c:pt>
                <c:pt idx="1024">
                  <c:v>11.5</c:v>
                </c:pt>
                <c:pt idx="1025">
                  <c:v>14.8</c:v>
                </c:pt>
                <c:pt idx="1026">
                  <c:v>7.6</c:v>
                </c:pt>
                <c:pt idx="1027">
                  <c:v>8.3000000000000007</c:v>
                </c:pt>
                <c:pt idx="1028">
                  <c:v>15.8</c:v>
                </c:pt>
                <c:pt idx="1029">
                  <c:v>20.5</c:v>
                </c:pt>
                <c:pt idx="1030">
                  <c:v>11.5</c:v>
                </c:pt>
                <c:pt idx="1031">
                  <c:v>12.6</c:v>
                </c:pt>
                <c:pt idx="1032">
                  <c:v>14.8</c:v>
                </c:pt>
                <c:pt idx="1033">
                  <c:v>10.4</c:v>
                </c:pt>
                <c:pt idx="1034">
                  <c:v>13.7</c:v>
                </c:pt>
                <c:pt idx="1035">
                  <c:v>16.899999999999999</c:v>
                </c:pt>
                <c:pt idx="1036">
                  <c:v>13</c:v>
                </c:pt>
                <c:pt idx="1037">
                  <c:v>9.6999999999999993</c:v>
                </c:pt>
                <c:pt idx="1038">
                  <c:v>18.399999999999999</c:v>
                </c:pt>
                <c:pt idx="1039">
                  <c:v>14.4</c:v>
                </c:pt>
                <c:pt idx="1040">
                  <c:v>15.8</c:v>
                </c:pt>
                <c:pt idx="1041">
                  <c:v>15.8</c:v>
                </c:pt>
                <c:pt idx="1042">
                  <c:v>8.3000000000000007</c:v>
                </c:pt>
                <c:pt idx="1043">
                  <c:v>13.3</c:v>
                </c:pt>
                <c:pt idx="1044">
                  <c:v>5.8</c:v>
                </c:pt>
                <c:pt idx="1045">
                  <c:v>14</c:v>
                </c:pt>
                <c:pt idx="1046">
                  <c:v>15.5</c:v>
                </c:pt>
                <c:pt idx="1047">
                  <c:v>9</c:v>
                </c:pt>
                <c:pt idx="1048">
                  <c:v>13.3</c:v>
                </c:pt>
                <c:pt idx="1049">
                  <c:v>11.2</c:v>
                </c:pt>
                <c:pt idx="1050">
                  <c:v>6.5</c:v>
                </c:pt>
                <c:pt idx="1051">
                  <c:v>9.6999999999999993</c:v>
                </c:pt>
                <c:pt idx="1052">
                  <c:v>13</c:v>
                </c:pt>
                <c:pt idx="1053">
                  <c:v>10.8</c:v>
                </c:pt>
                <c:pt idx="1054">
                  <c:v>9</c:v>
                </c:pt>
                <c:pt idx="1055">
                  <c:v>13</c:v>
                </c:pt>
                <c:pt idx="1056">
                  <c:v>10.8</c:v>
                </c:pt>
                <c:pt idx="1057">
                  <c:v>10.8</c:v>
                </c:pt>
                <c:pt idx="1058">
                  <c:v>11.2</c:v>
                </c:pt>
                <c:pt idx="1059">
                  <c:v>10.4</c:v>
                </c:pt>
                <c:pt idx="1060">
                  <c:v>16.600000000000001</c:v>
                </c:pt>
                <c:pt idx="1061">
                  <c:v>14.4</c:v>
                </c:pt>
                <c:pt idx="1062">
                  <c:v>8.6</c:v>
                </c:pt>
                <c:pt idx="1063">
                  <c:v>18.399999999999999</c:v>
                </c:pt>
                <c:pt idx="1064">
                  <c:v>16.899999999999999</c:v>
                </c:pt>
                <c:pt idx="1065">
                  <c:v>12.2</c:v>
                </c:pt>
                <c:pt idx="1066">
                  <c:v>6.8</c:v>
                </c:pt>
                <c:pt idx="1067">
                  <c:v>13.7</c:v>
                </c:pt>
                <c:pt idx="1068">
                  <c:v>17.3</c:v>
                </c:pt>
                <c:pt idx="1069">
                  <c:v>14.4</c:v>
                </c:pt>
                <c:pt idx="1070">
                  <c:v>13.3</c:v>
                </c:pt>
                <c:pt idx="1071">
                  <c:v>20.5</c:v>
                </c:pt>
                <c:pt idx="1072">
                  <c:v>16.2</c:v>
                </c:pt>
                <c:pt idx="1073">
                  <c:v>10.1</c:v>
                </c:pt>
                <c:pt idx="1074">
                  <c:v>14.8</c:v>
                </c:pt>
                <c:pt idx="1075">
                  <c:v>8.3000000000000007</c:v>
                </c:pt>
                <c:pt idx="1076">
                  <c:v>4</c:v>
                </c:pt>
                <c:pt idx="1077">
                  <c:v>14</c:v>
                </c:pt>
                <c:pt idx="1078">
                  <c:v>13.7</c:v>
                </c:pt>
                <c:pt idx="1079">
                  <c:v>7.6</c:v>
                </c:pt>
                <c:pt idx="1080">
                  <c:v>9</c:v>
                </c:pt>
                <c:pt idx="1081">
                  <c:v>12.6</c:v>
                </c:pt>
                <c:pt idx="1082">
                  <c:v>10.4</c:v>
                </c:pt>
                <c:pt idx="1083">
                  <c:v>10.1</c:v>
                </c:pt>
                <c:pt idx="1084">
                  <c:v>15.5</c:v>
                </c:pt>
                <c:pt idx="1085">
                  <c:v>13.7</c:v>
                </c:pt>
                <c:pt idx="1086">
                  <c:v>13.3</c:v>
                </c:pt>
                <c:pt idx="1087">
                  <c:v>13.7</c:v>
                </c:pt>
                <c:pt idx="1088">
                  <c:v>10.1</c:v>
                </c:pt>
                <c:pt idx="1089">
                  <c:v>11.9</c:v>
                </c:pt>
                <c:pt idx="1090">
                  <c:v>14.8</c:v>
                </c:pt>
                <c:pt idx="1091">
                  <c:v>13.7</c:v>
                </c:pt>
                <c:pt idx="1092">
                  <c:v>10.4</c:v>
                </c:pt>
                <c:pt idx="1093">
                  <c:v>9</c:v>
                </c:pt>
                <c:pt idx="1094">
                  <c:v>13</c:v>
                </c:pt>
                <c:pt idx="1095">
                  <c:v>13.3</c:v>
                </c:pt>
                <c:pt idx="1096">
                  <c:v>8.6</c:v>
                </c:pt>
                <c:pt idx="1097">
                  <c:v>12.6</c:v>
                </c:pt>
                <c:pt idx="1098">
                  <c:v>9.6999999999999993</c:v>
                </c:pt>
                <c:pt idx="1099">
                  <c:v>16.600000000000001</c:v>
                </c:pt>
                <c:pt idx="1100">
                  <c:v>9.6999999999999993</c:v>
                </c:pt>
                <c:pt idx="1101">
                  <c:v>7.6</c:v>
                </c:pt>
                <c:pt idx="1102">
                  <c:v>13</c:v>
                </c:pt>
                <c:pt idx="1103">
                  <c:v>5.8</c:v>
                </c:pt>
                <c:pt idx="1104">
                  <c:v>7.2</c:v>
                </c:pt>
                <c:pt idx="1105">
                  <c:v>9</c:v>
                </c:pt>
                <c:pt idx="1106">
                  <c:v>9</c:v>
                </c:pt>
                <c:pt idx="1107">
                  <c:v>9</c:v>
                </c:pt>
                <c:pt idx="1108">
                  <c:v>10.8</c:v>
                </c:pt>
                <c:pt idx="1109">
                  <c:v>6.5</c:v>
                </c:pt>
                <c:pt idx="1110">
                  <c:v>13</c:v>
                </c:pt>
                <c:pt idx="1111">
                  <c:v>11.2</c:v>
                </c:pt>
                <c:pt idx="1112">
                  <c:v>14.4</c:v>
                </c:pt>
                <c:pt idx="1113">
                  <c:v>10.8</c:v>
                </c:pt>
                <c:pt idx="1114">
                  <c:v>7.9</c:v>
                </c:pt>
                <c:pt idx="1115">
                  <c:v>8.6</c:v>
                </c:pt>
                <c:pt idx="1116">
                  <c:v>7.6</c:v>
                </c:pt>
                <c:pt idx="1117">
                  <c:v>11.2</c:v>
                </c:pt>
                <c:pt idx="1118">
                  <c:v>7.9</c:v>
                </c:pt>
                <c:pt idx="1119">
                  <c:v>6.1</c:v>
                </c:pt>
                <c:pt idx="1120">
                  <c:v>14</c:v>
                </c:pt>
                <c:pt idx="1121">
                  <c:v>11.2</c:v>
                </c:pt>
                <c:pt idx="1122">
                  <c:v>10.1</c:v>
                </c:pt>
                <c:pt idx="1123">
                  <c:v>12.2</c:v>
                </c:pt>
                <c:pt idx="1124">
                  <c:v>9.4</c:v>
                </c:pt>
                <c:pt idx="1125">
                  <c:v>11.9</c:v>
                </c:pt>
                <c:pt idx="1126">
                  <c:v>14.8</c:v>
                </c:pt>
                <c:pt idx="1127">
                  <c:v>15.8</c:v>
                </c:pt>
                <c:pt idx="1128">
                  <c:v>12.6</c:v>
                </c:pt>
                <c:pt idx="1129">
                  <c:v>11.2</c:v>
                </c:pt>
                <c:pt idx="1130">
                  <c:v>11.9</c:v>
                </c:pt>
                <c:pt idx="1131">
                  <c:v>12.2</c:v>
                </c:pt>
                <c:pt idx="1132">
                  <c:v>12.2</c:v>
                </c:pt>
                <c:pt idx="1133">
                  <c:v>15.5</c:v>
                </c:pt>
                <c:pt idx="1134">
                  <c:v>9</c:v>
                </c:pt>
                <c:pt idx="1135">
                  <c:v>7.9</c:v>
                </c:pt>
                <c:pt idx="1136">
                  <c:v>8.6</c:v>
                </c:pt>
                <c:pt idx="1137">
                  <c:v>6.1</c:v>
                </c:pt>
                <c:pt idx="1138">
                  <c:v>10.4</c:v>
                </c:pt>
                <c:pt idx="1139">
                  <c:v>12.2</c:v>
                </c:pt>
                <c:pt idx="1140">
                  <c:v>7.9</c:v>
                </c:pt>
                <c:pt idx="1141">
                  <c:v>7.2</c:v>
                </c:pt>
                <c:pt idx="1142">
                  <c:v>9.4</c:v>
                </c:pt>
                <c:pt idx="1143">
                  <c:v>3.6</c:v>
                </c:pt>
                <c:pt idx="1144">
                  <c:v>3.6</c:v>
                </c:pt>
                <c:pt idx="1145">
                  <c:v>10.8</c:v>
                </c:pt>
                <c:pt idx="1146">
                  <c:v>10.1</c:v>
                </c:pt>
                <c:pt idx="1147">
                  <c:v>11.5</c:v>
                </c:pt>
                <c:pt idx="1148">
                  <c:v>8.3000000000000007</c:v>
                </c:pt>
                <c:pt idx="1149">
                  <c:v>12.6</c:v>
                </c:pt>
                <c:pt idx="1150">
                  <c:v>9.4</c:v>
                </c:pt>
                <c:pt idx="1151">
                  <c:v>6.8</c:v>
                </c:pt>
                <c:pt idx="1152">
                  <c:v>8.3000000000000007</c:v>
                </c:pt>
                <c:pt idx="1153">
                  <c:v>9.4</c:v>
                </c:pt>
                <c:pt idx="1154">
                  <c:v>6.5</c:v>
                </c:pt>
                <c:pt idx="1155">
                  <c:v>10.4</c:v>
                </c:pt>
                <c:pt idx="1156">
                  <c:v>16.2</c:v>
                </c:pt>
                <c:pt idx="1157">
                  <c:v>9.6999999999999993</c:v>
                </c:pt>
                <c:pt idx="1158">
                  <c:v>9.6999999999999993</c:v>
                </c:pt>
                <c:pt idx="1159">
                  <c:v>13.7</c:v>
                </c:pt>
                <c:pt idx="1160">
                  <c:v>6.5</c:v>
                </c:pt>
                <c:pt idx="1161">
                  <c:v>7.2</c:v>
                </c:pt>
                <c:pt idx="1162">
                  <c:v>10.1</c:v>
                </c:pt>
                <c:pt idx="1163">
                  <c:v>10.8</c:v>
                </c:pt>
                <c:pt idx="1164">
                  <c:v>6.8</c:v>
                </c:pt>
                <c:pt idx="1165">
                  <c:v>10.4</c:v>
                </c:pt>
                <c:pt idx="1166">
                  <c:v>6.8</c:v>
                </c:pt>
                <c:pt idx="1167">
                  <c:v>9</c:v>
                </c:pt>
                <c:pt idx="1168">
                  <c:v>7.6</c:v>
                </c:pt>
                <c:pt idx="1169">
                  <c:v>5.8</c:v>
                </c:pt>
                <c:pt idx="1170">
                  <c:v>9.6999999999999993</c:v>
                </c:pt>
                <c:pt idx="1171">
                  <c:v>4.3</c:v>
                </c:pt>
                <c:pt idx="1172">
                  <c:v>5.4</c:v>
                </c:pt>
                <c:pt idx="1173">
                  <c:v>11.9</c:v>
                </c:pt>
                <c:pt idx="1174">
                  <c:v>7.6</c:v>
                </c:pt>
                <c:pt idx="1175">
                  <c:v>8.6</c:v>
                </c:pt>
                <c:pt idx="1176">
                  <c:v>11.9</c:v>
                </c:pt>
                <c:pt idx="1177">
                  <c:v>7.6</c:v>
                </c:pt>
                <c:pt idx="1178">
                  <c:v>10.4</c:v>
                </c:pt>
                <c:pt idx="1179">
                  <c:v>9.6999999999999993</c:v>
                </c:pt>
                <c:pt idx="1180">
                  <c:v>10.8</c:v>
                </c:pt>
                <c:pt idx="1181">
                  <c:v>8.6</c:v>
                </c:pt>
                <c:pt idx="1182">
                  <c:v>9.6999999999999993</c:v>
                </c:pt>
                <c:pt idx="1183">
                  <c:v>8.6</c:v>
                </c:pt>
                <c:pt idx="1184">
                  <c:v>11.5</c:v>
                </c:pt>
                <c:pt idx="1185">
                  <c:v>9.4</c:v>
                </c:pt>
                <c:pt idx="1186">
                  <c:v>5.8</c:v>
                </c:pt>
                <c:pt idx="1187">
                  <c:v>11.5</c:v>
                </c:pt>
                <c:pt idx="1188">
                  <c:v>6.1</c:v>
                </c:pt>
                <c:pt idx="1189">
                  <c:v>7.9</c:v>
                </c:pt>
                <c:pt idx="1190">
                  <c:v>7.2</c:v>
                </c:pt>
                <c:pt idx="1191">
                  <c:v>15.8</c:v>
                </c:pt>
                <c:pt idx="1192">
                  <c:v>9</c:v>
                </c:pt>
                <c:pt idx="1193">
                  <c:v>7.2</c:v>
                </c:pt>
                <c:pt idx="1194">
                  <c:v>9.4</c:v>
                </c:pt>
                <c:pt idx="1195">
                  <c:v>10.1</c:v>
                </c:pt>
                <c:pt idx="1196">
                  <c:v>8.6</c:v>
                </c:pt>
                <c:pt idx="1197">
                  <c:v>4.3</c:v>
                </c:pt>
                <c:pt idx="1198">
                  <c:v>8.6</c:v>
                </c:pt>
                <c:pt idx="1199">
                  <c:v>3.6</c:v>
                </c:pt>
                <c:pt idx="1200">
                  <c:v>6.8</c:v>
                </c:pt>
                <c:pt idx="1201">
                  <c:v>6.5</c:v>
                </c:pt>
                <c:pt idx="1202">
                  <c:v>6.8</c:v>
                </c:pt>
                <c:pt idx="1203">
                  <c:v>9.4</c:v>
                </c:pt>
                <c:pt idx="1204">
                  <c:v>5</c:v>
                </c:pt>
                <c:pt idx="1205">
                  <c:v>7.9</c:v>
                </c:pt>
                <c:pt idx="1206">
                  <c:v>7.2</c:v>
                </c:pt>
                <c:pt idx="1207">
                  <c:v>7.9</c:v>
                </c:pt>
                <c:pt idx="1208">
                  <c:v>11.9</c:v>
                </c:pt>
                <c:pt idx="1209">
                  <c:v>7.9</c:v>
                </c:pt>
                <c:pt idx="1210">
                  <c:v>11.2</c:v>
                </c:pt>
                <c:pt idx="1211">
                  <c:v>8.6</c:v>
                </c:pt>
                <c:pt idx="1212">
                  <c:v>11.2</c:v>
                </c:pt>
                <c:pt idx="1213">
                  <c:v>5</c:v>
                </c:pt>
                <c:pt idx="1214">
                  <c:v>6.5</c:v>
                </c:pt>
                <c:pt idx="1215">
                  <c:v>6.5</c:v>
                </c:pt>
                <c:pt idx="1216">
                  <c:v>7.9</c:v>
                </c:pt>
                <c:pt idx="1217">
                  <c:v>5.8</c:v>
                </c:pt>
                <c:pt idx="1218">
                  <c:v>3.2</c:v>
                </c:pt>
                <c:pt idx="1219">
                  <c:v>6.5</c:v>
                </c:pt>
                <c:pt idx="1220">
                  <c:v>7.2</c:v>
                </c:pt>
                <c:pt idx="1221">
                  <c:v>8.3000000000000007</c:v>
                </c:pt>
                <c:pt idx="1222">
                  <c:v>4.7</c:v>
                </c:pt>
                <c:pt idx="1223">
                  <c:v>5</c:v>
                </c:pt>
                <c:pt idx="1224">
                  <c:v>6.1</c:v>
                </c:pt>
                <c:pt idx="1225">
                  <c:v>5</c:v>
                </c:pt>
                <c:pt idx="1226">
                  <c:v>7.2</c:v>
                </c:pt>
                <c:pt idx="1227">
                  <c:v>6.8</c:v>
                </c:pt>
                <c:pt idx="1228">
                  <c:v>6.8</c:v>
                </c:pt>
                <c:pt idx="1229">
                  <c:v>4</c:v>
                </c:pt>
                <c:pt idx="1230">
                  <c:v>3.6</c:v>
                </c:pt>
                <c:pt idx="1231">
                  <c:v>6.5</c:v>
                </c:pt>
                <c:pt idx="1232">
                  <c:v>7.9</c:v>
                </c:pt>
                <c:pt idx="1233">
                  <c:v>3.6</c:v>
                </c:pt>
                <c:pt idx="1234">
                  <c:v>6.1</c:v>
                </c:pt>
                <c:pt idx="1235">
                  <c:v>7.6</c:v>
                </c:pt>
                <c:pt idx="1236">
                  <c:v>3.6</c:v>
                </c:pt>
                <c:pt idx="1237">
                  <c:v>4.7</c:v>
                </c:pt>
                <c:pt idx="1238">
                  <c:v>6.5</c:v>
                </c:pt>
                <c:pt idx="1239">
                  <c:v>7.6</c:v>
                </c:pt>
                <c:pt idx="1240">
                  <c:v>7.2</c:v>
                </c:pt>
                <c:pt idx="1241">
                  <c:v>4.7</c:v>
                </c:pt>
                <c:pt idx="1242">
                  <c:v>4</c:v>
                </c:pt>
                <c:pt idx="1243">
                  <c:v>9.6999999999999993</c:v>
                </c:pt>
                <c:pt idx="1244">
                  <c:v>7.6</c:v>
                </c:pt>
                <c:pt idx="1245">
                  <c:v>5.8</c:v>
                </c:pt>
                <c:pt idx="1246">
                  <c:v>5.4</c:v>
                </c:pt>
                <c:pt idx="1247">
                  <c:v>5</c:v>
                </c:pt>
                <c:pt idx="1248">
                  <c:v>5.4</c:v>
                </c:pt>
                <c:pt idx="1249">
                  <c:v>7.2</c:v>
                </c:pt>
                <c:pt idx="1250">
                  <c:v>4.7</c:v>
                </c:pt>
                <c:pt idx="1251">
                  <c:v>3.6</c:v>
                </c:pt>
                <c:pt idx="1252">
                  <c:v>3.2</c:v>
                </c:pt>
                <c:pt idx="1253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10</c:v>
                </c:pt>
                <c:pt idx="442">
                  <c:v>20</c:v>
                </c:pt>
                <c:pt idx="443">
                  <c:v>20</c:v>
                </c:pt>
                <c:pt idx="444">
                  <c:v>30</c:v>
                </c:pt>
                <c:pt idx="445">
                  <c:v>40</c:v>
                </c:pt>
                <c:pt idx="446">
                  <c:v>50</c:v>
                </c:pt>
                <c:pt idx="447">
                  <c:v>60</c:v>
                </c:pt>
                <c:pt idx="448">
                  <c:v>70</c:v>
                </c:pt>
                <c:pt idx="449">
                  <c:v>90</c:v>
                </c:pt>
                <c:pt idx="450">
                  <c:v>100</c:v>
                </c:pt>
                <c:pt idx="451">
                  <c:v>120</c:v>
                </c:pt>
                <c:pt idx="452">
                  <c:v>140</c:v>
                </c:pt>
                <c:pt idx="453">
                  <c:v>160</c:v>
                </c:pt>
                <c:pt idx="454">
                  <c:v>180</c:v>
                </c:pt>
                <c:pt idx="455">
                  <c:v>210</c:v>
                </c:pt>
                <c:pt idx="456">
                  <c:v>240</c:v>
                </c:pt>
                <c:pt idx="457">
                  <c:v>280</c:v>
                </c:pt>
                <c:pt idx="458">
                  <c:v>310</c:v>
                </c:pt>
                <c:pt idx="459">
                  <c:v>340</c:v>
                </c:pt>
                <c:pt idx="460">
                  <c:v>380</c:v>
                </c:pt>
                <c:pt idx="461">
                  <c:v>420</c:v>
                </c:pt>
                <c:pt idx="462">
                  <c:v>460</c:v>
                </c:pt>
                <c:pt idx="463">
                  <c:v>510</c:v>
                </c:pt>
                <c:pt idx="464">
                  <c:v>560</c:v>
                </c:pt>
                <c:pt idx="465">
                  <c:v>610</c:v>
                </c:pt>
                <c:pt idx="466">
                  <c:v>670</c:v>
                </c:pt>
                <c:pt idx="467">
                  <c:v>730</c:v>
                </c:pt>
                <c:pt idx="468">
                  <c:v>790</c:v>
                </c:pt>
                <c:pt idx="469">
                  <c:v>850</c:v>
                </c:pt>
                <c:pt idx="470">
                  <c:v>910</c:v>
                </c:pt>
                <c:pt idx="471">
                  <c:v>970</c:v>
                </c:pt>
                <c:pt idx="472">
                  <c:v>1030</c:v>
                </c:pt>
                <c:pt idx="473">
                  <c:v>1090</c:v>
                </c:pt>
                <c:pt idx="474">
                  <c:v>1150</c:v>
                </c:pt>
                <c:pt idx="475">
                  <c:v>1200</c:v>
                </c:pt>
                <c:pt idx="476">
                  <c:v>1270</c:v>
                </c:pt>
                <c:pt idx="477">
                  <c:v>1330</c:v>
                </c:pt>
                <c:pt idx="478">
                  <c:v>1380</c:v>
                </c:pt>
                <c:pt idx="479">
                  <c:v>1460</c:v>
                </c:pt>
                <c:pt idx="480">
                  <c:v>1520</c:v>
                </c:pt>
                <c:pt idx="481">
                  <c:v>1590</c:v>
                </c:pt>
                <c:pt idx="482">
                  <c:v>1670</c:v>
                </c:pt>
                <c:pt idx="483">
                  <c:v>1740</c:v>
                </c:pt>
                <c:pt idx="484">
                  <c:v>1820</c:v>
                </c:pt>
                <c:pt idx="485">
                  <c:v>1900</c:v>
                </c:pt>
                <c:pt idx="486">
                  <c:v>1970</c:v>
                </c:pt>
                <c:pt idx="487">
                  <c:v>2060</c:v>
                </c:pt>
                <c:pt idx="488">
                  <c:v>2130</c:v>
                </c:pt>
                <c:pt idx="489">
                  <c:v>2190</c:v>
                </c:pt>
                <c:pt idx="490">
                  <c:v>2250</c:v>
                </c:pt>
                <c:pt idx="491">
                  <c:v>2310</c:v>
                </c:pt>
                <c:pt idx="492">
                  <c:v>2380</c:v>
                </c:pt>
                <c:pt idx="493">
                  <c:v>2450</c:v>
                </c:pt>
                <c:pt idx="494">
                  <c:v>2510</c:v>
                </c:pt>
                <c:pt idx="495">
                  <c:v>2560</c:v>
                </c:pt>
                <c:pt idx="496">
                  <c:v>2610</c:v>
                </c:pt>
                <c:pt idx="497">
                  <c:v>2660</c:v>
                </c:pt>
                <c:pt idx="498">
                  <c:v>2720</c:v>
                </c:pt>
                <c:pt idx="499">
                  <c:v>2780</c:v>
                </c:pt>
                <c:pt idx="500">
                  <c:v>2840</c:v>
                </c:pt>
                <c:pt idx="501">
                  <c:v>2880</c:v>
                </c:pt>
                <c:pt idx="502">
                  <c:v>2940</c:v>
                </c:pt>
                <c:pt idx="503">
                  <c:v>2990</c:v>
                </c:pt>
                <c:pt idx="504">
                  <c:v>3060</c:v>
                </c:pt>
                <c:pt idx="505">
                  <c:v>3100</c:v>
                </c:pt>
                <c:pt idx="506">
                  <c:v>3130</c:v>
                </c:pt>
                <c:pt idx="507">
                  <c:v>3160</c:v>
                </c:pt>
                <c:pt idx="508">
                  <c:v>3180</c:v>
                </c:pt>
                <c:pt idx="509">
                  <c:v>3200</c:v>
                </c:pt>
                <c:pt idx="510">
                  <c:v>3220</c:v>
                </c:pt>
                <c:pt idx="511">
                  <c:v>3250</c:v>
                </c:pt>
                <c:pt idx="512">
                  <c:v>3270</c:v>
                </c:pt>
                <c:pt idx="513">
                  <c:v>3290</c:v>
                </c:pt>
                <c:pt idx="514">
                  <c:v>3320</c:v>
                </c:pt>
                <c:pt idx="515">
                  <c:v>3370</c:v>
                </c:pt>
                <c:pt idx="516">
                  <c:v>3410</c:v>
                </c:pt>
                <c:pt idx="517">
                  <c:v>3430</c:v>
                </c:pt>
                <c:pt idx="518">
                  <c:v>3440</c:v>
                </c:pt>
                <c:pt idx="519">
                  <c:v>3440</c:v>
                </c:pt>
                <c:pt idx="520">
                  <c:v>3440</c:v>
                </c:pt>
                <c:pt idx="521">
                  <c:v>3430</c:v>
                </c:pt>
                <c:pt idx="522">
                  <c:v>3440</c:v>
                </c:pt>
                <c:pt idx="523">
                  <c:v>3450</c:v>
                </c:pt>
                <c:pt idx="524">
                  <c:v>3450</c:v>
                </c:pt>
                <c:pt idx="525">
                  <c:v>3440</c:v>
                </c:pt>
                <c:pt idx="526">
                  <c:v>3470</c:v>
                </c:pt>
                <c:pt idx="527">
                  <c:v>3490</c:v>
                </c:pt>
                <c:pt idx="528">
                  <c:v>3500</c:v>
                </c:pt>
                <c:pt idx="529">
                  <c:v>3530</c:v>
                </c:pt>
                <c:pt idx="530">
                  <c:v>3580</c:v>
                </c:pt>
                <c:pt idx="531">
                  <c:v>3620</c:v>
                </c:pt>
                <c:pt idx="532">
                  <c:v>3650</c:v>
                </c:pt>
                <c:pt idx="533">
                  <c:v>3680</c:v>
                </c:pt>
                <c:pt idx="534">
                  <c:v>3710</c:v>
                </c:pt>
                <c:pt idx="535">
                  <c:v>3730</c:v>
                </c:pt>
                <c:pt idx="536">
                  <c:v>3740</c:v>
                </c:pt>
                <c:pt idx="537">
                  <c:v>3760</c:v>
                </c:pt>
                <c:pt idx="538">
                  <c:v>3780</c:v>
                </c:pt>
                <c:pt idx="539">
                  <c:v>3820</c:v>
                </c:pt>
                <c:pt idx="540">
                  <c:v>3870</c:v>
                </c:pt>
                <c:pt idx="541">
                  <c:v>3930</c:v>
                </c:pt>
                <c:pt idx="542">
                  <c:v>4030</c:v>
                </c:pt>
                <c:pt idx="543">
                  <c:v>4290</c:v>
                </c:pt>
                <c:pt idx="544">
                  <c:v>4570</c:v>
                </c:pt>
                <c:pt idx="545">
                  <c:v>4590</c:v>
                </c:pt>
                <c:pt idx="546">
                  <c:v>4780</c:v>
                </c:pt>
                <c:pt idx="547">
                  <c:v>5610</c:v>
                </c:pt>
                <c:pt idx="548">
                  <c:v>6490</c:v>
                </c:pt>
                <c:pt idx="549">
                  <c:v>7090</c:v>
                </c:pt>
                <c:pt idx="550">
                  <c:v>6860</c:v>
                </c:pt>
                <c:pt idx="551">
                  <c:v>6220</c:v>
                </c:pt>
                <c:pt idx="552">
                  <c:v>5610</c:v>
                </c:pt>
                <c:pt idx="553">
                  <c:v>5280</c:v>
                </c:pt>
                <c:pt idx="554">
                  <c:v>5540</c:v>
                </c:pt>
                <c:pt idx="555">
                  <c:v>5760</c:v>
                </c:pt>
                <c:pt idx="556">
                  <c:v>5640</c:v>
                </c:pt>
                <c:pt idx="557">
                  <c:v>5650</c:v>
                </c:pt>
                <c:pt idx="558">
                  <c:v>5840</c:v>
                </c:pt>
                <c:pt idx="559">
                  <c:v>6350</c:v>
                </c:pt>
                <c:pt idx="560">
                  <c:v>6020</c:v>
                </c:pt>
                <c:pt idx="561">
                  <c:v>5210</c:v>
                </c:pt>
                <c:pt idx="562">
                  <c:v>5000</c:v>
                </c:pt>
                <c:pt idx="563">
                  <c:v>4810</c:v>
                </c:pt>
                <c:pt idx="564">
                  <c:v>4790</c:v>
                </c:pt>
                <c:pt idx="565">
                  <c:v>4840</c:v>
                </c:pt>
                <c:pt idx="566">
                  <c:v>4870</c:v>
                </c:pt>
                <c:pt idx="567">
                  <c:v>4880</c:v>
                </c:pt>
                <c:pt idx="568">
                  <c:v>4910</c:v>
                </c:pt>
                <c:pt idx="569">
                  <c:v>4950</c:v>
                </c:pt>
                <c:pt idx="570">
                  <c:v>5010</c:v>
                </c:pt>
                <c:pt idx="571">
                  <c:v>5060</c:v>
                </c:pt>
                <c:pt idx="572">
                  <c:v>5230</c:v>
                </c:pt>
                <c:pt idx="573">
                  <c:v>5970</c:v>
                </c:pt>
                <c:pt idx="574">
                  <c:v>8130</c:v>
                </c:pt>
                <c:pt idx="575">
                  <c:v>12480</c:v>
                </c:pt>
                <c:pt idx="576">
                  <c:v>15740</c:v>
                </c:pt>
                <c:pt idx="577">
                  <c:v>14510</c:v>
                </c:pt>
                <c:pt idx="578">
                  <c:v>13710</c:v>
                </c:pt>
                <c:pt idx="579">
                  <c:v>13570</c:v>
                </c:pt>
                <c:pt idx="580">
                  <c:v>14950</c:v>
                </c:pt>
                <c:pt idx="581">
                  <c:v>16940</c:v>
                </c:pt>
                <c:pt idx="582">
                  <c:v>18840</c:v>
                </c:pt>
                <c:pt idx="583">
                  <c:v>19890</c:v>
                </c:pt>
                <c:pt idx="584">
                  <c:v>20380</c:v>
                </c:pt>
                <c:pt idx="585">
                  <c:v>20660</c:v>
                </c:pt>
                <c:pt idx="586">
                  <c:v>21030</c:v>
                </c:pt>
                <c:pt idx="587">
                  <c:v>21370</c:v>
                </c:pt>
                <c:pt idx="588">
                  <c:v>21730</c:v>
                </c:pt>
                <c:pt idx="589">
                  <c:v>22250</c:v>
                </c:pt>
                <c:pt idx="590">
                  <c:v>22950</c:v>
                </c:pt>
                <c:pt idx="591">
                  <c:v>21830</c:v>
                </c:pt>
                <c:pt idx="592">
                  <c:v>22000</c:v>
                </c:pt>
                <c:pt idx="593">
                  <c:v>23950</c:v>
                </c:pt>
                <c:pt idx="594">
                  <c:v>24230</c:v>
                </c:pt>
                <c:pt idx="595">
                  <c:v>25600</c:v>
                </c:pt>
                <c:pt idx="596">
                  <c:v>25520</c:v>
                </c:pt>
                <c:pt idx="597">
                  <c:v>27910</c:v>
                </c:pt>
                <c:pt idx="598">
                  <c:v>28900</c:v>
                </c:pt>
                <c:pt idx="599">
                  <c:v>30090</c:v>
                </c:pt>
                <c:pt idx="600">
                  <c:v>30970</c:v>
                </c:pt>
                <c:pt idx="601">
                  <c:v>32340</c:v>
                </c:pt>
                <c:pt idx="602">
                  <c:v>33740</c:v>
                </c:pt>
                <c:pt idx="603">
                  <c:v>34500</c:v>
                </c:pt>
                <c:pt idx="604">
                  <c:v>35460</c:v>
                </c:pt>
                <c:pt idx="605">
                  <c:v>35960</c:v>
                </c:pt>
                <c:pt idx="606">
                  <c:v>36020</c:v>
                </c:pt>
                <c:pt idx="607">
                  <c:v>33490</c:v>
                </c:pt>
                <c:pt idx="608">
                  <c:v>34360</c:v>
                </c:pt>
                <c:pt idx="609">
                  <c:v>35290</c:v>
                </c:pt>
                <c:pt idx="610">
                  <c:v>36030</c:v>
                </c:pt>
                <c:pt idx="611">
                  <c:v>37480</c:v>
                </c:pt>
                <c:pt idx="612">
                  <c:v>39390</c:v>
                </c:pt>
                <c:pt idx="613">
                  <c:v>41310</c:v>
                </c:pt>
                <c:pt idx="614">
                  <c:v>43370</c:v>
                </c:pt>
                <c:pt idx="615">
                  <c:v>45270</c:v>
                </c:pt>
                <c:pt idx="616">
                  <c:v>46660</c:v>
                </c:pt>
                <c:pt idx="617">
                  <c:v>48660</c:v>
                </c:pt>
                <c:pt idx="618">
                  <c:v>50220</c:v>
                </c:pt>
                <c:pt idx="619">
                  <c:v>45760</c:v>
                </c:pt>
                <c:pt idx="620">
                  <c:v>36840</c:v>
                </c:pt>
                <c:pt idx="621">
                  <c:v>34220</c:v>
                </c:pt>
                <c:pt idx="622">
                  <c:v>33030</c:v>
                </c:pt>
                <c:pt idx="623">
                  <c:v>34780</c:v>
                </c:pt>
                <c:pt idx="624">
                  <c:v>34910</c:v>
                </c:pt>
                <c:pt idx="625">
                  <c:v>35190</c:v>
                </c:pt>
                <c:pt idx="626">
                  <c:v>35510</c:v>
                </c:pt>
                <c:pt idx="627">
                  <c:v>35730</c:v>
                </c:pt>
                <c:pt idx="628">
                  <c:v>35780</c:v>
                </c:pt>
                <c:pt idx="629">
                  <c:v>35900</c:v>
                </c:pt>
                <c:pt idx="630">
                  <c:v>36170</c:v>
                </c:pt>
                <c:pt idx="631">
                  <c:v>36400</c:v>
                </c:pt>
                <c:pt idx="632">
                  <c:v>36520</c:v>
                </c:pt>
                <c:pt idx="633">
                  <c:v>36650</c:v>
                </c:pt>
                <c:pt idx="634">
                  <c:v>36790</c:v>
                </c:pt>
                <c:pt idx="635">
                  <c:v>36860</c:v>
                </c:pt>
                <c:pt idx="636">
                  <c:v>37130</c:v>
                </c:pt>
                <c:pt idx="637">
                  <c:v>37260</c:v>
                </c:pt>
                <c:pt idx="638">
                  <c:v>37380</c:v>
                </c:pt>
                <c:pt idx="639">
                  <c:v>37600</c:v>
                </c:pt>
                <c:pt idx="640">
                  <c:v>37670</c:v>
                </c:pt>
                <c:pt idx="641">
                  <c:v>38590</c:v>
                </c:pt>
                <c:pt idx="642">
                  <c:v>38670</c:v>
                </c:pt>
                <c:pt idx="643">
                  <c:v>38700</c:v>
                </c:pt>
                <c:pt idx="644">
                  <c:v>39040</c:v>
                </c:pt>
                <c:pt idx="645">
                  <c:v>39150</c:v>
                </c:pt>
                <c:pt idx="646">
                  <c:v>39300</c:v>
                </c:pt>
                <c:pt idx="647">
                  <c:v>39770</c:v>
                </c:pt>
                <c:pt idx="648">
                  <c:v>40530</c:v>
                </c:pt>
                <c:pt idx="649">
                  <c:v>40430</c:v>
                </c:pt>
                <c:pt idx="650">
                  <c:v>41110</c:v>
                </c:pt>
                <c:pt idx="651">
                  <c:v>41050</c:v>
                </c:pt>
                <c:pt idx="652">
                  <c:v>42200</c:v>
                </c:pt>
                <c:pt idx="653">
                  <c:v>43180</c:v>
                </c:pt>
                <c:pt idx="654">
                  <c:v>43860</c:v>
                </c:pt>
                <c:pt idx="655">
                  <c:v>45110</c:v>
                </c:pt>
                <c:pt idx="656">
                  <c:v>44780</c:v>
                </c:pt>
                <c:pt idx="657">
                  <c:v>44620</c:v>
                </c:pt>
                <c:pt idx="658">
                  <c:v>45100</c:v>
                </c:pt>
                <c:pt idx="659">
                  <c:v>45880</c:v>
                </c:pt>
                <c:pt idx="660">
                  <c:v>46040</c:v>
                </c:pt>
                <c:pt idx="661">
                  <c:v>47330</c:v>
                </c:pt>
                <c:pt idx="662">
                  <c:v>47790</c:v>
                </c:pt>
                <c:pt idx="663">
                  <c:v>47880</c:v>
                </c:pt>
                <c:pt idx="664">
                  <c:v>48380</c:v>
                </c:pt>
                <c:pt idx="665">
                  <c:v>48400</c:v>
                </c:pt>
                <c:pt idx="666">
                  <c:v>48450</c:v>
                </c:pt>
                <c:pt idx="667">
                  <c:v>48810</c:v>
                </c:pt>
                <c:pt idx="668">
                  <c:v>49030</c:v>
                </c:pt>
                <c:pt idx="669">
                  <c:v>49370</c:v>
                </c:pt>
                <c:pt idx="670">
                  <c:v>49750</c:v>
                </c:pt>
                <c:pt idx="671">
                  <c:v>50040</c:v>
                </c:pt>
                <c:pt idx="672">
                  <c:v>50160</c:v>
                </c:pt>
                <c:pt idx="673">
                  <c:v>50560</c:v>
                </c:pt>
                <c:pt idx="674">
                  <c:v>50810</c:v>
                </c:pt>
                <c:pt idx="675">
                  <c:v>51220</c:v>
                </c:pt>
                <c:pt idx="676">
                  <c:v>51350</c:v>
                </c:pt>
                <c:pt idx="677">
                  <c:v>51710</c:v>
                </c:pt>
                <c:pt idx="678">
                  <c:v>52270</c:v>
                </c:pt>
                <c:pt idx="679">
                  <c:v>52830</c:v>
                </c:pt>
                <c:pt idx="680">
                  <c:v>53130</c:v>
                </c:pt>
                <c:pt idx="681">
                  <c:v>53410</c:v>
                </c:pt>
                <c:pt idx="682">
                  <c:v>53750</c:v>
                </c:pt>
                <c:pt idx="683">
                  <c:v>53970</c:v>
                </c:pt>
                <c:pt idx="684">
                  <c:v>54220</c:v>
                </c:pt>
                <c:pt idx="685">
                  <c:v>54540</c:v>
                </c:pt>
                <c:pt idx="686">
                  <c:v>54750</c:v>
                </c:pt>
                <c:pt idx="687">
                  <c:v>55170</c:v>
                </c:pt>
                <c:pt idx="688">
                  <c:v>55350</c:v>
                </c:pt>
                <c:pt idx="689">
                  <c:v>55660</c:v>
                </c:pt>
                <c:pt idx="690">
                  <c:v>56090</c:v>
                </c:pt>
                <c:pt idx="691">
                  <c:v>55760</c:v>
                </c:pt>
                <c:pt idx="692">
                  <c:v>56300</c:v>
                </c:pt>
                <c:pt idx="693">
                  <c:v>56550</c:v>
                </c:pt>
                <c:pt idx="694">
                  <c:v>56930</c:v>
                </c:pt>
                <c:pt idx="695">
                  <c:v>57280</c:v>
                </c:pt>
                <c:pt idx="696">
                  <c:v>57410</c:v>
                </c:pt>
                <c:pt idx="697">
                  <c:v>57740</c:v>
                </c:pt>
                <c:pt idx="698">
                  <c:v>57880</c:v>
                </c:pt>
                <c:pt idx="699">
                  <c:v>58400</c:v>
                </c:pt>
                <c:pt idx="700">
                  <c:v>58820</c:v>
                </c:pt>
                <c:pt idx="701">
                  <c:v>59300</c:v>
                </c:pt>
                <c:pt idx="702">
                  <c:v>59730</c:v>
                </c:pt>
                <c:pt idx="703">
                  <c:v>59800</c:v>
                </c:pt>
                <c:pt idx="704">
                  <c:v>59790</c:v>
                </c:pt>
                <c:pt idx="705">
                  <c:v>59900</c:v>
                </c:pt>
                <c:pt idx="706">
                  <c:v>60380</c:v>
                </c:pt>
                <c:pt idx="707">
                  <c:v>60590</c:v>
                </c:pt>
                <c:pt idx="708">
                  <c:v>60880</c:v>
                </c:pt>
                <c:pt idx="709">
                  <c:v>61450</c:v>
                </c:pt>
                <c:pt idx="710">
                  <c:v>61740</c:v>
                </c:pt>
                <c:pt idx="711">
                  <c:v>62000</c:v>
                </c:pt>
                <c:pt idx="712">
                  <c:v>62250</c:v>
                </c:pt>
                <c:pt idx="713">
                  <c:v>62350</c:v>
                </c:pt>
                <c:pt idx="714">
                  <c:v>62280</c:v>
                </c:pt>
                <c:pt idx="715">
                  <c:v>62550</c:v>
                </c:pt>
                <c:pt idx="716">
                  <c:v>63020</c:v>
                </c:pt>
                <c:pt idx="717">
                  <c:v>63500</c:v>
                </c:pt>
                <c:pt idx="718">
                  <c:v>63800</c:v>
                </c:pt>
                <c:pt idx="719">
                  <c:v>64080</c:v>
                </c:pt>
                <c:pt idx="720">
                  <c:v>64170</c:v>
                </c:pt>
                <c:pt idx="721">
                  <c:v>64340</c:v>
                </c:pt>
                <c:pt idx="722">
                  <c:v>64610</c:v>
                </c:pt>
                <c:pt idx="723">
                  <c:v>64940</c:v>
                </c:pt>
                <c:pt idx="724">
                  <c:v>65240</c:v>
                </c:pt>
                <c:pt idx="725">
                  <c:v>65550</c:v>
                </c:pt>
                <c:pt idx="726">
                  <c:v>65820</c:v>
                </c:pt>
                <c:pt idx="727">
                  <c:v>66140</c:v>
                </c:pt>
                <c:pt idx="728">
                  <c:v>66470</c:v>
                </c:pt>
                <c:pt idx="729">
                  <c:v>66750</c:v>
                </c:pt>
                <c:pt idx="730">
                  <c:v>66990</c:v>
                </c:pt>
                <c:pt idx="731">
                  <c:v>67320</c:v>
                </c:pt>
                <c:pt idx="732">
                  <c:v>67590</c:v>
                </c:pt>
                <c:pt idx="733">
                  <c:v>67800</c:v>
                </c:pt>
                <c:pt idx="734">
                  <c:v>68010</c:v>
                </c:pt>
                <c:pt idx="735">
                  <c:v>68230</c:v>
                </c:pt>
                <c:pt idx="736">
                  <c:v>68370</c:v>
                </c:pt>
                <c:pt idx="737">
                  <c:v>68690</c:v>
                </c:pt>
                <c:pt idx="738">
                  <c:v>68870</c:v>
                </c:pt>
                <c:pt idx="739">
                  <c:v>69120</c:v>
                </c:pt>
                <c:pt idx="740">
                  <c:v>69380</c:v>
                </c:pt>
                <c:pt idx="741">
                  <c:v>69650</c:v>
                </c:pt>
                <c:pt idx="742">
                  <c:v>69990</c:v>
                </c:pt>
                <c:pt idx="743">
                  <c:v>70340</c:v>
                </c:pt>
                <c:pt idx="744">
                  <c:v>70550</c:v>
                </c:pt>
                <c:pt idx="745">
                  <c:v>70690</c:v>
                </c:pt>
                <c:pt idx="746">
                  <c:v>70890</c:v>
                </c:pt>
                <c:pt idx="747">
                  <c:v>71120</c:v>
                </c:pt>
                <c:pt idx="748">
                  <c:v>71520</c:v>
                </c:pt>
                <c:pt idx="749">
                  <c:v>71040</c:v>
                </c:pt>
                <c:pt idx="750">
                  <c:v>70980</c:v>
                </c:pt>
                <c:pt idx="751">
                  <c:v>71240</c:v>
                </c:pt>
                <c:pt idx="752">
                  <c:v>71480</c:v>
                </c:pt>
                <c:pt idx="753">
                  <c:v>71800</c:v>
                </c:pt>
                <c:pt idx="754">
                  <c:v>72210</c:v>
                </c:pt>
                <c:pt idx="755">
                  <c:v>72380</c:v>
                </c:pt>
                <c:pt idx="756">
                  <c:v>72410</c:v>
                </c:pt>
                <c:pt idx="757">
                  <c:v>72780</c:v>
                </c:pt>
                <c:pt idx="758">
                  <c:v>72910</c:v>
                </c:pt>
                <c:pt idx="759">
                  <c:v>73030</c:v>
                </c:pt>
                <c:pt idx="760">
                  <c:v>73380</c:v>
                </c:pt>
                <c:pt idx="761">
                  <c:v>73860</c:v>
                </c:pt>
                <c:pt idx="762">
                  <c:v>74220</c:v>
                </c:pt>
                <c:pt idx="763">
                  <c:v>74260</c:v>
                </c:pt>
                <c:pt idx="764">
                  <c:v>74420</c:v>
                </c:pt>
                <c:pt idx="765">
                  <c:v>74650</c:v>
                </c:pt>
                <c:pt idx="766">
                  <c:v>74940</c:v>
                </c:pt>
                <c:pt idx="767">
                  <c:v>75150</c:v>
                </c:pt>
                <c:pt idx="768">
                  <c:v>75430</c:v>
                </c:pt>
                <c:pt idx="769">
                  <c:v>75540</c:v>
                </c:pt>
                <c:pt idx="770">
                  <c:v>75680</c:v>
                </c:pt>
                <c:pt idx="771">
                  <c:v>75930</c:v>
                </c:pt>
                <c:pt idx="772">
                  <c:v>76000</c:v>
                </c:pt>
                <c:pt idx="773">
                  <c:v>76160</c:v>
                </c:pt>
                <c:pt idx="774">
                  <c:v>76290</c:v>
                </c:pt>
                <c:pt idx="775">
                  <c:v>76380</c:v>
                </c:pt>
                <c:pt idx="776">
                  <c:v>76600</c:v>
                </c:pt>
                <c:pt idx="777">
                  <c:v>76850</c:v>
                </c:pt>
                <c:pt idx="778">
                  <c:v>76980</c:v>
                </c:pt>
                <c:pt idx="779">
                  <c:v>77070</c:v>
                </c:pt>
                <c:pt idx="780">
                  <c:v>77330</c:v>
                </c:pt>
                <c:pt idx="781">
                  <c:v>77430</c:v>
                </c:pt>
                <c:pt idx="782">
                  <c:v>77630</c:v>
                </c:pt>
                <c:pt idx="783">
                  <c:v>77630</c:v>
                </c:pt>
                <c:pt idx="784">
                  <c:v>77960</c:v>
                </c:pt>
                <c:pt idx="785">
                  <c:v>78080</c:v>
                </c:pt>
                <c:pt idx="786">
                  <c:v>78130</c:v>
                </c:pt>
                <c:pt idx="787">
                  <c:v>78390</c:v>
                </c:pt>
                <c:pt idx="788">
                  <c:v>78560</c:v>
                </c:pt>
                <c:pt idx="789">
                  <c:v>78510</c:v>
                </c:pt>
                <c:pt idx="790">
                  <c:v>78670</c:v>
                </c:pt>
                <c:pt idx="791">
                  <c:v>78830</c:v>
                </c:pt>
                <c:pt idx="792">
                  <c:v>78960</c:v>
                </c:pt>
                <c:pt idx="793">
                  <c:v>79210</c:v>
                </c:pt>
                <c:pt idx="794">
                  <c:v>79270</c:v>
                </c:pt>
                <c:pt idx="795">
                  <c:v>79520</c:v>
                </c:pt>
                <c:pt idx="796">
                  <c:v>79440</c:v>
                </c:pt>
                <c:pt idx="797">
                  <c:v>79750</c:v>
                </c:pt>
                <c:pt idx="798">
                  <c:v>79740</c:v>
                </c:pt>
                <c:pt idx="799">
                  <c:v>79820</c:v>
                </c:pt>
                <c:pt idx="800">
                  <c:v>79820</c:v>
                </c:pt>
                <c:pt idx="801">
                  <c:v>79810</c:v>
                </c:pt>
                <c:pt idx="802">
                  <c:v>79820</c:v>
                </c:pt>
                <c:pt idx="803">
                  <c:v>79890</c:v>
                </c:pt>
                <c:pt idx="804">
                  <c:v>79930</c:v>
                </c:pt>
                <c:pt idx="805">
                  <c:v>80250</c:v>
                </c:pt>
                <c:pt idx="806">
                  <c:v>80240</c:v>
                </c:pt>
                <c:pt idx="807">
                  <c:v>80580</c:v>
                </c:pt>
                <c:pt idx="808">
                  <c:v>80800</c:v>
                </c:pt>
                <c:pt idx="809">
                  <c:v>80820</c:v>
                </c:pt>
                <c:pt idx="810">
                  <c:v>80950</c:v>
                </c:pt>
                <c:pt idx="811">
                  <c:v>81120</c:v>
                </c:pt>
                <c:pt idx="812">
                  <c:v>80990</c:v>
                </c:pt>
                <c:pt idx="813">
                  <c:v>81140</c:v>
                </c:pt>
                <c:pt idx="814">
                  <c:v>81300</c:v>
                </c:pt>
                <c:pt idx="815">
                  <c:v>81290</c:v>
                </c:pt>
                <c:pt idx="816">
                  <c:v>81490</c:v>
                </c:pt>
                <c:pt idx="817">
                  <c:v>81440</c:v>
                </c:pt>
                <c:pt idx="818">
                  <c:v>81500</c:v>
                </c:pt>
                <c:pt idx="819">
                  <c:v>81500</c:v>
                </c:pt>
                <c:pt idx="820">
                  <c:v>81520</c:v>
                </c:pt>
                <c:pt idx="821">
                  <c:v>81630</c:v>
                </c:pt>
                <c:pt idx="822">
                  <c:v>81730</c:v>
                </c:pt>
                <c:pt idx="823">
                  <c:v>81740</c:v>
                </c:pt>
                <c:pt idx="824">
                  <c:v>81810</c:v>
                </c:pt>
                <c:pt idx="825">
                  <c:v>81870</c:v>
                </c:pt>
                <c:pt idx="826">
                  <c:v>82000</c:v>
                </c:pt>
                <c:pt idx="827">
                  <c:v>81940</c:v>
                </c:pt>
                <c:pt idx="828">
                  <c:v>81940</c:v>
                </c:pt>
                <c:pt idx="829">
                  <c:v>79820</c:v>
                </c:pt>
                <c:pt idx="830">
                  <c:v>79890</c:v>
                </c:pt>
                <c:pt idx="831">
                  <c:v>79930</c:v>
                </c:pt>
                <c:pt idx="832">
                  <c:v>80250</c:v>
                </c:pt>
                <c:pt idx="833">
                  <c:v>80240</c:v>
                </c:pt>
                <c:pt idx="834">
                  <c:v>80580</c:v>
                </c:pt>
                <c:pt idx="835">
                  <c:v>80800</c:v>
                </c:pt>
                <c:pt idx="836">
                  <c:v>80820</c:v>
                </c:pt>
                <c:pt idx="837">
                  <c:v>80950</c:v>
                </c:pt>
                <c:pt idx="838">
                  <c:v>81120</c:v>
                </c:pt>
                <c:pt idx="839">
                  <c:v>80990</c:v>
                </c:pt>
                <c:pt idx="840">
                  <c:v>81140</c:v>
                </c:pt>
                <c:pt idx="841">
                  <c:v>81300</c:v>
                </c:pt>
                <c:pt idx="842">
                  <c:v>81290</c:v>
                </c:pt>
                <c:pt idx="843">
                  <c:v>81490</c:v>
                </c:pt>
                <c:pt idx="844">
                  <c:v>81440</c:v>
                </c:pt>
                <c:pt idx="845">
                  <c:v>81500</c:v>
                </c:pt>
                <c:pt idx="846">
                  <c:v>81500</c:v>
                </c:pt>
                <c:pt idx="847">
                  <c:v>81520</c:v>
                </c:pt>
                <c:pt idx="848">
                  <c:v>81630</c:v>
                </c:pt>
                <c:pt idx="849">
                  <c:v>81730</c:v>
                </c:pt>
                <c:pt idx="850">
                  <c:v>81740</c:v>
                </c:pt>
                <c:pt idx="851">
                  <c:v>81810</c:v>
                </c:pt>
                <c:pt idx="852">
                  <c:v>81870</c:v>
                </c:pt>
                <c:pt idx="853">
                  <c:v>82000</c:v>
                </c:pt>
                <c:pt idx="854">
                  <c:v>81940</c:v>
                </c:pt>
                <c:pt idx="855">
                  <c:v>81940</c:v>
                </c:pt>
                <c:pt idx="856">
                  <c:v>79820</c:v>
                </c:pt>
                <c:pt idx="857">
                  <c:v>79890</c:v>
                </c:pt>
                <c:pt idx="858">
                  <c:v>79930</c:v>
                </c:pt>
                <c:pt idx="859">
                  <c:v>80250</c:v>
                </c:pt>
                <c:pt idx="860">
                  <c:v>80240</c:v>
                </c:pt>
                <c:pt idx="861">
                  <c:v>80580</c:v>
                </c:pt>
                <c:pt idx="862">
                  <c:v>80800</c:v>
                </c:pt>
                <c:pt idx="863">
                  <c:v>80820</c:v>
                </c:pt>
                <c:pt idx="864">
                  <c:v>80950</c:v>
                </c:pt>
                <c:pt idx="865">
                  <c:v>81120</c:v>
                </c:pt>
                <c:pt idx="866">
                  <c:v>80990</c:v>
                </c:pt>
                <c:pt idx="867">
                  <c:v>81140</c:v>
                </c:pt>
                <c:pt idx="868">
                  <c:v>81300</c:v>
                </c:pt>
                <c:pt idx="869">
                  <c:v>81290</c:v>
                </c:pt>
                <c:pt idx="870">
                  <c:v>81490</c:v>
                </c:pt>
                <c:pt idx="871">
                  <c:v>81440</c:v>
                </c:pt>
                <c:pt idx="872">
                  <c:v>81500</c:v>
                </c:pt>
                <c:pt idx="873">
                  <c:v>81500</c:v>
                </c:pt>
                <c:pt idx="874">
                  <c:v>81520</c:v>
                </c:pt>
                <c:pt idx="875">
                  <c:v>81630</c:v>
                </c:pt>
                <c:pt idx="876">
                  <c:v>81730</c:v>
                </c:pt>
                <c:pt idx="877">
                  <c:v>81740</c:v>
                </c:pt>
                <c:pt idx="878">
                  <c:v>81810</c:v>
                </c:pt>
                <c:pt idx="879">
                  <c:v>81870</c:v>
                </c:pt>
                <c:pt idx="880">
                  <c:v>82000</c:v>
                </c:pt>
                <c:pt idx="881">
                  <c:v>81940</c:v>
                </c:pt>
                <c:pt idx="882">
                  <c:v>81940</c:v>
                </c:pt>
                <c:pt idx="883">
                  <c:v>79820</c:v>
                </c:pt>
                <c:pt idx="884">
                  <c:v>79890</c:v>
                </c:pt>
                <c:pt idx="885">
                  <c:v>79930</c:v>
                </c:pt>
                <c:pt idx="886">
                  <c:v>80250</c:v>
                </c:pt>
                <c:pt idx="887">
                  <c:v>80240</c:v>
                </c:pt>
                <c:pt idx="888">
                  <c:v>80580</c:v>
                </c:pt>
                <c:pt idx="889">
                  <c:v>80800</c:v>
                </c:pt>
                <c:pt idx="890">
                  <c:v>80820</c:v>
                </c:pt>
                <c:pt idx="891">
                  <c:v>80950</c:v>
                </c:pt>
                <c:pt idx="892">
                  <c:v>81120</c:v>
                </c:pt>
                <c:pt idx="893">
                  <c:v>80990</c:v>
                </c:pt>
                <c:pt idx="894">
                  <c:v>81140</c:v>
                </c:pt>
                <c:pt idx="895">
                  <c:v>81300</c:v>
                </c:pt>
                <c:pt idx="896">
                  <c:v>81290</c:v>
                </c:pt>
                <c:pt idx="897">
                  <c:v>81490</c:v>
                </c:pt>
                <c:pt idx="898">
                  <c:v>81440</c:v>
                </c:pt>
                <c:pt idx="899">
                  <c:v>81500</c:v>
                </c:pt>
                <c:pt idx="900">
                  <c:v>81500</c:v>
                </c:pt>
                <c:pt idx="901">
                  <c:v>81520</c:v>
                </c:pt>
                <c:pt idx="902">
                  <c:v>81630</c:v>
                </c:pt>
                <c:pt idx="903">
                  <c:v>81730</c:v>
                </c:pt>
                <c:pt idx="904">
                  <c:v>81740</c:v>
                </c:pt>
                <c:pt idx="905">
                  <c:v>81810</c:v>
                </c:pt>
                <c:pt idx="906">
                  <c:v>81870</c:v>
                </c:pt>
                <c:pt idx="907">
                  <c:v>82000</c:v>
                </c:pt>
                <c:pt idx="908">
                  <c:v>81940</c:v>
                </c:pt>
                <c:pt idx="909">
                  <c:v>81940</c:v>
                </c:pt>
                <c:pt idx="910">
                  <c:v>79820</c:v>
                </c:pt>
                <c:pt idx="911">
                  <c:v>79890</c:v>
                </c:pt>
                <c:pt idx="912">
                  <c:v>79930</c:v>
                </c:pt>
                <c:pt idx="913">
                  <c:v>80250</c:v>
                </c:pt>
                <c:pt idx="914">
                  <c:v>80240</c:v>
                </c:pt>
                <c:pt idx="915">
                  <c:v>80580</c:v>
                </c:pt>
                <c:pt idx="916">
                  <c:v>80800</c:v>
                </c:pt>
                <c:pt idx="917">
                  <c:v>80820</c:v>
                </c:pt>
                <c:pt idx="918">
                  <c:v>80950</c:v>
                </c:pt>
                <c:pt idx="919">
                  <c:v>81120</c:v>
                </c:pt>
                <c:pt idx="920">
                  <c:v>80990</c:v>
                </c:pt>
                <c:pt idx="921">
                  <c:v>81140</c:v>
                </c:pt>
                <c:pt idx="922">
                  <c:v>81300</c:v>
                </c:pt>
                <c:pt idx="923">
                  <c:v>81290</c:v>
                </c:pt>
                <c:pt idx="924">
                  <c:v>81490</c:v>
                </c:pt>
                <c:pt idx="925">
                  <c:v>81440</c:v>
                </c:pt>
                <c:pt idx="926">
                  <c:v>81500</c:v>
                </c:pt>
                <c:pt idx="927">
                  <c:v>81500</c:v>
                </c:pt>
                <c:pt idx="928">
                  <c:v>81520</c:v>
                </c:pt>
                <c:pt idx="929">
                  <c:v>81630</c:v>
                </c:pt>
                <c:pt idx="930">
                  <c:v>81730</c:v>
                </c:pt>
                <c:pt idx="931">
                  <c:v>81740</c:v>
                </c:pt>
                <c:pt idx="932">
                  <c:v>81810</c:v>
                </c:pt>
                <c:pt idx="933">
                  <c:v>81870</c:v>
                </c:pt>
                <c:pt idx="934">
                  <c:v>82000</c:v>
                </c:pt>
                <c:pt idx="935">
                  <c:v>81940</c:v>
                </c:pt>
                <c:pt idx="936">
                  <c:v>81940</c:v>
                </c:pt>
                <c:pt idx="937">
                  <c:v>79820</c:v>
                </c:pt>
                <c:pt idx="938">
                  <c:v>79890</c:v>
                </c:pt>
                <c:pt idx="939">
                  <c:v>79930</c:v>
                </c:pt>
                <c:pt idx="940">
                  <c:v>80250</c:v>
                </c:pt>
                <c:pt idx="941">
                  <c:v>80240</c:v>
                </c:pt>
                <c:pt idx="942">
                  <c:v>80580</c:v>
                </c:pt>
                <c:pt idx="943">
                  <c:v>80800</c:v>
                </c:pt>
                <c:pt idx="944">
                  <c:v>80820</c:v>
                </c:pt>
                <c:pt idx="945">
                  <c:v>80950</c:v>
                </c:pt>
                <c:pt idx="946">
                  <c:v>81120</c:v>
                </c:pt>
                <c:pt idx="947">
                  <c:v>80990</c:v>
                </c:pt>
                <c:pt idx="948">
                  <c:v>81140</c:v>
                </c:pt>
                <c:pt idx="949">
                  <c:v>81300</c:v>
                </c:pt>
                <c:pt idx="950">
                  <c:v>81290</c:v>
                </c:pt>
                <c:pt idx="951">
                  <c:v>81490</c:v>
                </c:pt>
                <c:pt idx="952">
                  <c:v>81440</c:v>
                </c:pt>
                <c:pt idx="953">
                  <c:v>81500</c:v>
                </c:pt>
                <c:pt idx="954">
                  <c:v>81500</c:v>
                </c:pt>
                <c:pt idx="955">
                  <c:v>81520</c:v>
                </c:pt>
                <c:pt idx="956">
                  <c:v>81630</c:v>
                </c:pt>
                <c:pt idx="957">
                  <c:v>81730</c:v>
                </c:pt>
                <c:pt idx="958">
                  <c:v>81740</c:v>
                </c:pt>
                <c:pt idx="959">
                  <c:v>81810</c:v>
                </c:pt>
                <c:pt idx="960">
                  <c:v>81870</c:v>
                </c:pt>
                <c:pt idx="961">
                  <c:v>82000</c:v>
                </c:pt>
                <c:pt idx="962">
                  <c:v>81940</c:v>
                </c:pt>
                <c:pt idx="963">
                  <c:v>81940</c:v>
                </c:pt>
                <c:pt idx="964">
                  <c:v>79820</c:v>
                </c:pt>
                <c:pt idx="965">
                  <c:v>79890</c:v>
                </c:pt>
                <c:pt idx="966">
                  <c:v>79930</c:v>
                </c:pt>
                <c:pt idx="967">
                  <c:v>80250</c:v>
                </c:pt>
                <c:pt idx="968">
                  <c:v>80240</c:v>
                </c:pt>
                <c:pt idx="969">
                  <c:v>80580</c:v>
                </c:pt>
                <c:pt idx="970">
                  <c:v>80800</c:v>
                </c:pt>
                <c:pt idx="971">
                  <c:v>80820</c:v>
                </c:pt>
                <c:pt idx="972">
                  <c:v>80950</c:v>
                </c:pt>
                <c:pt idx="973">
                  <c:v>81120</c:v>
                </c:pt>
                <c:pt idx="974">
                  <c:v>80990</c:v>
                </c:pt>
                <c:pt idx="975">
                  <c:v>81140</c:v>
                </c:pt>
                <c:pt idx="976">
                  <c:v>81300</c:v>
                </c:pt>
                <c:pt idx="977">
                  <c:v>81290</c:v>
                </c:pt>
                <c:pt idx="978">
                  <c:v>81490</c:v>
                </c:pt>
                <c:pt idx="979">
                  <c:v>81440</c:v>
                </c:pt>
                <c:pt idx="980">
                  <c:v>81500</c:v>
                </c:pt>
                <c:pt idx="981">
                  <c:v>81500</c:v>
                </c:pt>
                <c:pt idx="982">
                  <c:v>81520</c:v>
                </c:pt>
                <c:pt idx="983">
                  <c:v>81630</c:v>
                </c:pt>
                <c:pt idx="984">
                  <c:v>81730</c:v>
                </c:pt>
                <c:pt idx="985">
                  <c:v>81740</c:v>
                </c:pt>
                <c:pt idx="986">
                  <c:v>81810</c:v>
                </c:pt>
                <c:pt idx="987">
                  <c:v>81870</c:v>
                </c:pt>
                <c:pt idx="988">
                  <c:v>82000</c:v>
                </c:pt>
                <c:pt idx="989">
                  <c:v>81940</c:v>
                </c:pt>
                <c:pt idx="990">
                  <c:v>81940</c:v>
                </c:pt>
                <c:pt idx="991">
                  <c:v>79820</c:v>
                </c:pt>
                <c:pt idx="992">
                  <c:v>79890</c:v>
                </c:pt>
                <c:pt idx="993">
                  <c:v>79930</c:v>
                </c:pt>
                <c:pt idx="994">
                  <c:v>80250</c:v>
                </c:pt>
                <c:pt idx="995">
                  <c:v>80240</c:v>
                </c:pt>
                <c:pt idx="996">
                  <c:v>80580</c:v>
                </c:pt>
                <c:pt idx="997">
                  <c:v>80800</c:v>
                </c:pt>
                <c:pt idx="998">
                  <c:v>80820</c:v>
                </c:pt>
                <c:pt idx="999">
                  <c:v>80950</c:v>
                </c:pt>
                <c:pt idx="1000">
                  <c:v>81120</c:v>
                </c:pt>
                <c:pt idx="1001">
                  <c:v>80990</c:v>
                </c:pt>
                <c:pt idx="1002">
                  <c:v>81140</c:v>
                </c:pt>
                <c:pt idx="1003">
                  <c:v>81300</c:v>
                </c:pt>
                <c:pt idx="1004">
                  <c:v>81290</c:v>
                </c:pt>
                <c:pt idx="1005">
                  <c:v>81490</c:v>
                </c:pt>
                <c:pt idx="1006">
                  <c:v>81440</c:v>
                </c:pt>
                <c:pt idx="1007">
                  <c:v>81500</c:v>
                </c:pt>
                <c:pt idx="1008">
                  <c:v>81500</c:v>
                </c:pt>
                <c:pt idx="1009">
                  <c:v>81520</c:v>
                </c:pt>
                <c:pt idx="1010">
                  <c:v>81630</c:v>
                </c:pt>
                <c:pt idx="1011">
                  <c:v>81730</c:v>
                </c:pt>
                <c:pt idx="1012">
                  <c:v>81740</c:v>
                </c:pt>
                <c:pt idx="1013">
                  <c:v>2220</c:v>
                </c:pt>
                <c:pt idx="1014">
                  <c:v>58360</c:v>
                </c:pt>
                <c:pt idx="1015">
                  <c:v>58250</c:v>
                </c:pt>
                <c:pt idx="1016">
                  <c:v>57910</c:v>
                </c:pt>
                <c:pt idx="1017">
                  <c:v>57610</c:v>
                </c:pt>
                <c:pt idx="1018">
                  <c:v>57260</c:v>
                </c:pt>
                <c:pt idx="1019">
                  <c:v>56980</c:v>
                </c:pt>
                <c:pt idx="1020">
                  <c:v>56670</c:v>
                </c:pt>
                <c:pt idx="1021">
                  <c:v>56320</c:v>
                </c:pt>
                <c:pt idx="1022">
                  <c:v>56080</c:v>
                </c:pt>
                <c:pt idx="1023">
                  <c:v>55800</c:v>
                </c:pt>
                <c:pt idx="1024">
                  <c:v>55590</c:v>
                </c:pt>
                <c:pt idx="1025">
                  <c:v>55220</c:v>
                </c:pt>
                <c:pt idx="1026">
                  <c:v>54840</c:v>
                </c:pt>
                <c:pt idx="1027">
                  <c:v>54560</c:v>
                </c:pt>
                <c:pt idx="1028">
                  <c:v>54210</c:v>
                </c:pt>
                <c:pt idx="1029">
                  <c:v>53800</c:v>
                </c:pt>
                <c:pt idx="1030">
                  <c:v>53400</c:v>
                </c:pt>
                <c:pt idx="1031">
                  <c:v>53160</c:v>
                </c:pt>
                <c:pt idx="1032">
                  <c:v>53000</c:v>
                </c:pt>
                <c:pt idx="1033">
                  <c:v>52690</c:v>
                </c:pt>
                <c:pt idx="1034">
                  <c:v>52290</c:v>
                </c:pt>
                <c:pt idx="1035">
                  <c:v>52010</c:v>
                </c:pt>
                <c:pt idx="1036">
                  <c:v>51670</c:v>
                </c:pt>
                <c:pt idx="1037">
                  <c:v>51350</c:v>
                </c:pt>
                <c:pt idx="1038">
                  <c:v>50950</c:v>
                </c:pt>
                <c:pt idx="1039">
                  <c:v>50600</c:v>
                </c:pt>
                <c:pt idx="1040">
                  <c:v>50390</c:v>
                </c:pt>
                <c:pt idx="1041">
                  <c:v>50000</c:v>
                </c:pt>
                <c:pt idx="1042">
                  <c:v>49600</c:v>
                </c:pt>
                <c:pt idx="1043">
                  <c:v>49310</c:v>
                </c:pt>
                <c:pt idx="1044">
                  <c:v>49010</c:v>
                </c:pt>
                <c:pt idx="1045">
                  <c:v>48670</c:v>
                </c:pt>
                <c:pt idx="1046">
                  <c:v>48380</c:v>
                </c:pt>
                <c:pt idx="1047">
                  <c:v>48030</c:v>
                </c:pt>
                <c:pt idx="1048">
                  <c:v>47750</c:v>
                </c:pt>
                <c:pt idx="1049">
                  <c:v>47460</c:v>
                </c:pt>
                <c:pt idx="1050">
                  <c:v>47120</c:v>
                </c:pt>
                <c:pt idx="1051">
                  <c:v>46840</c:v>
                </c:pt>
                <c:pt idx="1052">
                  <c:v>46480</c:v>
                </c:pt>
                <c:pt idx="1053">
                  <c:v>46170</c:v>
                </c:pt>
                <c:pt idx="1054">
                  <c:v>45890</c:v>
                </c:pt>
                <c:pt idx="1055">
                  <c:v>45460</c:v>
                </c:pt>
                <c:pt idx="1056">
                  <c:v>45170</c:v>
                </c:pt>
                <c:pt idx="1057">
                  <c:v>44880</c:v>
                </c:pt>
                <c:pt idx="1058">
                  <c:v>44450</c:v>
                </c:pt>
                <c:pt idx="1059">
                  <c:v>44100</c:v>
                </c:pt>
                <c:pt idx="1060">
                  <c:v>43810</c:v>
                </c:pt>
                <c:pt idx="1061">
                  <c:v>43440</c:v>
                </c:pt>
                <c:pt idx="1062">
                  <c:v>43250</c:v>
                </c:pt>
                <c:pt idx="1063">
                  <c:v>42820</c:v>
                </c:pt>
                <c:pt idx="1064">
                  <c:v>42510</c:v>
                </c:pt>
                <c:pt idx="1065">
                  <c:v>42190</c:v>
                </c:pt>
                <c:pt idx="1066">
                  <c:v>41830</c:v>
                </c:pt>
                <c:pt idx="1067">
                  <c:v>41460</c:v>
                </c:pt>
                <c:pt idx="1068">
                  <c:v>41180</c:v>
                </c:pt>
                <c:pt idx="1069">
                  <c:v>40660</c:v>
                </c:pt>
                <c:pt idx="1070">
                  <c:v>40370</c:v>
                </c:pt>
                <c:pt idx="1071">
                  <c:v>40070</c:v>
                </c:pt>
                <c:pt idx="1072">
                  <c:v>39770</c:v>
                </c:pt>
                <c:pt idx="1073">
                  <c:v>39400</c:v>
                </c:pt>
                <c:pt idx="1074">
                  <c:v>39050</c:v>
                </c:pt>
                <c:pt idx="1075">
                  <c:v>38670</c:v>
                </c:pt>
                <c:pt idx="1076">
                  <c:v>38330</c:v>
                </c:pt>
                <c:pt idx="1077">
                  <c:v>38030</c:v>
                </c:pt>
                <c:pt idx="1078">
                  <c:v>37620</c:v>
                </c:pt>
                <c:pt idx="1079">
                  <c:v>37300</c:v>
                </c:pt>
                <c:pt idx="1080">
                  <c:v>36820</c:v>
                </c:pt>
                <c:pt idx="1081">
                  <c:v>36540</c:v>
                </c:pt>
                <c:pt idx="1082">
                  <c:v>36180</c:v>
                </c:pt>
                <c:pt idx="1083">
                  <c:v>35810</c:v>
                </c:pt>
                <c:pt idx="1084">
                  <c:v>35450</c:v>
                </c:pt>
                <c:pt idx="1085">
                  <c:v>35090</c:v>
                </c:pt>
                <c:pt idx="1086">
                  <c:v>34680</c:v>
                </c:pt>
                <c:pt idx="1087">
                  <c:v>34290</c:v>
                </c:pt>
                <c:pt idx="1088">
                  <c:v>34030</c:v>
                </c:pt>
                <c:pt idx="1089">
                  <c:v>33640</c:v>
                </c:pt>
                <c:pt idx="1090">
                  <c:v>33290</c:v>
                </c:pt>
                <c:pt idx="1091">
                  <c:v>32890</c:v>
                </c:pt>
                <c:pt idx="1092">
                  <c:v>32530</c:v>
                </c:pt>
                <c:pt idx="1093">
                  <c:v>32170</c:v>
                </c:pt>
                <c:pt idx="1094">
                  <c:v>31810</c:v>
                </c:pt>
                <c:pt idx="1095">
                  <c:v>31480</c:v>
                </c:pt>
                <c:pt idx="1096">
                  <c:v>31150</c:v>
                </c:pt>
                <c:pt idx="1097">
                  <c:v>30820</c:v>
                </c:pt>
                <c:pt idx="1098">
                  <c:v>30460</c:v>
                </c:pt>
                <c:pt idx="1099">
                  <c:v>30140</c:v>
                </c:pt>
                <c:pt idx="1100">
                  <c:v>29790</c:v>
                </c:pt>
                <c:pt idx="1101">
                  <c:v>29510</c:v>
                </c:pt>
                <c:pt idx="1102">
                  <c:v>29130</c:v>
                </c:pt>
                <c:pt idx="1103">
                  <c:v>28750</c:v>
                </c:pt>
                <c:pt idx="1104">
                  <c:v>28390</c:v>
                </c:pt>
                <c:pt idx="1105">
                  <c:v>28030</c:v>
                </c:pt>
                <c:pt idx="1106">
                  <c:v>27700</c:v>
                </c:pt>
                <c:pt idx="1107">
                  <c:v>27320</c:v>
                </c:pt>
                <c:pt idx="1108">
                  <c:v>26940</c:v>
                </c:pt>
                <c:pt idx="1109">
                  <c:v>26590</c:v>
                </c:pt>
                <c:pt idx="1110">
                  <c:v>26260</c:v>
                </c:pt>
                <c:pt idx="1111">
                  <c:v>25860</c:v>
                </c:pt>
                <c:pt idx="1112">
                  <c:v>25570</c:v>
                </c:pt>
                <c:pt idx="1113">
                  <c:v>25320</c:v>
                </c:pt>
                <c:pt idx="1114">
                  <c:v>24980</c:v>
                </c:pt>
                <c:pt idx="1115">
                  <c:v>24630</c:v>
                </c:pt>
                <c:pt idx="1116">
                  <c:v>24310</c:v>
                </c:pt>
                <c:pt idx="1117">
                  <c:v>24060</c:v>
                </c:pt>
                <c:pt idx="1118">
                  <c:v>23760</c:v>
                </c:pt>
                <c:pt idx="1119">
                  <c:v>23430</c:v>
                </c:pt>
                <c:pt idx="1120">
                  <c:v>23130</c:v>
                </c:pt>
                <c:pt idx="1121">
                  <c:v>22800</c:v>
                </c:pt>
                <c:pt idx="1122">
                  <c:v>22460</c:v>
                </c:pt>
                <c:pt idx="1123">
                  <c:v>22080</c:v>
                </c:pt>
                <c:pt idx="1124">
                  <c:v>21650</c:v>
                </c:pt>
                <c:pt idx="1125">
                  <c:v>21440</c:v>
                </c:pt>
                <c:pt idx="1126">
                  <c:v>21110</c:v>
                </c:pt>
                <c:pt idx="1127">
                  <c:v>20760</c:v>
                </c:pt>
                <c:pt idx="1128">
                  <c:v>20420</c:v>
                </c:pt>
                <c:pt idx="1129">
                  <c:v>20070</c:v>
                </c:pt>
                <c:pt idx="1130">
                  <c:v>19800</c:v>
                </c:pt>
                <c:pt idx="1131">
                  <c:v>19430</c:v>
                </c:pt>
                <c:pt idx="1132">
                  <c:v>19080</c:v>
                </c:pt>
                <c:pt idx="1133">
                  <c:v>18780</c:v>
                </c:pt>
                <c:pt idx="1134">
                  <c:v>18380</c:v>
                </c:pt>
                <c:pt idx="1135">
                  <c:v>18020</c:v>
                </c:pt>
                <c:pt idx="1136">
                  <c:v>17670</c:v>
                </c:pt>
                <c:pt idx="1137">
                  <c:v>17280</c:v>
                </c:pt>
                <c:pt idx="1138">
                  <c:v>16940</c:v>
                </c:pt>
                <c:pt idx="1139">
                  <c:v>16580</c:v>
                </c:pt>
                <c:pt idx="1140">
                  <c:v>16210</c:v>
                </c:pt>
                <c:pt idx="1141">
                  <c:v>15880</c:v>
                </c:pt>
                <c:pt idx="1142">
                  <c:v>15570</c:v>
                </c:pt>
                <c:pt idx="1143">
                  <c:v>15210</c:v>
                </c:pt>
                <c:pt idx="1144">
                  <c:v>14860</c:v>
                </c:pt>
                <c:pt idx="1145">
                  <c:v>14500</c:v>
                </c:pt>
                <c:pt idx="1146">
                  <c:v>14150</c:v>
                </c:pt>
                <c:pt idx="1147">
                  <c:v>13830</c:v>
                </c:pt>
                <c:pt idx="1148">
                  <c:v>13530</c:v>
                </c:pt>
                <c:pt idx="1149">
                  <c:v>13230</c:v>
                </c:pt>
                <c:pt idx="1150">
                  <c:v>12960</c:v>
                </c:pt>
                <c:pt idx="1151">
                  <c:v>12680</c:v>
                </c:pt>
                <c:pt idx="1152">
                  <c:v>12460</c:v>
                </c:pt>
                <c:pt idx="1153">
                  <c:v>12180</c:v>
                </c:pt>
                <c:pt idx="1154">
                  <c:v>11900</c:v>
                </c:pt>
                <c:pt idx="1155">
                  <c:v>11640</c:v>
                </c:pt>
                <c:pt idx="1156">
                  <c:v>11350</c:v>
                </c:pt>
                <c:pt idx="1157">
                  <c:v>11120</c:v>
                </c:pt>
                <c:pt idx="1158">
                  <c:v>10820</c:v>
                </c:pt>
                <c:pt idx="1159">
                  <c:v>10550</c:v>
                </c:pt>
                <c:pt idx="1160">
                  <c:v>10320</c:v>
                </c:pt>
                <c:pt idx="1161">
                  <c:v>10070</c:v>
                </c:pt>
                <c:pt idx="1162">
                  <c:v>9830</c:v>
                </c:pt>
                <c:pt idx="1163">
                  <c:v>9590</c:v>
                </c:pt>
                <c:pt idx="1164">
                  <c:v>9350</c:v>
                </c:pt>
                <c:pt idx="1165">
                  <c:v>9120</c:v>
                </c:pt>
                <c:pt idx="1166">
                  <c:v>8900</c:v>
                </c:pt>
                <c:pt idx="1167">
                  <c:v>8660</c:v>
                </c:pt>
                <c:pt idx="1168">
                  <c:v>8450</c:v>
                </c:pt>
                <c:pt idx="1169">
                  <c:v>8190</c:v>
                </c:pt>
                <c:pt idx="1170">
                  <c:v>7970</c:v>
                </c:pt>
                <c:pt idx="1171">
                  <c:v>7760</c:v>
                </c:pt>
                <c:pt idx="1172">
                  <c:v>7540</c:v>
                </c:pt>
                <c:pt idx="1173">
                  <c:v>7330</c:v>
                </c:pt>
                <c:pt idx="1174">
                  <c:v>7100</c:v>
                </c:pt>
                <c:pt idx="1175">
                  <c:v>6870</c:v>
                </c:pt>
                <c:pt idx="1176">
                  <c:v>6660</c:v>
                </c:pt>
                <c:pt idx="1177">
                  <c:v>6440</c:v>
                </c:pt>
                <c:pt idx="1178">
                  <c:v>6230</c:v>
                </c:pt>
                <c:pt idx="1179">
                  <c:v>6030</c:v>
                </c:pt>
                <c:pt idx="1180">
                  <c:v>5830</c:v>
                </c:pt>
                <c:pt idx="1181">
                  <c:v>5580</c:v>
                </c:pt>
                <c:pt idx="1182">
                  <c:v>5370</c:v>
                </c:pt>
                <c:pt idx="1183">
                  <c:v>5140</c:v>
                </c:pt>
                <c:pt idx="1184">
                  <c:v>4910</c:v>
                </c:pt>
                <c:pt idx="1185">
                  <c:v>4640</c:v>
                </c:pt>
                <c:pt idx="1186">
                  <c:v>4270</c:v>
                </c:pt>
                <c:pt idx="1187">
                  <c:v>3900</c:v>
                </c:pt>
                <c:pt idx="1188">
                  <c:v>3450</c:v>
                </c:pt>
                <c:pt idx="1189">
                  <c:v>2990</c:v>
                </c:pt>
                <c:pt idx="1190">
                  <c:v>2840</c:v>
                </c:pt>
                <c:pt idx="1191">
                  <c:v>2760</c:v>
                </c:pt>
                <c:pt idx="1192">
                  <c:v>2690</c:v>
                </c:pt>
                <c:pt idx="1193">
                  <c:v>2600</c:v>
                </c:pt>
                <c:pt idx="1194">
                  <c:v>2520</c:v>
                </c:pt>
                <c:pt idx="1195">
                  <c:v>2440</c:v>
                </c:pt>
                <c:pt idx="1196">
                  <c:v>2360</c:v>
                </c:pt>
                <c:pt idx="1197">
                  <c:v>2280</c:v>
                </c:pt>
                <c:pt idx="1198">
                  <c:v>2220</c:v>
                </c:pt>
                <c:pt idx="1199">
                  <c:v>2150</c:v>
                </c:pt>
                <c:pt idx="1200">
                  <c:v>2090</c:v>
                </c:pt>
                <c:pt idx="1201">
                  <c:v>2020</c:v>
                </c:pt>
                <c:pt idx="1202">
                  <c:v>1940</c:v>
                </c:pt>
                <c:pt idx="1203">
                  <c:v>1860</c:v>
                </c:pt>
                <c:pt idx="1204">
                  <c:v>1790</c:v>
                </c:pt>
                <c:pt idx="1205">
                  <c:v>1710</c:v>
                </c:pt>
                <c:pt idx="1206">
                  <c:v>1650</c:v>
                </c:pt>
                <c:pt idx="1207">
                  <c:v>1580</c:v>
                </c:pt>
                <c:pt idx="1208">
                  <c:v>1510</c:v>
                </c:pt>
                <c:pt idx="1209">
                  <c:v>1440</c:v>
                </c:pt>
                <c:pt idx="1210">
                  <c:v>1370</c:v>
                </c:pt>
                <c:pt idx="1211">
                  <c:v>1300</c:v>
                </c:pt>
                <c:pt idx="1212">
                  <c:v>1230</c:v>
                </c:pt>
                <c:pt idx="1213">
                  <c:v>1160</c:v>
                </c:pt>
                <c:pt idx="1214">
                  <c:v>1090</c:v>
                </c:pt>
                <c:pt idx="1215">
                  <c:v>1030</c:v>
                </c:pt>
                <c:pt idx="1216">
                  <c:v>960</c:v>
                </c:pt>
                <c:pt idx="1217">
                  <c:v>900</c:v>
                </c:pt>
                <c:pt idx="1218">
                  <c:v>840</c:v>
                </c:pt>
                <c:pt idx="1219">
                  <c:v>780</c:v>
                </c:pt>
                <c:pt idx="1220">
                  <c:v>720</c:v>
                </c:pt>
                <c:pt idx="1221">
                  <c:v>660</c:v>
                </c:pt>
                <c:pt idx="1222">
                  <c:v>610</c:v>
                </c:pt>
                <c:pt idx="1223">
                  <c:v>560</c:v>
                </c:pt>
                <c:pt idx="1224">
                  <c:v>500</c:v>
                </c:pt>
                <c:pt idx="1225">
                  <c:v>460</c:v>
                </c:pt>
                <c:pt idx="1226">
                  <c:v>410</c:v>
                </c:pt>
                <c:pt idx="1227">
                  <c:v>370</c:v>
                </c:pt>
                <c:pt idx="1228">
                  <c:v>330</c:v>
                </c:pt>
                <c:pt idx="1229">
                  <c:v>290</c:v>
                </c:pt>
                <c:pt idx="1230">
                  <c:v>260</c:v>
                </c:pt>
                <c:pt idx="1231">
                  <c:v>230</c:v>
                </c:pt>
                <c:pt idx="1232">
                  <c:v>200</c:v>
                </c:pt>
                <c:pt idx="1233">
                  <c:v>180</c:v>
                </c:pt>
                <c:pt idx="1234">
                  <c:v>150</c:v>
                </c:pt>
                <c:pt idx="1235">
                  <c:v>130</c:v>
                </c:pt>
                <c:pt idx="1236">
                  <c:v>110</c:v>
                </c:pt>
                <c:pt idx="1237">
                  <c:v>90</c:v>
                </c:pt>
                <c:pt idx="1238">
                  <c:v>80</c:v>
                </c:pt>
                <c:pt idx="1239">
                  <c:v>70</c:v>
                </c:pt>
                <c:pt idx="1240">
                  <c:v>50</c:v>
                </c:pt>
                <c:pt idx="1241">
                  <c:v>40</c:v>
                </c:pt>
                <c:pt idx="1242">
                  <c:v>40</c:v>
                </c:pt>
                <c:pt idx="1243">
                  <c:v>30</c:v>
                </c:pt>
                <c:pt idx="1244">
                  <c:v>20</c:v>
                </c:pt>
                <c:pt idx="1245">
                  <c:v>20</c:v>
                </c:pt>
                <c:pt idx="1246">
                  <c:v>10</c:v>
                </c:pt>
                <c:pt idx="1247">
                  <c:v>10</c:v>
                </c:pt>
                <c:pt idx="1248">
                  <c:v>10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pn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12 septembre 2026 à 21:05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131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42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47298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71528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42456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142875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2934EA91-103B-9846-C18D-68CEAF270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8115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161926</xdr:rowOff>
    </xdr:from>
    <xdr:to>
      <xdr:col>15</xdr:col>
      <xdr:colOff>628200</xdr:colOff>
      <xdr:row>26</xdr:row>
      <xdr:rowOff>142990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13050969-230C-E54B-B16B-964D5E5BA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267700" y="3638551"/>
          <a:ext cx="3600000" cy="15717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12 septembre 2026 à 21:05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131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12 septembre 2026 à 21:05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0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S14" sqref="S1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0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0.48749999999999999</v>
      </c>
      <c r="AI3" s="144">
        <f>Septembre_2026!BA5</f>
        <v>5.4965277777777777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702</v>
      </c>
      <c r="AI4" s="127">
        <f>$W$1450/60/24</f>
        <v>0.48749999999999999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12.3</v>
      </c>
      <c r="C5" s="125"/>
      <c r="D5" s="124">
        <f>VLOOKUP($B5,$E$9:$R$1450,14,0)</f>
        <v>0.30694444444444446</v>
      </c>
      <c r="E5" s="123">
        <f>MIN(B9:B1448)</f>
        <v>12.3</v>
      </c>
      <c r="F5" s="122"/>
      <c r="G5" s="121">
        <f>VLOOKUP($E5,$B$9:$R$1450,17,0)</f>
        <v>0.30694444444444446</v>
      </c>
      <c r="H5" s="120">
        <f>MAX(B9:B1448)</f>
        <v>22.5</v>
      </c>
      <c r="I5" s="119"/>
      <c r="J5" s="118">
        <f>VLOOKUP($H5,$B$9:$R$1450,17,0)</f>
        <v>0.72986111111111096</v>
      </c>
      <c r="K5" s="86">
        <f>MAX(G9:G1448)</f>
        <v>20.5</v>
      </c>
      <c r="L5" s="101"/>
      <c r="M5" s="117">
        <f>VLOOKUP($K5,$G$9:$R$1450,12,0)</f>
        <v>0.71458333333333302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6">
        <f>MAX($K$4:$K$5)</f>
        <v>20.5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15.5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0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15.5</v>
      </c>
      <c r="L7" s="85"/>
      <c r="M7" s="84">
        <f>VLOOKUP($K5,$G$9:$R$1448,12,0)</f>
        <v>0.71458333333333302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6">
        <v>15.5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2" t="s">
        <v>15</v>
      </c>
    </row>
    <row r="9" spans="2:55">
      <c r="B9" s="2">
        <v>17.2</v>
      </c>
      <c r="C9" s="2">
        <v>86</v>
      </c>
      <c r="D9" s="2">
        <v>14.9</v>
      </c>
      <c r="E9" s="2">
        <v>17.2</v>
      </c>
      <c r="F9" s="2">
        <v>6.8</v>
      </c>
      <c r="G9" s="2">
        <v>7.9</v>
      </c>
      <c r="H9" s="2">
        <v>1023.6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16.399999999999999</v>
      </c>
      <c r="Q9">
        <v>16.399999999999999</v>
      </c>
      <c r="R9" s="5">
        <v>0</v>
      </c>
      <c r="S9" s="604" t="s">
        <v>879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600">
        <v>0</v>
      </c>
      <c r="AW9" s="600">
        <v>0</v>
      </c>
      <c r="AX9" s="600">
        <v>0.1</v>
      </c>
      <c r="AY9" s="599">
        <v>0.1</v>
      </c>
      <c r="AZ9" s="599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17.2</v>
      </c>
      <c r="C10" s="2">
        <v>85</v>
      </c>
      <c r="D10" s="2">
        <v>14.7</v>
      </c>
      <c r="E10" s="2">
        <v>17.2</v>
      </c>
      <c r="F10" s="2">
        <v>2.9</v>
      </c>
      <c r="G10" s="2">
        <v>6.1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16.3</v>
      </c>
      <c r="Q10">
        <v>16.399999999999999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600">
        <v>0</v>
      </c>
      <c r="AW10" s="600">
        <v>0</v>
      </c>
      <c r="AX10" s="600">
        <v>0.1</v>
      </c>
      <c r="AY10" s="599">
        <v>0.1</v>
      </c>
      <c r="AZ10" s="599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17.2</v>
      </c>
      <c r="C11" s="2">
        <v>86</v>
      </c>
      <c r="D11" s="2">
        <v>14.9</v>
      </c>
      <c r="E11" s="2">
        <v>17.2</v>
      </c>
      <c r="F11" s="2">
        <v>4</v>
      </c>
      <c r="G11" s="2">
        <v>4</v>
      </c>
      <c r="H11" s="2">
        <v>1023.4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16.3</v>
      </c>
      <c r="Q11">
        <v>16.399999999999999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600">
        <v>0</v>
      </c>
      <c r="AW11" s="600">
        <v>0</v>
      </c>
      <c r="AX11" s="600">
        <v>0.1</v>
      </c>
      <c r="AY11" s="599">
        <v>0.1</v>
      </c>
      <c r="AZ11" s="599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17.2</v>
      </c>
      <c r="C12" s="2">
        <v>85</v>
      </c>
      <c r="D12" s="2">
        <v>14.7</v>
      </c>
      <c r="E12" s="2">
        <v>17.2</v>
      </c>
      <c r="F12" s="2">
        <v>0</v>
      </c>
      <c r="G12" s="2">
        <v>4</v>
      </c>
      <c r="H12" s="2">
        <v>1023.6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16.3</v>
      </c>
      <c r="Q12">
        <v>16.399999999999999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600">
        <v>0</v>
      </c>
      <c r="AW12" s="600">
        <v>0</v>
      </c>
      <c r="AX12" s="600">
        <v>0.1</v>
      </c>
      <c r="AY12" s="599">
        <v>0.1</v>
      </c>
      <c r="AZ12" s="599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17.2</v>
      </c>
      <c r="C13" s="2">
        <v>86</v>
      </c>
      <c r="D13" s="2">
        <v>14.9</v>
      </c>
      <c r="E13" s="2">
        <v>17.2</v>
      </c>
      <c r="F13" s="2">
        <v>2.5</v>
      </c>
      <c r="G13" s="2">
        <v>2.5</v>
      </c>
      <c r="H13" s="2">
        <v>1023.4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16.3</v>
      </c>
      <c r="Q13">
        <v>16.3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600">
        <v>0</v>
      </c>
      <c r="AW13" s="600">
        <v>0</v>
      </c>
      <c r="AX13" s="600">
        <v>0.1</v>
      </c>
      <c r="AY13" s="599">
        <v>0.1</v>
      </c>
      <c r="AZ13" s="599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17.100000000000001</v>
      </c>
      <c r="C14" s="2">
        <v>86</v>
      </c>
      <c r="D14" s="2">
        <v>14.8</v>
      </c>
      <c r="E14" s="2">
        <v>17.100000000000001</v>
      </c>
      <c r="F14" s="2">
        <v>2.2000000000000002</v>
      </c>
      <c r="G14" s="2">
        <v>2.2000000000000002</v>
      </c>
      <c r="H14" s="2">
        <v>1023.7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16.3</v>
      </c>
      <c r="Q14">
        <v>16.3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600">
        <v>0</v>
      </c>
      <c r="AW14" s="600">
        <v>0</v>
      </c>
      <c r="AX14" s="600">
        <v>0.1</v>
      </c>
      <c r="AY14" s="599">
        <v>0.1</v>
      </c>
      <c r="AZ14" s="599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17.100000000000001</v>
      </c>
      <c r="C15" s="2">
        <v>86</v>
      </c>
      <c r="D15" s="2">
        <v>14.8</v>
      </c>
      <c r="E15" s="2">
        <v>17.100000000000001</v>
      </c>
      <c r="F15" s="2">
        <v>2.5</v>
      </c>
      <c r="G15" s="2">
        <v>5.8</v>
      </c>
      <c r="H15" s="2">
        <v>1023.5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16.2</v>
      </c>
      <c r="Q15">
        <v>16.3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600">
        <v>0</v>
      </c>
      <c r="AW15" s="600">
        <v>0</v>
      </c>
      <c r="AX15" s="600">
        <v>0.1</v>
      </c>
      <c r="AY15" s="599">
        <v>0.1</v>
      </c>
      <c r="AZ15" s="599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17.100000000000001</v>
      </c>
      <c r="C16" s="2">
        <v>86</v>
      </c>
      <c r="D16" s="2">
        <v>14.8</v>
      </c>
      <c r="E16" s="2">
        <v>17.100000000000001</v>
      </c>
      <c r="F16" s="2">
        <v>3.2</v>
      </c>
      <c r="G16" s="2">
        <v>4.3</v>
      </c>
      <c r="H16" s="2">
        <v>1023.7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16.2</v>
      </c>
      <c r="Q16">
        <v>16.3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600">
        <v>0</v>
      </c>
      <c r="AW16" s="600">
        <v>0</v>
      </c>
      <c r="AX16" s="600">
        <v>0.1</v>
      </c>
      <c r="AY16" s="599">
        <v>0.1</v>
      </c>
      <c r="AZ16" s="599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17.2</v>
      </c>
      <c r="C17" s="2">
        <v>86</v>
      </c>
      <c r="D17" s="2">
        <v>14.9</v>
      </c>
      <c r="E17" s="2">
        <v>17.2</v>
      </c>
      <c r="F17" s="2">
        <v>3.2</v>
      </c>
      <c r="G17" s="2">
        <v>4</v>
      </c>
      <c r="H17" s="2">
        <v>1023.5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16.2</v>
      </c>
      <c r="Q17">
        <v>16.3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600">
        <v>0</v>
      </c>
      <c r="AW17" s="600">
        <v>0</v>
      </c>
      <c r="AX17" s="600">
        <v>0.1</v>
      </c>
      <c r="AY17" s="599">
        <v>0.1</v>
      </c>
      <c r="AZ17" s="599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17.2</v>
      </c>
      <c r="C18" s="2">
        <v>86</v>
      </c>
      <c r="D18" s="2">
        <v>14.9</v>
      </c>
      <c r="E18" s="2">
        <v>17.2</v>
      </c>
      <c r="F18" s="2">
        <v>7.2</v>
      </c>
      <c r="G18" s="2">
        <v>7.6</v>
      </c>
      <c r="H18" s="2">
        <v>1023.4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16.2</v>
      </c>
      <c r="Q18">
        <v>16.3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600">
        <v>0</v>
      </c>
      <c r="AW18" s="600">
        <v>0</v>
      </c>
      <c r="AX18" s="600">
        <v>0.1</v>
      </c>
      <c r="AY18" s="599">
        <v>0.1</v>
      </c>
      <c r="AZ18" s="599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17.2</v>
      </c>
      <c r="C19" s="2">
        <v>86</v>
      </c>
      <c r="D19" s="2">
        <v>14.9</v>
      </c>
      <c r="E19" s="2">
        <v>17.2</v>
      </c>
      <c r="F19" s="2">
        <v>0</v>
      </c>
      <c r="G19" s="2">
        <v>4</v>
      </c>
      <c r="H19" s="2">
        <v>1023.6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16.2</v>
      </c>
      <c r="Q19">
        <v>16.3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600">
        <v>0</v>
      </c>
      <c r="AW19" s="600">
        <v>0</v>
      </c>
      <c r="AX19" s="600">
        <v>0.1</v>
      </c>
      <c r="AY19" s="599">
        <v>0.1</v>
      </c>
      <c r="AZ19" s="599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17.100000000000001</v>
      </c>
      <c r="C20" s="2">
        <v>86</v>
      </c>
      <c r="D20" s="2">
        <v>14.8</v>
      </c>
      <c r="E20" s="2">
        <v>17.100000000000001</v>
      </c>
      <c r="F20" s="2">
        <v>2.9</v>
      </c>
      <c r="G20" s="2">
        <v>4.3</v>
      </c>
      <c r="H20" s="2">
        <v>1023.6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16.2</v>
      </c>
      <c r="Q20">
        <v>16.2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600">
        <v>0</v>
      </c>
      <c r="AW20" s="600">
        <v>0</v>
      </c>
      <c r="AX20" s="600">
        <v>0.1</v>
      </c>
      <c r="AY20" s="599">
        <v>0.1</v>
      </c>
      <c r="AZ20" s="599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17.100000000000001</v>
      </c>
      <c r="C21" s="2">
        <v>86</v>
      </c>
      <c r="D21" s="2">
        <v>14.8</v>
      </c>
      <c r="E21" s="2">
        <v>17.100000000000001</v>
      </c>
      <c r="F21" s="2">
        <v>5.4</v>
      </c>
      <c r="G21" s="2">
        <v>5.8</v>
      </c>
      <c r="H21" s="2">
        <v>1023.4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16.2</v>
      </c>
      <c r="Q21">
        <v>16.3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600">
        <v>0</v>
      </c>
      <c r="AW21" s="600">
        <v>0</v>
      </c>
      <c r="AX21" s="600">
        <v>0.1</v>
      </c>
      <c r="AY21" s="599">
        <v>0.1</v>
      </c>
      <c r="AZ21" s="599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17.100000000000001</v>
      </c>
      <c r="C22" s="2">
        <v>86</v>
      </c>
      <c r="D22" s="2">
        <v>14.8</v>
      </c>
      <c r="E22" s="2">
        <v>17.100000000000001</v>
      </c>
      <c r="F22" s="2">
        <v>2.5</v>
      </c>
      <c r="G22" s="2">
        <v>5.4</v>
      </c>
      <c r="H22" s="2">
        <v>1023.5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16.100000000000001</v>
      </c>
      <c r="Q22">
        <v>16.2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600">
        <v>0</v>
      </c>
      <c r="AW22" s="600">
        <v>0</v>
      </c>
      <c r="AX22" s="600">
        <v>0.1</v>
      </c>
      <c r="AY22" s="599">
        <v>0.1</v>
      </c>
      <c r="AZ22" s="599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17.100000000000001</v>
      </c>
      <c r="C23" s="2">
        <v>86</v>
      </c>
      <c r="D23" s="2">
        <v>14.8</v>
      </c>
      <c r="E23" s="2">
        <v>17.100000000000001</v>
      </c>
      <c r="F23" s="2">
        <v>2.2000000000000002</v>
      </c>
      <c r="G23" s="2">
        <v>4.7</v>
      </c>
      <c r="H23" s="2">
        <v>1023.3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16.100000000000001</v>
      </c>
      <c r="Q23">
        <v>16.2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600">
        <v>0</v>
      </c>
      <c r="AW23" s="600">
        <v>0</v>
      </c>
      <c r="AX23" s="600">
        <v>0.1</v>
      </c>
      <c r="AY23" s="599">
        <v>0.1</v>
      </c>
      <c r="AZ23" s="599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17.100000000000001</v>
      </c>
      <c r="C24" s="2">
        <v>86</v>
      </c>
      <c r="D24" s="2">
        <v>14.8</v>
      </c>
      <c r="E24" s="2">
        <v>17.100000000000001</v>
      </c>
      <c r="F24" s="2">
        <v>4</v>
      </c>
      <c r="G24" s="2">
        <v>4.7</v>
      </c>
      <c r="H24" s="2">
        <v>1023.5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16.100000000000001</v>
      </c>
      <c r="Q24">
        <v>16.2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600">
        <v>0</v>
      </c>
      <c r="AW24" s="600">
        <v>0</v>
      </c>
      <c r="AX24" s="600">
        <v>0.1</v>
      </c>
      <c r="AY24" s="599">
        <v>0.1</v>
      </c>
      <c r="AZ24" s="599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17.100000000000001</v>
      </c>
      <c r="C25" s="2">
        <v>86</v>
      </c>
      <c r="D25" s="2">
        <v>14.8</v>
      </c>
      <c r="E25" s="2">
        <v>17.100000000000001</v>
      </c>
      <c r="F25" s="2">
        <v>6.1</v>
      </c>
      <c r="G25" s="2">
        <v>8.6</v>
      </c>
      <c r="H25" s="2">
        <v>1023.7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16.100000000000001</v>
      </c>
      <c r="Q25">
        <v>16.2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600">
        <v>0</v>
      </c>
      <c r="AW25" s="600">
        <v>0</v>
      </c>
      <c r="AX25" s="600">
        <v>0.1</v>
      </c>
      <c r="AY25" s="599">
        <v>0.1</v>
      </c>
      <c r="AZ25" s="599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17.100000000000001</v>
      </c>
      <c r="C26" s="2">
        <v>86</v>
      </c>
      <c r="D26" s="2">
        <v>14.8</v>
      </c>
      <c r="E26" s="2">
        <v>17.100000000000001</v>
      </c>
      <c r="F26" s="2">
        <v>4.7</v>
      </c>
      <c r="G26" s="2">
        <v>4.7</v>
      </c>
      <c r="H26" s="2">
        <v>1023.6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16.100000000000001</v>
      </c>
      <c r="Q26">
        <v>16.2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600">
        <v>0</v>
      </c>
      <c r="AW26" s="600">
        <v>0</v>
      </c>
      <c r="AX26" s="600">
        <v>0.1</v>
      </c>
      <c r="AY26" s="599">
        <v>0.1</v>
      </c>
      <c r="AZ26" s="599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17.100000000000001</v>
      </c>
      <c r="C27" s="2">
        <v>86</v>
      </c>
      <c r="D27" s="2">
        <v>14.8</v>
      </c>
      <c r="E27" s="2">
        <v>17.100000000000001</v>
      </c>
      <c r="F27" s="2">
        <v>3.6</v>
      </c>
      <c r="G27" s="2">
        <v>8.3000000000000007</v>
      </c>
      <c r="H27" s="2">
        <v>1023.4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16.100000000000001</v>
      </c>
      <c r="Q27">
        <v>16.2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600">
        <v>0</v>
      </c>
      <c r="AW27" s="600">
        <v>0</v>
      </c>
      <c r="AX27" s="600">
        <v>0.1</v>
      </c>
      <c r="AY27" s="599">
        <v>0.1</v>
      </c>
      <c r="AZ27" s="599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17.100000000000001</v>
      </c>
      <c r="C28" s="2">
        <v>86</v>
      </c>
      <c r="D28" s="2">
        <v>14.8</v>
      </c>
      <c r="E28" s="2">
        <v>17.100000000000001</v>
      </c>
      <c r="F28" s="2">
        <v>0</v>
      </c>
      <c r="G28" s="2">
        <v>2.2000000000000002</v>
      </c>
      <c r="H28" s="2">
        <v>1023.6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16.100000000000001</v>
      </c>
      <c r="Q28">
        <v>16.2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600">
        <v>0</v>
      </c>
      <c r="AW28" s="600">
        <v>0</v>
      </c>
      <c r="AX28" s="600">
        <v>0.1</v>
      </c>
      <c r="AY28" s="599">
        <v>0.1</v>
      </c>
      <c r="AZ28" s="599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</v>
      </c>
      <c r="C29" s="2">
        <v>86</v>
      </c>
      <c r="D29" s="2">
        <v>14.7</v>
      </c>
      <c r="E29" s="2">
        <v>17</v>
      </c>
      <c r="F29" s="2">
        <v>4</v>
      </c>
      <c r="G29" s="2">
        <v>5.4</v>
      </c>
      <c r="H29" s="2">
        <v>1023.7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16.100000000000001</v>
      </c>
      <c r="Q29">
        <v>16.2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600">
        <v>0</v>
      </c>
      <c r="AW29" s="600">
        <v>0</v>
      </c>
      <c r="AX29" s="600">
        <v>0.1</v>
      </c>
      <c r="AY29" s="599">
        <v>0.1</v>
      </c>
      <c r="AZ29" s="599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</v>
      </c>
      <c r="C30" s="2">
        <v>86</v>
      </c>
      <c r="D30" s="2">
        <v>14.7</v>
      </c>
      <c r="E30" s="2">
        <v>17</v>
      </c>
      <c r="F30" s="2">
        <v>2.2000000000000002</v>
      </c>
      <c r="G30" s="2">
        <v>4.3</v>
      </c>
      <c r="H30" s="2">
        <v>1023.5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16.100000000000001</v>
      </c>
      <c r="Q30">
        <v>16.2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600">
        <v>0</v>
      </c>
      <c r="AW30" s="600">
        <v>0</v>
      </c>
      <c r="AX30" s="600">
        <v>0.1</v>
      </c>
      <c r="AY30" s="599">
        <v>0.1</v>
      </c>
      <c r="AZ30" s="599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</v>
      </c>
      <c r="C31" s="2">
        <v>86</v>
      </c>
      <c r="D31" s="2">
        <v>14.7</v>
      </c>
      <c r="E31" s="2">
        <v>17</v>
      </c>
      <c r="F31" s="2">
        <v>4</v>
      </c>
      <c r="G31" s="2">
        <v>7.6</v>
      </c>
      <c r="H31" s="2">
        <v>1023.5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16</v>
      </c>
      <c r="Q31">
        <v>16.100000000000001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600">
        <v>0</v>
      </c>
      <c r="AW31" s="600">
        <v>0</v>
      </c>
      <c r="AX31" s="600">
        <v>0.1</v>
      </c>
      <c r="AY31" s="599">
        <v>0.1</v>
      </c>
      <c r="AZ31" s="599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</v>
      </c>
      <c r="C32" s="2">
        <v>86</v>
      </c>
      <c r="D32" s="2">
        <v>14.7</v>
      </c>
      <c r="E32" s="2">
        <v>17</v>
      </c>
      <c r="F32" s="2">
        <v>5</v>
      </c>
      <c r="G32" s="2">
        <v>5.8</v>
      </c>
      <c r="H32" s="2">
        <v>1023.3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16</v>
      </c>
      <c r="Q32">
        <v>16.100000000000001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600">
        <v>0</v>
      </c>
      <c r="AW32" s="600">
        <v>0</v>
      </c>
      <c r="AX32" s="600">
        <v>0.1</v>
      </c>
      <c r="AY32" s="599">
        <v>0.1</v>
      </c>
      <c r="AZ32" s="599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</v>
      </c>
      <c r="C33" s="2">
        <v>86</v>
      </c>
      <c r="D33" s="2">
        <v>14.7</v>
      </c>
      <c r="E33" s="2">
        <v>17</v>
      </c>
      <c r="F33" s="2">
        <v>4.7</v>
      </c>
      <c r="G33" s="2">
        <v>4.7</v>
      </c>
      <c r="H33" s="2">
        <v>1023.4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16</v>
      </c>
      <c r="Q33">
        <v>16.100000000000001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600">
        <v>0</v>
      </c>
      <c r="AW33" s="600">
        <v>0</v>
      </c>
      <c r="AX33" s="600">
        <v>0.1</v>
      </c>
      <c r="AY33" s="599">
        <v>0.1</v>
      </c>
      <c r="AZ33" s="599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</v>
      </c>
      <c r="C34" s="2">
        <v>86</v>
      </c>
      <c r="D34" s="2">
        <v>14.7</v>
      </c>
      <c r="E34" s="2">
        <v>17</v>
      </c>
      <c r="F34" s="2">
        <v>3.2</v>
      </c>
      <c r="G34" s="2">
        <v>5</v>
      </c>
      <c r="H34" s="2">
        <v>1023.6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16</v>
      </c>
      <c r="Q34">
        <v>16.100000000000001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600">
        <v>0</v>
      </c>
      <c r="AW34" s="600">
        <v>0</v>
      </c>
      <c r="AX34" s="600">
        <v>0.1</v>
      </c>
      <c r="AY34" s="599">
        <v>0.1</v>
      </c>
      <c r="AZ34" s="599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</v>
      </c>
      <c r="C35" s="2">
        <v>86</v>
      </c>
      <c r="D35" s="2">
        <v>14.7</v>
      </c>
      <c r="E35" s="2">
        <v>17</v>
      </c>
      <c r="F35" s="2">
        <v>6.8</v>
      </c>
      <c r="G35" s="2">
        <v>7.2</v>
      </c>
      <c r="H35" s="2">
        <v>1023.7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16</v>
      </c>
      <c r="Q35">
        <v>16.100000000000001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600">
        <v>0</v>
      </c>
      <c r="AW35" s="600">
        <v>0</v>
      </c>
      <c r="AX35" s="600">
        <v>0.1</v>
      </c>
      <c r="AY35" s="599">
        <v>0.1</v>
      </c>
      <c r="AZ35" s="599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</v>
      </c>
      <c r="C36" s="2">
        <v>86</v>
      </c>
      <c r="D36" s="2">
        <v>14.7</v>
      </c>
      <c r="E36" s="2">
        <v>17</v>
      </c>
      <c r="F36" s="2">
        <v>4.7</v>
      </c>
      <c r="G36" s="2">
        <v>5</v>
      </c>
      <c r="H36" s="2">
        <v>1023.6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16</v>
      </c>
      <c r="Q36">
        <v>16.100000000000001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600">
        <v>0</v>
      </c>
      <c r="AW36" s="600">
        <v>0</v>
      </c>
      <c r="AX36" s="600">
        <v>0.1</v>
      </c>
      <c r="AY36" s="599">
        <v>0.1</v>
      </c>
      <c r="AZ36" s="599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</v>
      </c>
      <c r="C37" s="2">
        <v>86</v>
      </c>
      <c r="D37" s="2">
        <v>14.7</v>
      </c>
      <c r="E37" s="2">
        <v>17</v>
      </c>
      <c r="F37" s="2">
        <v>3.6</v>
      </c>
      <c r="G37" s="2">
        <v>3.6</v>
      </c>
      <c r="H37" s="2">
        <v>1023.5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16</v>
      </c>
      <c r="Q37">
        <v>16.100000000000001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600">
        <v>0</v>
      </c>
      <c r="AW37" s="600">
        <v>0</v>
      </c>
      <c r="AX37" s="600">
        <v>0.1</v>
      </c>
      <c r="AY37" s="599">
        <v>0.1</v>
      </c>
      <c r="AZ37" s="599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</v>
      </c>
      <c r="C38" s="2">
        <v>86</v>
      </c>
      <c r="D38" s="2">
        <v>14.7</v>
      </c>
      <c r="E38" s="2">
        <v>17</v>
      </c>
      <c r="F38" s="2">
        <v>3.2</v>
      </c>
      <c r="G38" s="2">
        <v>6.5</v>
      </c>
      <c r="H38" s="2">
        <v>1023.4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16</v>
      </c>
      <c r="Q38">
        <v>16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600">
        <v>0</v>
      </c>
      <c r="AW38" s="600">
        <v>0</v>
      </c>
      <c r="AX38" s="600">
        <v>0.1</v>
      </c>
      <c r="AY38" s="599">
        <v>0.1</v>
      </c>
      <c r="AZ38" s="599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</v>
      </c>
      <c r="C39" s="2">
        <v>86</v>
      </c>
      <c r="D39" s="2">
        <v>14.7</v>
      </c>
      <c r="E39" s="2">
        <v>17</v>
      </c>
      <c r="F39" s="2">
        <v>4.3</v>
      </c>
      <c r="G39" s="2">
        <v>5.8</v>
      </c>
      <c r="H39" s="2">
        <v>1023.6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16</v>
      </c>
      <c r="Q39">
        <v>16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600">
        <v>0</v>
      </c>
      <c r="AW39" s="600">
        <v>0</v>
      </c>
      <c r="AX39" s="600">
        <v>0.1</v>
      </c>
      <c r="AY39" s="599">
        <v>0.1</v>
      </c>
      <c r="AZ39" s="599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</v>
      </c>
      <c r="C40" s="2">
        <v>86</v>
      </c>
      <c r="D40" s="2">
        <v>14.7</v>
      </c>
      <c r="E40" s="2">
        <v>17</v>
      </c>
      <c r="F40" s="2">
        <v>2.9</v>
      </c>
      <c r="G40" s="2">
        <v>4.7</v>
      </c>
      <c r="H40" s="2">
        <v>1023.4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16</v>
      </c>
      <c r="Q40">
        <v>16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600">
        <v>0</v>
      </c>
      <c r="AW40" s="600">
        <v>0</v>
      </c>
      <c r="AX40" s="600">
        <v>0.1</v>
      </c>
      <c r="AY40" s="599">
        <v>0.1</v>
      </c>
      <c r="AZ40" s="599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16.899999999999999</v>
      </c>
      <c r="C41" s="2">
        <v>86</v>
      </c>
      <c r="D41" s="2">
        <v>14.6</v>
      </c>
      <c r="E41" s="2">
        <v>16.899999999999999</v>
      </c>
      <c r="F41" s="2">
        <v>4.7</v>
      </c>
      <c r="G41" s="2">
        <v>5.4</v>
      </c>
      <c r="H41" s="2">
        <v>1023.6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15.9</v>
      </c>
      <c r="Q41">
        <v>16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600">
        <v>0</v>
      </c>
      <c r="AW41" s="600">
        <v>0</v>
      </c>
      <c r="AX41" s="600">
        <v>0.1</v>
      </c>
      <c r="AY41" s="599">
        <v>0.1</v>
      </c>
      <c r="AZ41" s="599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86</v>
      </c>
      <c r="D42" s="2">
        <v>14.6</v>
      </c>
      <c r="E42" s="2">
        <v>16.899999999999999</v>
      </c>
      <c r="F42" s="2">
        <v>4.3</v>
      </c>
      <c r="G42" s="2">
        <v>5</v>
      </c>
      <c r="H42" s="2">
        <v>1023.5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16</v>
      </c>
      <c r="Q42">
        <v>16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600">
        <v>0</v>
      </c>
      <c r="AW42" s="600">
        <v>0</v>
      </c>
      <c r="AX42" s="600">
        <v>0.1</v>
      </c>
      <c r="AY42" s="599">
        <v>0.1</v>
      </c>
      <c r="AZ42" s="599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86</v>
      </c>
      <c r="D43" s="2">
        <v>14.6</v>
      </c>
      <c r="E43" s="2">
        <v>16.899999999999999</v>
      </c>
      <c r="F43" s="2">
        <v>1.8</v>
      </c>
      <c r="G43" s="2">
        <v>2.9</v>
      </c>
      <c r="H43" s="2">
        <v>1023.5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15.9</v>
      </c>
      <c r="Q43">
        <v>16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600">
        <v>0</v>
      </c>
      <c r="AW43" s="600">
        <v>0</v>
      </c>
      <c r="AX43" s="600">
        <v>0.1</v>
      </c>
      <c r="AY43" s="599">
        <v>0.1</v>
      </c>
      <c r="AZ43" s="599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16.899999999999999</v>
      </c>
      <c r="C44" s="2">
        <v>86</v>
      </c>
      <c r="D44" s="2">
        <v>14.6</v>
      </c>
      <c r="E44" s="2">
        <v>16.899999999999999</v>
      </c>
      <c r="F44" s="2">
        <v>2.9</v>
      </c>
      <c r="G44" s="2">
        <v>4.7</v>
      </c>
      <c r="H44" s="2">
        <v>1023.5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15.9</v>
      </c>
      <c r="Q44">
        <v>15.9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600">
        <v>0</v>
      </c>
      <c r="AW44" s="600">
        <v>0</v>
      </c>
      <c r="AX44" s="600">
        <v>0.1</v>
      </c>
      <c r="AY44" s="599">
        <v>0.1</v>
      </c>
      <c r="AZ44" s="599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16.899999999999999</v>
      </c>
      <c r="C45" s="2">
        <v>86</v>
      </c>
      <c r="D45" s="2">
        <v>14.6</v>
      </c>
      <c r="E45" s="2">
        <v>16.899999999999999</v>
      </c>
      <c r="F45" s="2">
        <v>2.2000000000000002</v>
      </c>
      <c r="G45" s="2">
        <v>4.3</v>
      </c>
      <c r="H45" s="2">
        <v>1023.6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15.9</v>
      </c>
      <c r="Q45">
        <v>16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600">
        <v>0</v>
      </c>
      <c r="AW45" s="600">
        <v>0</v>
      </c>
      <c r="AX45" s="600">
        <v>0.1</v>
      </c>
      <c r="AY45" s="599">
        <v>0.1</v>
      </c>
      <c r="AZ45" s="599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</v>
      </c>
      <c r="C46" s="2">
        <v>86</v>
      </c>
      <c r="D46" s="2">
        <v>14.5</v>
      </c>
      <c r="E46" s="2">
        <v>16.8</v>
      </c>
      <c r="F46" s="2">
        <v>2.2000000000000002</v>
      </c>
      <c r="G46" s="2">
        <v>2.9</v>
      </c>
      <c r="H46" s="2">
        <v>1023.7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15.9</v>
      </c>
      <c r="Q46">
        <v>15.9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600">
        <v>0</v>
      </c>
      <c r="AW46" s="600">
        <v>0</v>
      </c>
      <c r="AX46" s="600">
        <v>0.1</v>
      </c>
      <c r="AY46" s="599">
        <v>0.1</v>
      </c>
      <c r="AZ46" s="599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</v>
      </c>
      <c r="C47" s="2">
        <v>86</v>
      </c>
      <c r="D47" s="2">
        <v>14.5</v>
      </c>
      <c r="E47" s="2">
        <v>16.8</v>
      </c>
      <c r="F47" s="2">
        <v>2.9</v>
      </c>
      <c r="G47" s="2">
        <v>4.7</v>
      </c>
      <c r="H47" s="2">
        <v>1023.5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15.8</v>
      </c>
      <c r="Q47">
        <v>15.9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600">
        <v>0</v>
      </c>
      <c r="AW47" s="600">
        <v>0</v>
      </c>
      <c r="AX47" s="600">
        <v>0.1</v>
      </c>
      <c r="AY47" s="599">
        <v>0.1</v>
      </c>
      <c r="AZ47" s="599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</v>
      </c>
      <c r="C48" s="2">
        <v>86</v>
      </c>
      <c r="D48" s="2">
        <v>14.5</v>
      </c>
      <c r="E48" s="2">
        <v>16.8</v>
      </c>
      <c r="F48" s="2">
        <v>1.8</v>
      </c>
      <c r="G48" s="2">
        <v>2.5</v>
      </c>
      <c r="H48" s="2">
        <v>1023.5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15.9</v>
      </c>
      <c r="Q48">
        <v>16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600">
        <v>0</v>
      </c>
      <c r="AW48" s="600">
        <v>0</v>
      </c>
      <c r="AX48" s="600">
        <v>0.1</v>
      </c>
      <c r="AY48" s="599">
        <v>0.1</v>
      </c>
      <c r="AZ48" s="599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</v>
      </c>
      <c r="C49" s="2">
        <v>86</v>
      </c>
      <c r="D49" s="2">
        <v>14.5</v>
      </c>
      <c r="E49" s="2">
        <v>16.8</v>
      </c>
      <c r="F49" s="2">
        <v>3.2</v>
      </c>
      <c r="G49" s="2">
        <v>3.6</v>
      </c>
      <c r="H49" s="2">
        <v>1023.3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15.8</v>
      </c>
      <c r="Q49">
        <v>15.9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600">
        <v>0</v>
      </c>
      <c r="AW49" s="600">
        <v>0</v>
      </c>
      <c r="AX49" s="600">
        <v>0.1</v>
      </c>
      <c r="AY49" s="599">
        <v>0.1</v>
      </c>
      <c r="AZ49" s="599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</v>
      </c>
      <c r="C50" s="2">
        <v>86</v>
      </c>
      <c r="D50" s="2">
        <v>14.5</v>
      </c>
      <c r="E50" s="2">
        <v>16.8</v>
      </c>
      <c r="F50" s="2">
        <v>2.9</v>
      </c>
      <c r="G50" s="2">
        <v>4.3</v>
      </c>
      <c r="H50" s="2">
        <v>1023.5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15.8</v>
      </c>
      <c r="Q50">
        <v>15.9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600">
        <v>0</v>
      </c>
      <c r="AW50" s="600">
        <v>0</v>
      </c>
      <c r="AX50" s="600">
        <v>0.1</v>
      </c>
      <c r="AY50" s="599">
        <v>0.1</v>
      </c>
      <c r="AZ50" s="599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86</v>
      </c>
      <c r="D51" s="2">
        <v>14.5</v>
      </c>
      <c r="E51" s="2">
        <v>16.8</v>
      </c>
      <c r="F51" s="2">
        <v>2.9</v>
      </c>
      <c r="G51" s="2">
        <v>4.3</v>
      </c>
      <c r="H51" s="2">
        <v>1023.6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15.8</v>
      </c>
      <c r="Q51">
        <v>15.9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600">
        <v>0</v>
      </c>
      <c r="AW51" s="600">
        <v>0</v>
      </c>
      <c r="AX51" s="600">
        <v>0.1</v>
      </c>
      <c r="AY51" s="599">
        <v>0.1</v>
      </c>
      <c r="AZ51" s="599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86</v>
      </c>
      <c r="D52" s="2">
        <v>14.5</v>
      </c>
      <c r="E52" s="2">
        <v>16.8</v>
      </c>
      <c r="F52" s="2">
        <v>4</v>
      </c>
      <c r="G52" s="2">
        <v>5.8</v>
      </c>
      <c r="H52" s="2">
        <v>1023.7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15.8</v>
      </c>
      <c r="Q52">
        <v>15.9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600">
        <v>0</v>
      </c>
      <c r="AW52" s="600">
        <v>0</v>
      </c>
      <c r="AX52" s="600">
        <v>0.1</v>
      </c>
      <c r="AY52" s="599">
        <v>0.1</v>
      </c>
      <c r="AZ52" s="599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86</v>
      </c>
      <c r="D53" s="2">
        <v>14.5</v>
      </c>
      <c r="E53" s="2">
        <v>16.8</v>
      </c>
      <c r="F53" s="2">
        <v>4.7</v>
      </c>
      <c r="G53" s="2">
        <v>5</v>
      </c>
      <c r="H53" s="2">
        <v>1023.5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15.8</v>
      </c>
      <c r="Q53">
        <v>15.9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600">
        <v>0</v>
      </c>
      <c r="AW53" s="600">
        <v>0</v>
      </c>
      <c r="AX53" s="600">
        <v>0.1</v>
      </c>
      <c r="AY53" s="599">
        <v>0.1</v>
      </c>
      <c r="AZ53" s="599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86</v>
      </c>
      <c r="D54" s="2">
        <v>14.5</v>
      </c>
      <c r="E54" s="2">
        <v>16.8</v>
      </c>
      <c r="F54" s="2">
        <v>2.5</v>
      </c>
      <c r="G54" s="2">
        <v>3.6</v>
      </c>
      <c r="H54" s="2">
        <v>1023.5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15.7</v>
      </c>
      <c r="Q54">
        <v>15.8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600">
        <v>0</v>
      </c>
      <c r="AW54" s="600">
        <v>0</v>
      </c>
      <c r="AX54" s="600">
        <v>0.1</v>
      </c>
      <c r="AY54" s="599">
        <v>0.1</v>
      </c>
      <c r="AZ54" s="599">
        <v>321.3</v>
      </c>
      <c r="BA54">
        <v>15.7</v>
      </c>
      <c r="BB54">
        <v>15.8</v>
      </c>
      <c r="BC54" s="8">
        <v>3.125E-2</v>
      </c>
    </row>
    <row r="55" spans="2:55">
      <c r="B55" s="2">
        <v>16.7</v>
      </c>
      <c r="C55" s="2">
        <v>86</v>
      </c>
      <c r="D55" s="2">
        <v>14.4</v>
      </c>
      <c r="E55" s="2">
        <v>16.7</v>
      </c>
      <c r="F55" s="2">
        <v>0</v>
      </c>
      <c r="G55" s="2">
        <v>2.2000000000000002</v>
      </c>
      <c r="H55" s="2">
        <v>1023.5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15.7</v>
      </c>
      <c r="Q55">
        <v>15.8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600">
        <v>0</v>
      </c>
      <c r="AW55" s="600">
        <v>0</v>
      </c>
      <c r="AX55" s="600">
        <v>0.1</v>
      </c>
      <c r="AY55" s="599">
        <v>0.1</v>
      </c>
      <c r="AZ55" s="599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16.7</v>
      </c>
      <c r="C56" s="2">
        <v>86</v>
      </c>
      <c r="D56" s="2">
        <v>14.4</v>
      </c>
      <c r="E56" s="2">
        <v>16.7</v>
      </c>
      <c r="F56" s="2">
        <v>2.5</v>
      </c>
      <c r="G56" s="2">
        <v>3.2</v>
      </c>
      <c r="H56" s="2">
        <v>1023.6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15.7</v>
      </c>
      <c r="Q56">
        <v>15.8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600">
        <v>0</v>
      </c>
      <c r="AW56" s="600">
        <v>0</v>
      </c>
      <c r="AX56" s="600">
        <v>0.1</v>
      </c>
      <c r="AY56" s="599">
        <v>0.1</v>
      </c>
      <c r="AZ56" s="599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16.7</v>
      </c>
      <c r="C57" s="2">
        <v>86</v>
      </c>
      <c r="D57" s="2">
        <v>14.4</v>
      </c>
      <c r="E57" s="2">
        <v>16.7</v>
      </c>
      <c r="F57" s="2">
        <v>2.2000000000000002</v>
      </c>
      <c r="G57" s="2">
        <v>2.2000000000000002</v>
      </c>
      <c r="H57" s="2">
        <v>1023.7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15.7</v>
      </c>
      <c r="Q57">
        <v>15.8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600">
        <v>0</v>
      </c>
      <c r="AW57" s="600">
        <v>0</v>
      </c>
      <c r="AX57" s="600">
        <v>0.1</v>
      </c>
      <c r="AY57" s="599">
        <v>0.1</v>
      </c>
      <c r="AZ57" s="599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16.7</v>
      </c>
      <c r="C58" s="2">
        <v>86</v>
      </c>
      <c r="D58" s="2">
        <v>14.4</v>
      </c>
      <c r="E58" s="2">
        <v>16.7</v>
      </c>
      <c r="F58" s="2">
        <v>1.8</v>
      </c>
      <c r="G58" s="2">
        <v>2.5</v>
      </c>
      <c r="H58" s="2">
        <v>1023.4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15.7</v>
      </c>
      <c r="Q58">
        <v>15.8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600">
        <v>0</v>
      </c>
      <c r="AW58" s="600">
        <v>0</v>
      </c>
      <c r="AX58" s="600">
        <v>0.1</v>
      </c>
      <c r="AY58" s="599">
        <v>0.1</v>
      </c>
      <c r="AZ58" s="599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16.7</v>
      </c>
      <c r="C59" s="2">
        <v>86</v>
      </c>
      <c r="D59" s="2">
        <v>14.4</v>
      </c>
      <c r="E59" s="2">
        <v>16.7</v>
      </c>
      <c r="F59" s="2">
        <v>2.2000000000000002</v>
      </c>
      <c r="G59" s="2">
        <v>2.5</v>
      </c>
      <c r="H59" s="2">
        <v>1023.6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15.6</v>
      </c>
      <c r="Q59">
        <v>15.7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600">
        <v>0</v>
      </c>
      <c r="AW59" s="600">
        <v>0</v>
      </c>
      <c r="AX59" s="600">
        <v>0.1</v>
      </c>
      <c r="AY59" s="599">
        <v>0.1</v>
      </c>
      <c r="AZ59" s="599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16.7</v>
      </c>
      <c r="C60" s="2">
        <v>86</v>
      </c>
      <c r="D60" s="2">
        <v>14.4</v>
      </c>
      <c r="E60" s="2">
        <v>16.7</v>
      </c>
      <c r="F60" s="2">
        <v>2.5</v>
      </c>
      <c r="G60" s="2">
        <v>2.9</v>
      </c>
      <c r="H60" s="2">
        <v>1023.7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15.6</v>
      </c>
      <c r="Q60">
        <v>15.7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600">
        <v>0</v>
      </c>
      <c r="AW60" s="600">
        <v>0</v>
      </c>
      <c r="AX60" s="600">
        <v>0.1</v>
      </c>
      <c r="AY60" s="599">
        <v>0.1</v>
      </c>
      <c r="AZ60" s="599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16.600000000000001</v>
      </c>
      <c r="C61" s="2">
        <v>86</v>
      </c>
      <c r="D61" s="2">
        <v>14.3</v>
      </c>
      <c r="E61" s="2">
        <v>16.600000000000001</v>
      </c>
      <c r="F61" s="2">
        <v>0</v>
      </c>
      <c r="G61" s="2">
        <v>1.8</v>
      </c>
      <c r="H61" s="2">
        <v>1023.5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15.6</v>
      </c>
      <c r="Q61">
        <v>15.7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600">
        <v>0</v>
      </c>
      <c r="AW61" s="600">
        <v>0</v>
      </c>
      <c r="AX61" s="600">
        <v>0.1</v>
      </c>
      <c r="AY61" s="599">
        <v>0.1</v>
      </c>
      <c r="AZ61" s="599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16.600000000000001</v>
      </c>
      <c r="C62" s="2">
        <v>86</v>
      </c>
      <c r="D62" s="2">
        <v>14.3</v>
      </c>
      <c r="E62" s="2">
        <v>16.600000000000001</v>
      </c>
      <c r="F62" s="2">
        <v>0</v>
      </c>
      <c r="G62" s="2">
        <v>2.5</v>
      </c>
      <c r="H62" s="2">
        <v>1023.7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15.6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600">
        <v>0</v>
      </c>
      <c r="AW62" s="600">
        <v>0</v>
      </c>
      <c r="AX62" s="600">
        <v>0.1</v>
      </c>
      <c r="AY62" s="599">
        <v>0.1</v>
      </c>
      <c r="AZ62" s="599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16.600000000000001</v>
      </c>
      <c r="C63" s="2">
        <v>86</v>
      </c>
      <c r="D63" s="2">
        <v>14.3</v>
      </c>
      <c r="E63" s="2">
        <v>16.600000000000001</v>
      </c>
      <c r="F63" s="2">
        <v>2.5</v>
      </c>
      <c r="G63" s="2">
        <v>3.2</v>
      </c>
      <c r="H63" s="2">
        <v>1023.5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15.5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600">
        <v>0</v>
      </c>
      <c r="AW63" s="600">
        <v>0</v>
      </c>
      <c r="AX63" s="600">
        <v>0.1</v>
      </c>
      <c r="AY63" s="599">
        <v>0.1</v>
      </c>
      <c r="AZ63" s="599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16.600000000000001</v>
      </c>
      <c r="C64" s="2">
        <v>86</v>
      </c>
      <c r="D64" s="2">
        <v>14.3</v>
      </c>
      <c r="E64" s="2">
        <v>16.600000000000001</v>
      </c>
      <c r="F64" s="2">
        <v>2.2000000000000002</v>
      </c>
      <c r="G64" s="2">
        <v>2.5</v>
      </c>
      <c r="H64" s="2">
        <v>1023.7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15.5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600">
        <v>0</v>
      </c>
      <c r="AW64" s="600">
        <v>0</v>
      </c>
      <c r="AX64" s="600">
        <v>0.1</v>
      </c>
      <c r="AY64" s="599">
        <v>0.1</v>
      </c>
      <c r="AZ64" s="599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16.600000000000001</v>
      </c>
      <c r="C65" s="2">
        <v>86</v>
      </c>
      <c r="D65" s="2">
        <v>14.3</v>
      </c>
      <c r="E65" s="2">
        <v>16.600000000000001</v>
      </c>
      <c r="F65" s="2">
        <v>0</v>
      </c>
      <c r="G65" s="2">
        <v>0</v>
      </c>
      <c r="H65" s="2">
        <v>1023.5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600">
        <v>0</v>
      </c>
      <c r="AW65" s="600">
        <v>0</v>
      </c>
      <c r="AX65" s="600">
        <v>0.1</v>
      </c>
      <c r="AY65" s="599">
        <v>0.1</v>
      </c>
      <c r="AZ65" s="599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16.600000000000001</v>
      </c>
      <c r="C66" s="2">
        <v>86</v>
      </c>
      <c r="D66" s="2">
        <v>14.3</v>
      </c>
      <c r="E66" s="2">
        <v>16.600000000000001</v>
      </c>
      <c r="F66" s="2">
        <v>1.8</v>
      </c>
      <c r="G66" s="2">
        <v>2.5</v>
      </c>
      <c r="H66" s="2">
        <v>1023.6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600">
        <v>0</v>
      </c>
      <c r="AW66" s="600">
        <v>0</v>
      </c>
      <c r="AX66" s="600">
        <v>0.1</v>
      </c>
      <c r="AY66" s="599">
        <v>0.1</v>
      </c>
      <c r="AZ66" s="599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16.600000000000001</v>
      </c>
      <c r="C67" s="2">
        <v>86</v>
      </c>
      <c r="D67" s="2">
        <v>14.3</v>
      </c>
      <c r="E67" s="2">
        <v>16.600000000000001</v>
      </c>
      <c r="F67" s="2">
        <v>1.8</v>
      </c>
      <c r="G67" s="2">
        <v>2.5</v>
      </c>
      <c r="H67" s="2">
        <v>1023.8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15.5</v>
      </c>
      <c r="Q67">
        <v>15.5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600">
        <v>0</v>
      </c>
      <c r="AW67" s="600">
        <v>0</v>
      </c>
      <c r="AX67" s="600">
        <v>0.1</v>
      </c>
      <c r="AY67" s="599">
        <v>0.1</v>
      </c>
      <c r="AZ67" s="599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16.5</v>
      </c>
      <c r="C68" s="2">
        <v>86</v>
      </c>
      <c r="D68" s="2">
        <v>14.2</v>
      </c>
      <c r="E68" s="2">
        <v>16.5</v>
      </c>
      <c r="F68" s="2">
        <v>2.5</v>
      </c>
      <c r="G68" s="2">
        <v>2.9</v>
      </c>
      <c r="H68" s="2">
        <v>1023.6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15.4</v>
      </c>
      <c r="Q68">
        <v>15.5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600">
        <v>0</v>
      </c>
      <c r="AW68" s="600">
        <v>0</v>
      </c>
      <c r="AX68" s="600">
        <v>0.1</v>
      </c>
      <c r="AY68" s="599">
        <v>0.1</v>
      </c>
      <c r="AZ68" s="599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16.5</v>
      </c>
      <c r="C69" s="2">
        <v>86</v>
      </c>
      <c r="D69" s="2">
        <v>14.2</v>
      </c>
      <c r="E69" s="2">
        <v>16.5</v>
      </c>
      <c r="F69" s="2">
        <v>0</v>
      </c>
      <c r="G69" s="2">
        <v>2.5</v>
      </c>
      <c r="H69" s="2">
        <v>1023.6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15.4</v>
      </c>
      <c r="Q69">
        <v>15.4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600">
        <v>0</v>
      </c>
      <c r="AW69" s="600">
        <v>0</v>
      </c>
      <c r="AX69" s="600">
        <v>0.1</v>
      </c>
      <c r="AY69" s="599">
        <v>0.1</v>
      </c>
      <c r="AZ69" s="599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16.5</v>
      </c>
      <c r="C70" s="2">
        <v>86</v>
      </c>
      <c r="D70" s="2">
        <v>14.2</v>
      </c>
      <c r="E70" s="2">
        <v>16.5</v>
      </c>
      <c r="F70" s="2">
        <v>2.2000000000000002</v>
      </c>
      <c r="G70" s="2">
        <v>2.9</v>
      </c>
      <c r="H70" s="2">
        <v>1023.7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15.3</v>
      </c>
      <c r="Q70">
        <v>15.4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600">
        <v>0</v>
      </c>
      <c r="AW70" s="600">
        <v>0</v>
      </c>
      <c r="AX70" s="600">
        <v>0.1</v>
      </c>
      <c r="AY70" s="599">
        <v>0.1</v>
      </c>
      <c r="AZ70" s="599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16.5</v>
      </c>
      <c r="C71" s="2">
        <v>86</v>
      </c>
      <c r="D71" s="2">
        <v>14.2</v>
      </c>
      <c r="E71" s="2">
        <v>16.5</v>
      </c>
      <c r="F71" s="2">
        <v>0</v>
      </c>
      <c r="G71" s="2">
        <v>0</v>
      </c>
      <c r="H71" s="2">
        <v>1023.6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15.4</v>
      </c>
      <c r="Q71">
        <v>15.4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600">
        <v>0</v>
      </c>
      <c r="AW71" s="600">
        <v>0</v>
      </c>
      <c r="AX71" s="600">
        <v>0.1</v>
      </c>
      <c r="AY71" s="599">
        <v>0.1</v>
      </c>
      <c r="AZ71" s="599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16.399999999999999</v>
      </c>
      <c r="C72" s="2">
        <v>86</v>
      </c>
      <c r="D72" s="2">
        <v>14.1</v>
      </c>
      <c r="E72" s="2">
        <v>16.399999999999999</v>
      </c>
      <c r="F72" s="2">
        <v>2.5</v>
      </c>
      <c r="G72" s="2">
        <v>2.5</v>
      </c>
      <c r="H72" s="2">
        <v>1023.4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15.3</v>
      </c>
      <c r="Q72">
        <v>15.3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600">
        <v>0</v>
      </c>
      <c r="AW72" s="600">
        <v>0</v>
      </c>
      <c r="AX72" s="600">
        <v>0.1</v>
      </c>
      <c r="AY72" s="599">
        <v>0.1</v>
      </c>
      <c r="AZ72" s="599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16.399999999999999</v>
      </c>
      <c r="C73" s="2">
        <v>86</v>
      </c>
      <c r="D73" s="2">
        <v>14.1</v>
      </c>
      <c r="E73" s="2">
        <v>16.399999999999999</v>
      </c>
      <c r="F73" s="2">
        <v>1.8</v>
      </c>
      <c r="G73" s="2">
        <v>1.8</v>
      </c>
      <c r="H73" s="2">
        <v>1023.7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15.3</v>
      </c>
      <c r="Q73">
        <v>15.3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600">
        <v>0</v>
      </c>
      <c r="AW73" s="600">
        <v>0</v>
      </c>
      <c r="AX73" s="600">
        <v>0.1</v>
      </c>
      <c r="AY73" s="599">
        <v>0.1</v>
      </c>
      <c r="AZ73" s="599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16.399999999999999</v>
      </c>
      <c r="C74" s="2">
        <v>86</v>
      </c>
      <c r="D74" s="2">
        <v>14.1</v>
      </c>
      <c r="E74" s="2">
        <v>16.399999999999999</v>
      </c>
      <c r="F74" s="2">
        <v>2.2000000000000002</v>
      </c>
      <c r="G74" s="2">
        <v>2.5</v>
      </c>
      <c r="H74" s="2">
        <v>1023.6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15.3</v>
      </c>
      <c r="Q74">
        <v>15.3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600">
        <v>0</v>
      </c>
      <c r="AW74" s="600">
        <v>0</v>
      </c>
      <c r="AX74" s="600">
        <v>0.1</v>
      </c>
      <c r="AY74" s="599">
        <v>0.1</v>
      </c>
      <c r="AZ74" s="599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86</v>
      </c>
      <c r="D75" s="2">
        <v>14.1</v>
      </c>
      <c r="E75" s="2">
        <v>16.399999999999999</v>
      </c>
      <c r="F75" s="2">
        <v>2.5</v>
      </c>
      <c r="G75" s="2">
        <v>2.5</v>
      </c>
      <c r="H75" s="2">
        <v>1023.6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15.2</v>
      </c>
      <c r="Q75">
        <v>15.2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600">
        <v>0</v>
      </c>
      <c r="AW75" s="600">
        <v>0</v>
      </c>
      <c r="AX75" s="600">
        <v>0.1</v>
      </c>
      <c r="AY75" s="599">
        <v>0.1</v>
      </c>
      <c r="AZ75" s="599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86</v>
      </c>
      <c r="D76" s="2">
        <v>14.1</v>
      </c>
      <c r="E76" s="2">
        <v>16.399999999999999</v>
      </c>
      <c r="F76" s="2">
        <v>0</v>
      </c>
      <c r="G76" s="2">
        <v>0</v>
      </c>
      <c r="H76" s="2">
        <v>1023.8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15.2</v>
      </c>
      <c r="Q76">
        <v>15.2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600">
        <v>0</v>
      </c>
      <c r="AW76" s="600">
        <v>0</v>
      </c>
      <c r="AX76" s="600">
        <v>0.1</v>
      </c>
      <c r="AY76" s="599">
        <v>0.1</v>
      </c>
      <c r="AZ76" s="599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86</v>
      </c>
      <c r="D77" s="2">
        <v>14.1</v>
      </c>
      <c r="E77" s="2">
        <v>16.399999999999999</v>
      </c>
      <c r="F77" s="2">
        <v>0</v>
      </c>
      <c r="G77" s="2">
        <v>2.5</v>
      </c>
      <c r="H77" s="2">
        <v>1023.6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15.2</v>
      </c>
      <c r="Q77">
        <v>15.2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600">
        <v>0</v>
      </c>
      <c r="AW77" s="600">
        <v>0</v>
      </c>
      <c r="AX77" s="600">
        <v>0.1</v>
      </c>
      <c r="AY77" s="599">
        <v>0.1</v>
      </c>
      <c r="AZ77" s="599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86</v>
      </c>
      <c r="D78" s="2">
        <v>14.1</v>
      </c>
      <c r="E78" s="2">
        <v>16.399999999999999</v>
      </c>
      <c r="F78" s="2">
        <v>0</v>
      </c>
      <c r="G78" s="2">
        <v>1.8</v>
      </c>
      <c r="H78" s="2">
        <v>1023.5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15.2</v>
      </c>
      <c r="Q78">
        <v>15.2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600">
        <v>0</v>
      </c>
      <c r="AW78" s="600">
        <v>0</v>
      </c>
      <c r="AX78" s="600">
        <v>0.1</v>
      </c>
      <c r="AY78" s="599">
        <v>0.1</v>
      </c>
      <c r="AZ78" s="599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16.399999999999999</v>
      </c>
      <c r="C79" s="2">
        <v>86</v>
      </c>
      <c r="D79" s="2">
        <v>14.1</v>
      </c>
      <c r="E79" s="2">
        <v>16.399999999999999</v>
      </c>
      <c r="F79" s="2">
        <v>0</v>
      </c>
      <c r="G79" s="2">
        <v>0</v>
      </c>
      <c r="H79" s="2">
        <v>1023.6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15.2</v>
      </c>
      <c r="Q79">
        <v>15.2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600">
        <v>0</v>
      </c>
      <c r="AW79" s="600">
        <v>0</v>
      </c>
      <c r="AX79" s="600">
        <v>0.1</v>
      </c>
      <c r="AY79" s="599">
        <v>0.1</v>
      </c>
      <c r="AZ79" s="599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16.399999999999999</v>
      </c>
      <c r="C80" s="2">
        <v>86</v>
      </c>
      <c r="D80" s="2">
        <v>14.1</v>
      </c>
      <c r="E80" s="2">
        <v>16.399999999999999</v>
      </c>
      <c r="F80" s="2">
        <v>3.6</v>
      </c>
      <c r="G80" s="2">
        <v>3.6</v>
      </c>
      <c r="H80" s="2">
        <v>1023.9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15.1</v>
      </c>
      <c r="Q80">
        <v>15.1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600">
        <v>0</v>
      </c>
      <c r="AW80" s="600">
        <v>0</v>
      </c>
      <c r="AX80" s="600">
        <v>0.1</v>
      </c>
      <c r="AY80" s="599">
        <v>0.1</v>
      </c>
      <c r="AZ80" s="599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16.399999999999999</v>
      </c>
      <c r="C81" s="2">
        <v>86</v>
      </c>
      <c r="D81" s="2">
        <v>14.1</v>
      </c>
      <c r="E81" s="2">
        <v>16.399999999999999</v>
      </c>
      <c r="F81" s="2">
        <v>2.9</v>
      </c>
      <c r="G81" s="2">
        <v>2.9</v>
      </c>
      <c r="H81" s="2">
        <v>1023.8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15.1</v>
      </c>
      <c r="Q81">
        <v>15.1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600">
        <v>0</v>
      </c>
      <c r="AW81" s="600">
        <v>0</v>
      </c>
      <c r="AX81" s="600">
        <v>0.1</v>
      </c>
      <c r="AY81" s="599">
        <v>0.1</v>
      </c>
      <c r="AZ81" s="599">
        <v>321.3</v>
      </c>
      <c r="BA81">
        <v>15.1</v>
      </c>
      <c r="BB81">
        <v>15.1</v>
      </c>
      <c r="BC81" s="8">
        <v>0.05</v>
      </c>
    </row>
    <row r="82" spans="2:55">
      <c r="B82" s="2">
        <v>16.399999999999999</v>
      </c>
      <c r="C82" s="2">
        <v>86</v>
      </c>
      <c r="D82" s="2">
        <v>14.1</v>
      </c>
      <c r="E82" s="2">
        <v>16.399999999999999</v>
      </c>
      <c r="F82" s="2">
        <v>2.2000000000000002</v>
      </c>
      <c r="G82" s="2">
        <v>2.5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15.1</v>
      </c>
      <c r="Q82">
        <v>15.1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600">
        <v>0</v>
      </c>
      <c r="AW82" s="600">
        <v>0</v>
      </c>
      <c r="AX82" s="600">
        <v>0.1</v>
      </c>
      <c r="AY82" s="599">
        <v>0.1</v>
      </c>
      <c r="AZ82" s="599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16.399999999999999</v>
      </c>
      <c r="C83" s="2">
        <v>86</v>
      </c>
      <c r="D83" s="2">
        <v>14.1</v>
      </c>
      <c r="E83" s="2">
        <v>16.399999999999999</v>
      </c>
      <c r="F83" s="2">
        <v>2.5</v>
      </c>
      <c r="G83" s="2">
        <v>3.6</v>
      </c>
      <c r="H83" s="2">
        <v>1023.7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15.1</v>
      </c>
      <c r="Q83">
        <v>15.1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600">
        <v>0</v>
      </c>
      <c r="AW83" s="600">
        <v>0</v>
      </c>
      <c r="AX83" s="600">
        <v>0.1</v>
      </c>
      <c r="AY83" s="599">
        <v>0.1</v>
      </c>
      <c r="AZ83" s="599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16.399999999999999</v>
      </c>
      <c r="C84" s="2">
        <v>86</v>
      </c>
      <c r="D84" s="2">
        <v>14.1</v>
      </c>
      <c r="E84" s="2">
        <v>16.399999999999999</v>
      </c>
      <c r="F84" s="2">
        <v>2.5</v>
      </c>
      <c r="G84" s="2">
        <v>3.2</v>
      </c>
      <c r="H84" s="2">
        <v>1023.8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15</v>
      </c>
      <c r="Q84">
        <v>15.1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600">
        <v>0</v>
      </c>
      <c r="AW84" s="600">
        <v>0</v>
      </c>
      <c r="AX84" s="600">
        <v>0.1</v>
      </c>
      <c r="AY84" s="599">
        <v>0.1</v>
      </c>
      <c r="AZ84" s="599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16.399999999999999</v>
      </c>
      <c r="C85" s="2">
        <v>86</v>
      </c>
      <c r="D85" s="2">
        <v>14.1</v>
      </c>
      <c r="E85" s="2">
        <v>16.399999999999999</v>
      </c>
      <c r="F85" s="2">
        <v>4</v>
      </c>
      <c r="G85" s="2">
        <v>4</v>
      </c>
      <c r="H85" s="2">
        <v>1023.9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15</v>
      </c>
      <c r="Q85">
        <v>15.1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600">
        <v>0</v>
      </c>
      <c r="AW85" s="600">
        <v>0</v>
      </c>
      <c r="AX85" s="600">
        <v>0.1</v>
      </c>
      <c r="AY85" s="599">
        <v>0.1</v>
      </c>
      <c r="AZ85" s="599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16.399999999999999</v>
      </c>
      <c r="C86" s="2">
        <v>86</v>
      </c>
      <c r="D86" s="2">
        <v>14.1</v>
      </c>
      <c r="E86" s="2">
        <v>16.399999999999999</v>
      </c>
      <c r="F86" s="2">
        <v>1.8</v>
      </c>
      <c r="G86" s="2">
        <v>4</v>
      </c>
      <c r="H86" s="2">
        <v>1023.7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15</v>
      </c>
      <c r="Q86">
        <v>15.1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600">
        <v>0</v>
      </c>
      <c r="AW86" s="600">
        <v>0</v>
      </c>
      <c r="AX86" s="600">
        <v>0.1</v>
      </c>
      <c r="AY86" s="599">
        <v>0.1</v>
      </c>
      <c r="AZ86" s="599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16.399999999999999</v>
      </c>
      <c r="C87" s="2">
        <v>86</v>
      </c>
      <c r="D87" s="2">
        <v>14.1</v>
      </c>
      <c r="E87" s="2">
        <v>16.399999999999999</v>
      </c>
      <c r="F87" s="2">
        <v>2.9</v>
      </c>
      <c r="G87" s="2">
        <v>3.2</v>
      </c>
      <c r="H87" s="2">
        <v>1023.7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15</v>
      </c>
      <c r="Q87">
        <v>15.1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600">
        <v>0</v>
      </c>
      <c r="AW87" s="600">
        <v>0</v>
      </c>
      <c r="AX87" s="600">
        <v>0.1</v>
      </c>
      <c r="AY87" s="599">
        <v>0.1</v>
      </c>
      <c r="AZ87" s="599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16.399999999999999</v>
      </c>
      <c r="C88" s="2">
        <v>86</v>
      </c>
      <c r="D88" s="2">
        <v>14.1</v>
      </c>
      <c r="E88" s="2">
        <v>16.399999999999999</v>
      </c>
      <c r="F88" s="2">
        <v>2.2000000000000002</v>
      </c>
      <c r="G88" s="2">
        <v>2.5</v>
      </c>
      <c r="H88" s="2">
        <v>1023.5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15</v>
      </c>
      <c r="Q88">
        <v>15.1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600">
        <v>0</v>
      </c>
      <c r="AW88" s="600">
        <v>0</v>
      </c>
      <c r="AX88" s="600">
        <v>0.1</v>
      </c>
      <c r="AY88" s="599">
        <v>0.1</v>
      </c>
      <c r="AZ88" s="599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16.3</v>
      </c>
      <c r="C89" s="2">
        <v>86</v>
      </c>
      <c r="D89" s="2">
        <v>14</v>
      </c>
      <c r="E89" s="2">
        <v>16.3</v>
      </c>
      <c r="F89" s="2">
        <v>3.2</v>
      </c>
      <c r="G89" s="2">
        <v>3.2</v>
      </c>
      <c r="H89" s="2">
        <v>1023.7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15</v>
      </c>
      <c r="Q89">
        <v>15.1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600">
        <v>0</v>
      </c>
      <c r="AW89" s="600">
        <v>0</v>
      </c>
      <c r="AX89" s="600">
        <v>0.1</v>
      </c>
      <c r="AY89" s="599">
        <v>0.1</v>
      </c>
      <c r="AZ89" s="599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16.3</v>
      </c>
      <c r="C90" s="2">
        <v>86</v>
      </c>
      <c r="D90" s="2">
        <v>14</v>
      </c>
      <c r="E90" s="2">
        <v>16.3</v>
      </c>
      <c r="F90" s="2">
        <v>1.8</v>
      </c>
      <c r="G90" s="2">
        <v>2.2000000000000002</v>
      </c>
      <c r="H90" s="2">
        <v>1023.4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15</v>
      </c>
      <c r="Q90">
        <v>15.1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600">
        <v>0</v>
      </c>
      <c r="AW90" s="600">
        <v>0</v>
      </c>
      <c r="AX90" s="600">
        <v>0.1</v>
      </c>
      <c r="AY90" s="599">
        <v>0.1</v>
      </c>
      <c r="AZ90" s="599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16.3</v>
      </c>
      <c r="C91" s="2">
        <v>86</v>
      </c>
      <c r="D91" s="2">
        <v>14</v>
      </c>
      <c r="E91" s="2">
        <v>16.3</v>
      </c>
      <c r="F91" s="2">
        <v>1.8</v>
      </c>
      <c r="G91" s="2">
        <v>2.5</v>
      </c>
      <c r="H91" s="2">
        <v>1023.5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15</v>
      </c>
      <c r="Q91">
        <v>15.1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600">
        <v>0</v>
      </c>
      <c r="AW91" s="600">
        <v>0</v>
      </c>
      <c r="AX91" s="600">
        <v>0.1</v>
      </c>
      <c r="AY91" s="599">
        <v>0.1</v>
      </c>
      <c r="AZ91" s="599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16.2</v>
      </c>
      <c r="C92" s="2">
        <v>86</v>
      </c>
      <c r="D92" s="2">
        <v>13.9</v>
      </c>
      <c r="E92" s="2">
        <v>16.2</v>
      </c>
      <c r="F92" s="2">
        <v>2.2000000000000002</v>
      </c>
      <c r="G92" s="2">
        <v>2.2000000000000002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15</v>
      </c>
      <c r="Q92">
        <v>15.1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600">
        <v>0</v>
      </c>
      <c r="AW92" s="600">
        <v>0</v>
      </c>
      <c r="AX92" s="600">
        <v>0.1</v>
      </c>
      <c r="AY92" s="599">
        <v>0.1</v>
      </c>
      <c r="AZ92" s="599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16.2</v>
      </c>
      <c r="C93" s="2">
        <v>87</v>
      </c>
      <c r="D93" s="2">
        <v>14.1</v>
      </c>
      <c r="E93" s="2">
        <v>16.2</v>
      </c>
      <c r="F93" s="2">
        <v>2.5</v>
      </c>
      <c r="G93" s="2">
        <v>2.9</v>
      </c>
      <c r="H93" s="2">
        <v>1023.7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14.9</v>
      </c>
      <c r="Q93">
        <v>15.1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600">
        <v>0</v>
      </c>
      <c r="AW93" s="600">
        <v>0</v>
      </c>
      <c r="AX93" s="600">
        <v>0.1</v>
      </c>
      <c r="AY93" s="599">
        <v>0.1</v>
      </c>
      <c r="AZ93" s="599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16.2</v>
      </c>
      <c r="C94" s="2">
        <v>87</v>
      </c>
      <c r="D94" s="2">
        <v>14.1</v>
      </c>
      <c r="E94" s="2">
        <v>16.2</v>
      </c>
      <c r="F94" s="2">
        <v>2.9</v>
      </c>
      <c r="G94" s="2">
        <v>3.2</v>
      </c>
      <c r="H94" s="2">
        <v>1023.7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14.9</v>
      </c>
      <c r="Q94">
        <v>15.1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600">
        <v>0</v>
      </c>
      <c r="AW94" s="600">
        <v>0</v>
      </c>
      <c r="AX94" s="600">
        <v>0.1</v>
      </c>
      <c r="AY94" s="599">
        <v>0.1</v>
      </c>
      <c r="AZ94" s="599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16.100000000000001</v>
      </c>
      <c r="C95" s="2">
        <v>87</v>
      </c>
      <c r="D95" s="2">
        <v>14</v>
      </c>
      <c r="E95" s="2">
        <v>16.100000000000001</v>
      </c>
      <c r="F95" s="2">
        <v>3.6</v>
      </c>
      <c r="G95" s="2">
        <v>4</v>
      </c>
      <c r="H95" s="2">
        <v>1023.5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14.9</v>
      </c>
      <c r="Q95">
        <v>15.1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600">
        <v>0</v>
      </c>
      <c r="AW95" s="600">
        <v>0</v>
      </c>
      <c r="AX95" s="600">
        <v>0.1</v>
      </c>
      <c r="AY95" s="599">
        <v>0.1</v>
      </c>
      <c r="AZ95" s="599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16.100000000000001</v>
      </c>
      <c r="C96" s="2">
        <v>87</v>
      </c>
      <c r="D96" s="2">
        <v>14</v>
      </c>
      <c r="E96" s="2">
        <v>16.100000000000001</v>
      </c>
      <c r="F96" s="2">
        <v>2.5</v>
      </c>
      <c r="G96" s="2">
        <v>4</v>
      </c>
      <c r="H96" s="2">
        <v>1023.6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14.9</v>
      </c>
      <c r="Q96">
        <v>15.1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600">
        <v>0</v>
      </c>
      <c r="AW96" s="600">
        <v>0</v>
      </c>
      <c r="AX96" s="600">
        <v>0.1</v>
      </c>
      <c r="AY96" s="599">
        <v>0.1</v>
      </c>
      <c r="AZ96" s="599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16.100000000000001</v>
      </c>
      <c r="C97" s="2">
        <v>87</v>
      </c>
      <c r="D97" s="2">
        <v>14</v>
      </c>
      <c r="E97" s="2">
        <v>16.100000000000001</v>
      </c>
      <c r="F97" s="2">
        <v>1.8</v>
      </c>
      <c r="G97" s="2">
        <v>2.9</v>
      </c>
      <c r="H97" s="2">
        <v>1023.7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14.9</v>
      </c>
      <c r="Q97">
        <v>15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600">
        <v>0</v>
      </c>
      <c r="AW97" s="600">
        <v>0</v>
      </c>
      <c r="AX97" s="600">
        <v>0.1</v>
      </c>
      <c r="AY97" s="599">
        <v>0.1</v>
      </c>
      <c r="AZ97" s="599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</v>
      </c>
      <c r="C98" s="2">
        <v>87</v>
      </c>
      <c r="D98" s="2">
        <v>13.9</v>
      </c>
      <c r="E98" s="2">
        <v>16</v>
      </c>
      <c r="F98" s="2">
        <v>2.2000000000000002</v>
      </c>
      <c r="G98" s="2">
        <v>2.2000000000000002</v>
      </c>
      <c r="H98" s="2">
        <v>1023.5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14.8</v>
      </c>
      <c r="Q98">
        <v>15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600">
        <v>0</v>
      </c>
      <c r="AW98" s="600">
        <v>0</v>
      </c>
      <c r="AX98" s="600">
        <v>0.1</v>
      </c>
      <c r="AY98" s="599">
        <v>0.1</v>
      </c>
      <c r="AZ98" s="599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</v>
      </c>
      <c r="C99" s="2">
        <v>87</v>
      </c>
      <c r="D99" s="2">
        <v>13.9</v>
      </c>
      <c r="E99" s="2">
        <v>16</v>
      </c>
      <c r="F99" s="2">
        <v>1.8</v>
      </c>
      <c r="G99" s="2">
        <v>2.5</v>
      </c>
      <c r="H99" s="2">
        <v>1023.7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14.8</v>
      </c>
      <c r="Q99">
        <v>15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600">
        <v>0</v>
      </c>
      <c r="AW99" s="600">
        <v>0</v>
      </c>
      <c r="AX99" s="600">
        <v>0.1</v>
      </c>
      <c r="AY99" s="599">
        <v>0.1</v>
      </c>
      <c r="AZ99" s="599">
        <v>321.3</v>
      </c>
      <c r="BA99">
        <v>14.8</v>
      </c>
      <c r="BB99">
        <v>15</v>
      </c>
      <c r="BC99" s="8">
        <v>6.25E-2</v>
      </c>
    </row>
    <row r="100" spans="2:55">
      <c r="B100" s="2">
        <v>16</v>
      </c>
      <c r="C100" s="2">
        <v>87</v>
      </c>
      <c r="D100" s="2">
        <v>13.9</v>
      </c>
      <c r="E100" s="2">
        <v>16</v>
      </c>
      <c r="F100" s="2">
        <v>1.8</v>
      </c>
      <c r="G100" s="2">
        <v>1.8</v>
      </c>
      <c r="H100" s="2">
        <v>1023.7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14.8</v>
      </c>
      <c r="Q100">
        <v>15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600">
        <v>0</v>
      </c>
      <c r="AW100" s="600">
        <v>0</v>
      </c>
      <c r="AX100" s="600">
        <v>0.1</v>
      </c>
      <c r="AY100" s="599">
        <v>0.1</v>
      </c>
      <c r="AZ100" s="599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15.9</v>
      </c>
      <c r="C101" s="2">
        <v>87</v>
      </c>
      <c r="D101" s="2">
        <v>13.8</v>
      </c>
      <c r="E101" s="2">
        <v>15.9</v>
      </c>
      <c r="F101" s="2">
        <v>0</v>
      </c>
      <c r="G101" s="2">
        <v>1.8</v>
      </c>
      <c r="H101" s="2">
        <v>1023.6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14.8</v>
      </c>
      <c r="Q101">
        <v>15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600">
        <v>0</v>
      </c>
      <c r="AW101" s="600">
        <v>0</v>
      </c>
      <c r="AX101" s="600">
        <v>0.1</v>
      </c>
      <c r="AY101" s="599">
        <v>0.1</v>
      </c>
      <c r="AZ101" s="599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15.9</v>
      </c>
      <c r="C102" s="2">
        <v>87</v>
      </c>
      <c r="D102" s="2">
        <v>13.8</v>
      </c>
      <c r="E102" s="2">
        <v>15.9</v>
      </c>
      <c r="F102" s="2">
        <v>0</v>
      </c>
      <c r="G102" s="2">
        <v>2.5</v>
      </c>
      <c r="H102" s="2">
        <v>1023.8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14.8</v>
      </c>
      <c r="Q102">
        <v>15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600">
        <v>0</v>
      </c>
      <c r="AW102" s="600">
        <v>0</v>
      </c>
      <c r="AX102" s="600">
        <v>0.1</v>
      </c>
      <c r="AY102" s="599">
        <v>0.1</v>
      </c>
      <c r="AZ102" s="599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15.8</v>
      </c>
      <c r="C103" s="2">
        <v>87</v>
      </c>
      <c r="D103" s="2">
        <v>13.7</v>
      </c>
      <c r="E103" s="2">
        <v>15.8</v>
      </c>
      <c r="F103" s="2">
        <v>2.9</v>
      </c>
      <c r="G103" s="2">
        <v>3.2</v>
      </c>
      <c r="H103" s="2">
        <v>1023.7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14.7</v>
      </c>
      <c r="Q103">
        <v>14.9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600">
        <v>0</v>
      </c>
      <c r="AW103" s="600">
        <v>0</v>
      </c>
      <c r="AX103" s="600">
        <v>0.1</v>
      </c>
      <c r="AY103" s="599">
        <v>0.1</v>
      </c>
      <c r="AZ103" s="599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15.8</v>
      </c>
      <c r="C104" s="2">
        <v>87</v>
      </c>
      <c r="D104" s="2">
        <v>13.7</v>
      </c>
      <c r="E104" s="2">
        <v>15.8</v>
      </c>
      <c r="F104" s="2">
        <v>2.9</v>
      </c>
      <c r="G104" s="2">
        <v>4</v>
      </c>
      <c r="H104" s="2">
        <v>1023.7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14.7</v>
      </c>
      <c r="Q104">
        <v>14.9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600">
        <v>0</v>
      </c>
      <c r="AW104" s="600">
        <v>0</v>
      </c>
      <c r="AX104" s="600">
        <v>0.1</v>
      </c>
      <c r="AY104" s="599">
        <v>0.1</v>
      </c>
      <c r="AZ104" s="599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15.8</v>
      </c>
      <c r="C105" s="2">
        <v>87</v>
      </c>
      <c r="D105" s="2">
        <v>13.7</v>
      </c>
      <c r="E105" s="2">
        <v>15.8</v>
      </c>
      <c r="F105" s="2">
        <v>2.9</v>
      </c>
      <c r="G105" s="2">
        <v>2.9</v>
      </c>
      <c r="H105" s="2">
        <v>1023.7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14.7</v>
      </c>
      <c r="Q105">
        <v>14.9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600">
        <v>0</v>
      </c>
      <c r="AW105" s="600">
        <v>0</v>
      </c>
      <c r="AX105" s="600">
        <v>0.1</v>
      </c>
      <c r="AY105" s="599">
        <v>0.1</v>
      </c>
      <c r="AZ105" s="599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15.7</v>
      </c>
      <c r="C106" s="2">
        <v>87</v>
      </c>
      <c r="D106" s="2">
        <v>13.6</v>
      </c>
      <c r="E106" s="2">
        <v>15.7</v>
      </c>
      <c r="F106" s="2">
        <v>1.8</v>
      </c>
      <c r="G106" s="2">
        <v>2.5</v>
      </c>
      <c r="H106" s="2">
        <v>1023.8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14.7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600">
        <v>0</v>
      </c>
      <c r="AW106" s="600">
        <v>0</v>
      </c>
      <c r="AX106" s="600">
        <v>0.1</v>
      </c>
      <c r="AY106" s="599">
        <v>0.1</v>
      </c>
      <c r="AZ106" s="599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15.7</v>
      </c>
      <c r="C107" s="2">
        <v>87</v>
      </c>
      <c r="D107" s="2">
        <v>13.6</v>
      </c>
      <c r="E107" s="2">
        <v>15.7</v>
      </c>
      <c r="F107" s="2">
        <v>1.8</v>
      </c>
      <c r="G107" s="2">
        <v>2.5</v>
      </c>
      <c r="H107" s="2">
        <v>1023.9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14.6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600">
        <v>0</v>
      </c>
      <c r="AW107" s="600">
        <v>0</v>
      </c>
      <c r="AX107" s="600">
        <v>0.1</v>
      </c>
      <c r="AY107" s="599">
        <v>0.1</v>
      </c>
      <c r="AZ107" s="599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15.6</v>
      </c>
      <c r="C108" s="2">
        <v>87</v>
      </c>
      <c r="D108" s="2">
        <v>13.5</v>
      </c>
      <c r="E108" s="2">
        <v>15.6</v>
      </c>
      <c r="F108" s="2">
        <v>1.8</v>
      </c>
      <c r="G108" s="2">
        <v>2.2000000000000002</v>
      </c>
      <c r="H108" s="2">
        <v>1023.7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14.6</v>
      </c>
      <c r="Q108">
        <v>14.8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600">
        <v>0</v>
      </c>
      <c r="AW108" s="600">
        <v>0</v>
      </c>
      <c r="AX108" s="600">
        <v>0.1</v>
      </c>
      <c r="AY108" s="599">
        <v>0.1</v>
      </c>
      <c r="AZ108" s="599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15.6</v>
      </c>
      <c r="C109" s="2">
        <v>87</v>
      </c>
      <c r="D109" s="2">
        <v>13.5</v>
      </c>
      <c r="E109" s="2">
        <v>15.6</v>
      </c>
      <c r="F109" s="2">
        <v>1.8</v>
      </c>
      <c r="G109" s="2">
        <v>1.8</v>
      </c>
      <c r="H109" s="2">
        <v>1023.7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14.6</v>
      </c>
      <c r="Q109">
        <v>14.8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600">
        <v>0</v>
      </c>
      <c r="AW109" s="600">
        <v>0</v>
      </c>
      <c r="AX109" s="600">
        <v>0.1</v>
      </c>
      <c r="AY109" s="599">
        <v>0.1</v>
      </c>
      <c r="AZ109" s="599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15.6</v>
      </c>
      <c r="C110" s="2">
        <v>87</v>
      </c>
      <c r="D110" s="2">
        <v>13.5</v>
      </c>
      <c r="E110" s="2">
        <v>15.6</v>
      </c>
      <c r="F110" s="2">
        <v>1.8</v>
      </c>
      <c r="G110" s="2">
        <v>1.8</v>
      </c>
      <c r="H110" s="2">
        <v>1023.6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14.5</v>
      </c>
      <c r="Q110">
        <v>14.7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600">
        <v>0</v>
      </c>
      <c r="AW110" s="600">
        <v>0</v>
      </c>
      <c r="AX110" s="600">
        <v>0.1</v>
      </c>
      <c r="AY110" s="599">
        <v>0.1</v>
      </c>
      <c r="AZ110" s="599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15.5</v>
      </c>
      <c r="C111" s="2">
        <v>87</v>
      </c>
      <c r="D111" s="2">
        <v>13.4</v>
      </c>
      <c r="E111" s="2">
        <v>15.5</v>
      </c>
      <c r="F111" s="2">
        <v>0</v>
      </c>
      <c r="G111" s="2">
        <v>0</v>
      </c>
      <c r="H111" s="2">
        <v>1023.7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14.5</v>
      </c>
      <c r="Q111">
        <v>14.7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600">
        <v>0</v>
      </c>
      <c r="AW111" s="600">
        <v>0</v>
      </c>
      <c r="AX111" s="600">
        <v>0.1</v>
      </c>
      <c r="AY111" s="599">
        <v>0.1</v>
      </c>
      <c r="AZ111" s="599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15.5</v>
      </c>
      <c r="C112" s="2">
        <v>88</v>
      </c>
      <c r="D112" s="2">
        <v>13.5</v>
      </c>
      <c r="E112" s="2">
        <v>15.5</v>
      </c>
      <c r="F112" s="2">
        <v>0</v>
      </c>
      <c r="G112" s="2">
        <v>0</v>
      </c>
      <c r="H112" s="2">
        <v>1023.6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14.5</v>
      </c>
      <c r="Q112">
        <v>14.7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600">
        <v>0</v>
      </c>
      <c r="AW112" s="600">
        <v>0</v>
      </c>
      <c r="AX112" s="600">
        <v>0.1</v>
      </c>
      <c r="AY112" s="599">
        <v>0.1</v>
      </c>
      <c r="AZ112" s="599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15.5</v>
      </c>
      <c r="C113" s="2">
        <v>88</v>
      </c>
      <c r="D113" s="2">
        <v>13.5</v>
      </c>
      <c r="E113" s="2">
        <v>15.5</v>
      </c>
      <c r="F113" s="2">
        <v>0</v>
      </c>
      <c r="G113" s="2">
        <v>0</v>
      </c>
      <c r="H113" s="2">
        <v>1023.6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14.5</v>
      </c>
      <c r="Q113">
        <v>14.6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600">
        <v>0</v>
      </c>
      <c r="AW113" s="600">
        <v>0</v>
      </c>
      <c r="AX113" s="600">
        <v>0.1</v>
      </c>
      <c r="AY113" s="599">
        <v>0.1</v>
      </c>
      <c r="AZ113" s="599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15.5</v>
      </c>
      <c r="C114" s="2">
        <v>88</v>
      </c>
      <c r="D114" s="2">
        <v>13.5</v>
      </c>
      <c r="E114" s="2">
        <v>15.5</v>
      </c>
      <c r="F114" s="2">
        <v>0</v>
      </c>
      <c r="G114" s="2">
        <v>1.8</v>
      </c>
      <c r="H114" s="2">
        <v>1023.6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14.4</v>
      </c>
      <c r="Q114">
        <v>14.6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600">
        <v>0</v>
      </c>
      <c r="AW114" s="600">
        <v>0</v>
      </c>
      <c r="AX114" s="600">
        <v>0.1</v>
      </c>
      <c r="AY114" s="599">
        <v>0.1</v>
      </c>
      <c r="AZ114" s="599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15.5</v>
      </c>
      <c r="C115" s="2">
        <v>88</v>
      </c>
      <c r="D115" s="2">
        <v>13.5</v>
      </c>
      <c r="E115" s="2">
        <v>15.5</v>
      </c>
      <c r="F115" s="2">
        <v>0</v>
      </c>
      <c r="G115" s="2">
        <v>1.8</v>
      </c>
      <c r="H115" s="2">
        <v>1023.6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14.4</v>
      </c>
      <c r="Q115">
        <v>14.5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600">
        <v>0</v>
      </c>
      <c r="AW115" s="600">
        <v>0</v>
      </c>
      <c r="AX115" s="600">
        <v>0.1</v>
      </c>
      <c r="AY115" s="599">
        <v>0.1</v>
      </c>
      <c r="AZ115" s="599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15.5</v>
      </c>
      <c r="C116" s="2">
        <v>88</v>
      </c>
      <c r="D116" s="2">
        <v>13.5</v>
      </c>
      <c r="E116" s="2">
        <v>15.5</v>
      </c>
      <c r="F116" s="2">
        <v>0</v>
      </c>
      <c r="G116" s="2">
        <v>1.8</v>
      </c>
      <c r="H116" s="2">
        <v>1023.4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14.3</v>
      </c>
      <c r="Q116">
        <v>14.5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600">
        <v>0</v>
      </c>
      <c r="AW116" s="600">
        <v>0</v>
      </c>
      <c r="AX116" s="600">
        <v>0.1</v>
      </c>
      <c r="AY116" s="599">
        <v>0.1</v>
      </c>
      <c r="AZ116" s="599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15.4</v>
      </c>
      <c r="C117" s="2">
        <v>88</v>
      </c>
      <c r="D117" s="2">
        <v>13.4</v>
      </c>
      <c r="E117" s="2">
        <v>15.4</v>
      </c>
      <c r="F117" s="2">
        <v>0</v>
      </c>
      <c r="G117" s="2">
        <v>1.8</v>
      </c>
      <c r="H117" s="2">
        <v>1023.7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14.3</v>
      </c>
      <c r="Q117">
        <v>14.5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600">
        <v>0</v>
      </c>
      <c r="AW117" s="600">
        <v>0</v>
      </c>
      <c r="AX117" s="600">
        <v>0.1</v>
      </c>
      <c r="AY117" s="599">
        <v>0.1</v>
      </c>
      <c r="AZ117" s="599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15.4</v>
      </c>
      <c r="C118" s="2">
        <v>88</v>
      </c>
      <c r="D118" s="2">
        <v>13.4</v>
      </c>
      <c r="E118" s="2">
        <v>15.4</v>
      </c>
      <c r="F118" s="2">
        <v>1.8</v>
      </c>
      <c r="G118" s="2">
        <v>2.2000000000000002</v>
      </c>
      <c r="H118" s="2">
        <v>1023.6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14.3</v>
      </c>
      <c r="Q118">
        <v>14.4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600">
        <v>0</v>
      </c>
      <c r="AW118" s="600">
        <v>0</v>
      </c>
      <c r="AX118" s="600">
        <v>0.1</v>
      </c>
      <c r="AY118" s="599">
        <v>0.1</v>
      </c>
      <c r="AZ118" s="599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15.4</v>
      </c>
      <c r="C119" s="2">
        <v>88</v>
      </c>
      <c r="D119" s="2">
        <v>13.4</v>
      </c>
      <c r="E119" s="2">
        <v>15.4</v>
      </c>
      <c r="F119" s="2">
        <v>0</v>
      </c>
      <c r="G119" s="2">
        <v>0</v>
      </c>
      <c r="H119" s="2">
        <v>1023.6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14.3</v>
      </c>
      <c r="Q119">
        <v>14.4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600">
        <v>0</v>
      </c>
      <c r="AW119" s="600">
        <v>0</v>
      </c>
      <c r="AX119" s="600">
        <v>0.1</v>
      </c>
      <c r="AY119" s="599">
        <v>0.1</v>
      </c>
      <c r="AZ119" s="599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15.4</v>
      </c>
      <c r="C120" s="2">
        <v>88</v>
      </c>
      <c r="D120" s="2">
        <v>13.4</v>
      </c>
      <c r="E120" s="2">
        <v>15.4</v>
      </c>
      <c r="F120" s="2">
        <v>0</v>
      </c>
      <c r="G120" s="2">
        <v>0</v>
      </c>
      <c r="H120" s="2">
        <v>1023.4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14.3</v>
      </c>
      <c r="Q120">
        <v>14.3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600">
        <v>0</v>
      </c>
      <c r="AW120" s="600">
        <v>0</v>
      </c>
      <c r="AX120" s="600">
        <v>0.1</v>
      </c>
      <c r="AY120" s="599">
        <v>0.1</v>
      </c>
      <c r="AZ120" s="599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15.4</v>
      </c>
      <c r="C121" s="2">
        <v>88</v>
      </c>
      <c r="D121" s="2">
        <v>13.4</v>
      </c>
      <c r="E121" s="2">
        <v>15.4</v>
      </c>
      <c r="F121" s="2">
        <v>0</v>
      </c>
      <c r="G121" s="2">
        <v>0</v>
      </c>
      <c r="H121" s="2">
        <v>1023.6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14.2</v>
      </c>
      <c r="Q121">
        <v>14.3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600">
        <v>0</v>
      </c>
      <c r="AW121" s="600">
        <v>0</v>
      </c>
      <c r="AX121" s="600">
        <v>0.1</v>
      </c>
      <c r="AY121" s="599">
        <v>0.1</v>
      </c>
      <c r="AZ121" s="599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15.4</v>
      </c>
      <c r="C122" s="2">
        <v>88</v>
      </c>
      <c r="D122" s="2">
        <v>13.4</v>
      </c>
      <c r="E122" s="2">
        <v>15.4</v>
      </c>
      <c r="F122" s="2">
        <v>0</v>
      </c>
      <c r="G122" s="2">
        <v>1.8</v>
      </c>
      <c r="H122" s="2">
        <v>1023.7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14.2</v>
      </c>
      <c r="Q122">
        <v>14.3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600">
        <v>0</v>
      </c>
      <c r="AW122" s="600">
        <v>0</v>
      </c>
      <c r="AX122" s="600">
        <v>0.1</v>
      </c>
      <c r="AY122" s="599">
        <v>0.1</v>
      </c>
      <c r="AZ122" s="599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15.3</v>
      </c>
      <c r="C123" s="2">
        <v>88</v>
      </c>
      <c r="D123" s="2">
        <v>13.3</v>
      </c>
      <c r="E123" s="2">
        <v>15.3</v>
      </c>
      <c r="F123" s="2">
        <v>0</v>
      </c>
      <c r="G123" s="2">
        <v>1.8</v>
      </c>
      <c r="H123" s="2">
        <v>1023.7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14.2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600">
        <v>0</v>
      </c>
      <c r="AW123" s="600">
        <v>0</v>
      </c>
      <c r="AX123" s="600">
        <v>0.1</v>
      </c>
      <c r="AY123" s="599">
        <v>0.1</v>
      </c>
      <c r="AZ123" s="599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15.3</v>
      </c>
      <c r="C124" s="2">
        <v>88</v>
      </c>
      <c r="D124" s="2">
        <v>13.3</v>
      </c>
      <c r="E124" s="2">
        <v>15.3</v>
      </c>
      <c r="F124" s="2">
        <v>0</v>
      </c>
      <c r="G124" s="2">
        <v>0</v>
      </c>
      <c r="H124" s="2">
        <v>1023.7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14.2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600">
        <v>0</v>
      </c>
      <c r="AW124" s="600">
        <v>0</v>
      </c>
      <c r="AX124" s="600">
        <v>0.1</v>
      </c>
      <c r="AY124" s="599">
        <v>0.1</v>
      </c>
      <c r="AZ124" s="599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15.3</v>
      </c>
      <c r="C125" s="2">
        <v>88</v>
      </c>
      <c r="D125" s="2">
        <v>13.3</v>
      </c>
      <c r="E125" s="2">
        <v>15.3</v>
      </c>
      <c r="F125" s="2">
        <v>0</v>
      </c>
      <c r="G125" s="2">
        <v>1.8</v>
      </c>
      <c r="H125" s="2">
        <v>1023.4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14.1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600">
        <v>0</v>
      </c>
      <c r="AW125" s="600">
        <v>0</v>
      </c>
      <c r="AX125" s="600">
        <v>0.1</v>
      </c>
      <c r="AY125" s="599">
        <v>0.1</v>
      </c>
      <c r="AZ125" s="599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15.4</v>
      </c>
      <c r="C126" s="2">
        <v>88</v>
      </c>
      <c r="D126" s="2">
        <v>13.4</v>
      </c>
      <c r="E126" s="2">
        <v>15.4</v>
      </c>
      <c r="F126" s="2">
        <v>2.2000000000000002</v>
      </c>
      <c r="G126" s="2">
        <v>2.5</v>
      </c>
      <c r="H126" s="2">
        <v>1023.6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14.1</v>
      </c>
      <c r="Q126">
        <v>14.2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600">
        <v>0</v>
      </c>
      <c r="AW126" s="600">
        <v>0</v>
      </c>
      <c r="AX126" s="600">
        <v>0.1</v>
      </c>
      <c r="AY126" s="599">
        <v>0.1</v>
      </c>
      <c r="AZ126" s="599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15.5</v>
      </c>
      <c r="C127" s="2">
        <v>88</v>
      </c>
      <c r="D127" s="2">
        <v>13.5</v>
      </c>
      <c r="E127" s="2">
        <v>15.5</v>
      </c>
      <c r="F127" s="2">
        <v>0</v>
      </c>
      <c r="G127" s="2">
        <v>1.8</v>
      </c>
      <c r="H127" s="2">
        <v>1023.7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14.1</v>
      </c>
      <c r="Q127">
        <v>14.2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600">
        <v>0</v>
      </c>
      <c r="AW127" s="600">
        <v>0</v>
      </c>
      <c r="AX127" s="600">
        <v>0.1</v>
      </c>
      <c r="AY127" s="599">
        <v>0.1</v>
      </c>
      <c r="AZ127" s="599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15.4</v>
      </c>
      <c r="C128" s="2">
        <v>88</v>
      </c>
      <c r="D128" s="2">
        <v>13.4</v>
      </c>
      <c r="E128" s="2">
        <v>15.4</v>
      </c>
      <c r="F128" s="2">
        <v>0</v>
      </c>
      <c r="G128" s="2">
        <v>0</v>
      </c>
      <c r="H128" s="2">
        <v>1023.6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14.1</v>
      </c>
      <c r="Q128">
        <v>14.1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600">
        <v>0</v>
      </c>
      <c r="AW128" s="600">
        <v>0</v>
      </c>
      <c r="AX128" s="600">
        <v>0.1</v>
      </c>
      <c r="AY128" s="599">
        <v>0.1</v>
      </c>
      <c r="AZ128" s="599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15.4</v>
      </c>
      <c r="C129" s="2">
        <v>88</v>
      </c>
      <c r="D129" s="2">
        <v>13.4</v>
      </c>
      <c r="E129" s="2">
        <v>15.4</v>
      </c>
      <c r="F129" s="2">
        <v>0</v>
      </c>
      <c r="G129" s="2">
        <v>0</v>
      </c>
      <c r="H129" s="2">
        <v>1023.5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14</v>
      </c>
      <c r="Q129">
        <v>14.1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600">
        <v>0</v>
      </c>
      <c r="AW129" s="600">
        <v>0</v>
      </c>
      <c r="AX129" s="600">
        <v>0.1</v>
      </c>
      <c r="AY129" s="599">
        <v>0.1</v>
      </c>
      <c r="AZ129" s="599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15.4</v>
      </c>
      <c r="C130" s="2">
        <v>88</v>
      </c>
      <c r="D130" s="2">
        <v>13.4</v>
      </c>
      <c r="E130" s="2">
        <v>15.4</v>
      </c>
      <c r="F130" s="2">
        <v>0</v>
      </c>
      <c r="G130" s="2">
        <v>0</v>
      </c>
      <c r="H130" s="2">
        <v>1023.6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14</v>
      </c>
      <c r="Q130">
        <v>14.1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600">
        <v>0</v>
      </c>
      <c r="AW130" s="600">
        <v>0</v>
      </c>
      <c r="AX130" s="600">
        <v>0.1</v>
      </c>
      <c r="AY130" s="599">
        <v>0.1</v>
      </c>
      <c r="AZ130" s="599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15.4</v>
      </c>
      <c r="C131" s="2">
        <v>88</v>
      </c>
      <c r="D131" s="2">
        <v>13.4</v>
      </c>
      <c r="E131" s="2">
        <v>15.4</v>
      </c>
      <c r="F131" s="2">
        <v>0</v>
      </c>
      <c r="G131" s="2">
        <v>1.8</v>
      </c>
      <c r="H131" s="2">
        <v>1023.4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14</v>
      </c>
      <c r="Q131">
        <v>14.1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600">
        <v>0</v>
      </c>
      <c r="AW131" s="600">
        <v>0</v>
      </c>
      <c r="AX131" s="600">
        <v>0.1</v>
      </c>
      <c r="AY131" s="599">
        <v>0.1</v>
      </c>
      <c r="AZ131" s="599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15.3</v>
      </c>
      <c r="C132" s="2">
        <v>88</v>
      </c>
      <c r="D132" s="2">
        <v>13.3</v>
      </c>
      <c r="E132" s="2">
        <v>15.3</v>
      </c>
      <c r="F132" s="2">
        <v>0</v>
      </c>
      <c r="G132" s="2">
        <v>0</v>
      </c>
      <c r="H132" s="2">
        <v>1023.5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14</v>
      </c>
      <c r="Q132">
        <v>14.1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600">
        <v>0</v>
      </c>
      <c r="AW132" s="600">
        <v>0</v>
      </c>
      <c r="AX132" s="600">
        <v>0.1</v>
      </c>
      <c r="AY132" s="599">
        <v>0.1</v>
      </c>
      <c r="AZ132" s="599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15.3</v>
      </c>
      <c r="C133" s="2">
        <v>88</v>
      </c>
      <c r="D133" s="2">
        <v>13.3</v>
      </c>
      <c r="E133" s="2">
        <v>15.3</v>
      </c>
      <c r="F133" s="2">
        <v>0</v>
      </c>
      <c r="G133" s="2">
        <v>0</v>
      </c>
      <c r="H133" s="2">
        <v>1023.6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14</v>
      </c>
      <c r="Q133">
        <v>14.1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600">
        <v>0</v>
      </c>
      <c r="AW133" s="600">
        <v>0</v>
      </c>
      <c r="AX133" s="600">
        <v>0.1</v>
      </c>
      <c r="AY133" s="599">
        <v>0.1</v>
      </c>
      <c r="AZ133" s="599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15.2</v>
      </c>
      <c r="C134" s="2">
        <v>88</v>
      </c>
      <c r="D134" s="2">
        <v>13.2</v>
      </c>
      <c r="E134" s="2">
        <v>15.2</v>
      </c>
      <c r="F134" s="2">
        <v>0</v>
      </c>
      <c r="G134" s="2">
        <v>1.8</v>
      </c>
      <c r="H134" s="2">
        <v>1023.4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14</v>
      </c>
      <c r="Q134">
        <v>14.1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600">
        <v>0</v>
      </c>
      <c r="AW134" s="600">
        <v>0</v>
      </c>
      <c r="AX134" s="600">
        <v>0.1</v>
      </c>
      <c r="AY134" s="599">
        <v>0.1</v>
      </c>
      <c r="AZ134" s="599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15.2</v>
      </c>
      <c r="C135" s="2">
        <v>88</v>
      </c>
      <c r="D135" s="2">
        <v>13.2</v>
      </c>
      <c r="E135" s="2">
        <v>15.2</v>
      </c>
      <c r="F135" s="2">
        <v>0</v>
      </c>
      <c r="G135" s="2">
        <v>0</v>
      </c>
      <c r="H135" s="2">
        <v>1023.8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13.9</v>
      </c>
      <c r="Q135">
        <v>14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600">
        <v>0</v>
      </c>
      <c r="AW135" s="600">
        <v>0</v>
      </c>
      <c r="AX135" s="600">
        <v>0.1</v>
      </c>
      <c r="AY135" s="599">
        <v>0.1</v>
      </c>
      <c r="AZ135" s="599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15.1</v>
      </c>
      <c r="C136" s="2">
        <v>88</v>
      </c>
      <c r="D136" s="2">
        <v>13.1</v>
      </c>
      <c r="E136" s="2">
        <v>15.1</v>
      </c>
      <c r="F136" s="2">
        <v>0</v>
      </c>
      <c r="G136" s="2">
        <v>0</v>
      </c>
      <c r="H136" s="2">
        <v>1023.6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13.9</v>
      </c>
      <c r="Q136">
        <v>14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600">
        <v>0</v>
      </c>
      <c r="AW136" s="600">
        <v>0</v>
      </c>
      <c r="AX136" s="600">
        <v>0.1</v>
      </c>
      <c r="AY136" s="599">
        <v>0.1</v>
      </c>
      <c r="AZ136" s="599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15.1</v>
      </c>
      <c r="C137" s="2">
        <v>88</v>
      </c>
      <c r="D137" s="2">
        <v>13.1</v>
      </c>
      <c r="E137" s="2">
        <v>15.1</v>
      </c>
      <c r="F137" s="2">
        <v>0</v>
      </c>
      <c r="G137" s="2">
        <v>0</v>
      </c>
      <c r="H137" s="2">
        <v>1023.6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13.9</v>
      </c>
      <c r="Q137">
        <v>14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600">
        <v>0</v>
      </c>
      <c r="AW137" s="600">
        <v>0</v>
      </c>
      <c r="AX137" s="600">
        <v>0.1</v>
      </c>
      <c r="AY137" s="599">
        <v>0.1</v>
      </c>
      <c r="AZ137" s="599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</v>
      </c>
      <c r="C138" s="2">
        <v>88</v>
      </c>
      <c r="D138" s="2">
        <v>13</v>
      </c>
      <c r="E138" s="2">
        <v>15</v>
      </c>
      <c r="F138" s="2">
        <v>0</v>
      </c>
      <c r="G138" s="2">
        <v>0</v>
      </c>
      <c r="H138" s="2">
        <v>1023.6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13.8</v>
      </c>
      <c r="Q138">
        <v>14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600">
        <v>0</v>
      </c>
      <c r="AW138" s="600">
        <v>0</v>
      </c>
      <c r="AX138" s="600">
        <v>0.1</v>
      </c>
      <c r="AY138" s="599">
        <v>0.1</v>
      </c>
      <c r="AZ138" s="599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15.1</v>
      </c>
      <c r="C139" s="2">
        <v>89</v>
      </c>
      <c r="D139" s="2">
        <v>13.3</v>
      </c>
      <c r="E139" s="2">
        <v>15.1</v>
      </c>
      <c r="F139" s="2">
        <v>0</v>
      </c>
      <c r="G139" s="2">
        <v>0</v>
      </c>
      <c r="H139" s="2">
        <v>1023.9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13.8</v>
      </c>
      <c r="Q139">
        <v>13.9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600">
        <v>0</v>
      </c>
      <c r="AW139" s="600">
        <v>0</v>
      </c>
      <c r="AX139" s="600">
        <v>0.1</v>
      </c>
      <c r="AY139" s="599">
        <v>0.1</v>
      </c>
      <c r="AZ139" s="599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15.1</v>
      </c>
      <c r="C140" s="2">
        <v>89</v>
      </c>
      <c r="D140" s="2">
        <v>13.3</v>
      </c>
      <c r="E140" s="2">
        <v>15.1</v>
      </c>
      <c r="F140" s="2">
        <v>0</v>
      </c>
      <c r="G140" s="2">
        <v>0</v>
      </c>
      <c r="H140" s="2">
        <v>1023.6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13.8</v>
      </c>
      <c r="Q140">
        <v>13.9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600">
        <v>0</v>
      </c>
      <c r="AW140" s="600">
        <v>0</v>
      </c>
      <c r="AX140" s="600">
        <v>0.1</v>
      </c>
      <c r="AY140" s="599">
        <v>0.1</v>
      </c>
      <c r="AZ140" s="599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15.1</v>
      </c>
      <c r="C141" s="2">
        <v>89</v>
      </c>
      <c r="D141" s="2">
        <v>13.3</v>
      </c>
      <c r="E141" s="2">
        <v>15.1</v>
      </c>
      <c r="F141" s="2">
        <v>0</v>
      </c>
      <c r="G141" s="2">
        <v>0</v>
      </c>
      <c r="H141" s="2">
        <v>1023.8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13.8</v>
      </c>
      <c r="Q141">
        <v>13.9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600">
        <v>0</v>
      </c>
      <c r="AW141" s="600">
        <v>0</v>
      </c>
      <c r="AX141" s="600">
        <v>0.1</v>
      </c>
      <c r="AY141" s="599">
        <v>0.1</v>
      </c>
      <c r="AZ141" s="599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15.1</v>
      </c>
      <c r="C142" s="2">
        <v>89</v>
      </c>
      <c r="D142" s="2">
        <v>13.3</v>
      </c>
      <c r="E142" s="2">
        <v>15.1</v>
      </c>
      <c r="F142" s="2">
        <v>0</v>
      </c>
      <c r="G142" s="2">
        <v>0</v>
      </c>
      <c r="H142" s="2">
        <v>1023.7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13.8</v>
      </c>
      <c r="Q142">
        <v>13.9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600">
        <v>0</v>
      </c>
      <c r="AW142" s="600">
        <v>0</v>
      </c>
      <c r="AX142" s="600">
        <v>0.1</v>
      </c>
      <c r="AY142" s="599">
        <v>0.1</v>
      </c>
      <c r="AZ142" s="599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</v>
      </c>
      <c r="C143" s="2">
        <v>89</v>
      </c>
      <c r="D143" s="2">
        <v>13.2</v>
      </c>
      <c r="E143" s="2">
        <v>15</v>
      </c>
      <c r="F143" s="2">
        <v>0</v>
      </c>
      <c r="G143" s="2">
        <v>0</v>
      </c>
      <c r="H143" s="2">
        <v>1023.6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13.8</v>
      </c>
      <c r="Q143">
        <v>13.9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600">
        <v>0</v>
      </c>
      <c r="AW143" s="600">
        <v>0</v>
      </c>
      <c r="AX143" s="600">
        <v>0.1</v>
      </c>
      <c r="AY143" s="599">
        <v>0.1</v>
      </c>
      <c r="AZ143" s="599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</v>
      </c>
      <c r="C144" s="2">
        <v>89</v>
      </c>
      <c r="D144" s="2">
        <v>13.2</v>
      </c>
      <c r="E144" s="2">
        <v>15</v>
      </c>
      <c r="F144" s="2">
        <v>0</v>
      </c>
      <c r="G144" s="2">
        <v>0</v>
      </c>
      <c r="H144" s="2">
        <v>1023.7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13.7</v>
      </c>
      <c r="Q144">
        <v>13.8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600">
        <v>0</v>
      </c>
      <c r="AW144" s="600">
        <v>0</v>
      </c>
      <c r="AX144" s="600">
        <v>0.1</v>
      </c>
      <c r="AY144" s="599">
        <v>0.1</v>
      </c>
      <c r="AZ144" s="599">
        <v>321.3</v>
      </c>
      <c r="BA144">
        <v>13.7</v>
      </c>
      <c r="BB144">
        <v>13.8</v>
      </c>
      <c r="BC144" s="8">
        <v>9.375E-2</v>
      </c>
    </row>
    <row r="145" spans="2:55">
      <c r="B145" s="2">
        <v>15</v>
      </c>
      <c r="C145" s="2">
        <v>89</v>
      </c>
      <c r="D145" s="2">
        <v>13.2</v>
      </c>
      <c r="E145" s="2">
        <v>15</v>
      </c>
      <c r="F145" s="2">
        <v>0</v>
      </c>
      <c r="G145" s="2">
        <v>0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13.7</v>
      </c>
      <c r="Q145">
        <v>13.8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600">
        <v>0</v>
      </c>
      <c r="AW145" s="600">
        <v>0</v>
      </c>
      <c r="AX145" s="600">
        <v>0.1</v>
      </c>
      <c r="AY145" s="599">
        <v>0.1</v>
      </c>
      <c r="AZ145" s="599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15.1</v>
      </c>
      <c r="C146" s="2">
        <v>89</v>
      </c>
      <c r="D146" s="2">
        <v>13.3</v>
      </c>
      <c r="E146" s="2">
        <v>15.1</v>
      </c>
      <c r="F146" s="2">
        <v>0</v>
      </c>
      <c r="G146" s="2">
        <v>0</v>
      </c>
      <c r="H146" s="2">
        <v>1023.6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13.7</v>
      </c>
      <c r="Q146">
        <v>13.8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600">
        <v>0</v>
      </c>
      <c r="AW146" s="600">
        <v>0</v>
      </c>
      <c r="AX146" s="600">
        <v>0.1</v>
      </c>
      <c r="AY146" s="599">
        <v>0.1</v>
      </c>
      <c r="AZ146" s="599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15.1</v>
      </c>
      <c r="C147" s="2">
        <v>89</v>
      </c>
      <c r="D147" s="2">
        <v>13.3</v>
      </c>
      <c r="E147" s="2">
        <v>15.1</v>
      </c>
      <c r="F147" s="2">
        <v>0</v>
      </c>
      <c r="G147" s="2">
        <v>0</v>
      </c>
      <c r="H147" s="2">
        <v>1023.7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13.7</v>
      </c>
      <c r="Q147">
        <v>13.8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600">
        <v>0</v>
      </c>
      <c r="AW147" s="600">
        <v>0</v>
      </c>
      <c r="AX147" s="600">
        <v>0.1</v>
      </c>
      <c r="AY147" s="599">
        <v>0.1</v>
      </c>
      <c r="AZ147" s="599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89</v>
      </c>
      <c r="D148" s="2">
        <v>13.4</v>
      </c>
      <c r="E148" s="2">
        <v>15.2</v>
      </c>
      <c r="F148" s="2">
        <v>0</v>
      </c>
      <c r="G148" s="2">
        <v>0</v>
      </c>
      <c r="H148" s="2">
        <v>1023.8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13.7</v>
      </c>
      <c r="Q148">
        <v>13.8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600">
        <v>0</v>
      </c>
      <c r="AW148" s="600">
        <v>0</v>
      </c>
      <c r="AX148" s="600">
        <v>0.1</v>
      </c>
      <c r="AY148" s="599">
        <v>0.1</v>
      </c>
      <c r="AZ148" s="599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89</v>
      </c>
      <c r="D149" s="2">
        <v>13.4</v>
      </c>
      <c r="E149" s="2">
        <v>15.2</v>
      </c>
      <c r="F149" s="2">
        <v>0</v>
      </c>
      <c r="G149" s="2">
        <v>0</v>
      </c>
      <c r="H149" s="2">
        <v>1023.7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13.7</v>
      </c>
      <c r="Q149">
        <v>13.8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600">
        <v>0</v>
      </c>
      <c r="AW149" s="600">
        <v>0</v>
      </c>
      <c r="AX149" s="600">
        <v>0.1</v>
      </c>
      <c r="AY149" s="599">
        <v>0.1</v>
      </c>
      <c r="AZ149" s="599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89</v>
      </c>
      <c r="D150" s="2">
        <v>13.4</v>
      </c>
      <c r="E150" s="2">
        <v>15.2</v>
      </c>
      <c r="F150" s="2">
        <v>0</v>
      </c>
      <c r="G150" s="2">
        <v>0</v>
      </c>
      <c r="H150" s="2">
        <v>1023.6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13.7</v>
      </c>
      <c r="Q150">
        <v>13.7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600">
        <v>0</v>
      </c>
      <c r="AW150" s="600">
        <v>0</v>
      </c>
      <c r="AX150" s="600">
        <v>0.1</v>
      </c>
      <c r="AY150" s="599">
        <v>0.1</v>
      </c>
      <c r="AZ150" s="599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15.3</v>
      </c>
      <c r="C151" s="2">
        <v>89</v>
      </c>
      <c r="D151" s="2">
        <v>13.5</v>
      </c>
      <c r="E151" s="2">
        <v>15.3</v>
      </c>
      <c r="F151" s="2">
        <v>0</v>
      </c>
      <c r="G151" s="2">
        <v>0</v>
      </c>
      <c r="H151" s="2">
        <v>1023.8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13.7</v>
      </c>
      <c r="Q151">
        <v>13.7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600">
        <v>0</v>
      </c>
      <c r="AW151" s="600">
        <v>0</v>
      </c>
      <c r="AX151" s="600">
        <v>0.1</v>
      </c>
      <c r="AY151" s="599">
        <v>0.1</v>
      </c>
      <c r="AZ151" s="599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15.3</v>
      </c>
      <c r="C152" s="2">
        <v>89</v>
      </c>
      <c r="D152" s="2">
        <v>13.5</v>
      </c>
      <c r="E152" s="2">
        <v>15.3</v>
      </c>
      <c r="F152" s="2">
        <v>0</v>
      </c>
      <c r="G152" s="2">
        <v>0</v>
      </c>
      <c r="H152" s="2">
        <v>1024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13.7</v>
      </c>
      <c r="Q152">
        <v>13.7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600">
        <v>0</v>
      </c>
      <c r="AW152" s="600">
        <v>0</v>
      </c>
      <c r="AX152" s="600">
        <v>0.1</v>
      </c>
      <c r="AY152" s="599">
        <v>0.1</v>
      </c>
      <c r="AZ152" s="599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15.2</v>
      </c>
      <c r="C153" s="2">
        <v>89</v>
      </c>
      <c r="D153" s="2">
        <v>13.4</v>
      </c>
      <c r="E153" s="2">
        <v>15.2</v>
      </c>
      <c r="F153" s="2">
        <v>0</v>
      </c>
      <c r="G153" s="2">
        <v>0</v>
      </c>
      <c r="H153" s="2">
        <v>1023.7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13.8</v>
      </c>
      <c r="Q153">
        <v>13.7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600">
        <v>0</v>
      </c>
      <c r="AW153" s="600">
        <v>0</v>
      </c>
      <c r="AX153" s="600">
        <v>0.1</v>
      </c>
      <c r="AY153" s="599">
        <v>0.1</v>
      </c>
      <c r="AZ153" s="599">
        <v>321.3</v>
      </c>
      <c r="BA153">
        <v>13.8</v>
      </c>
      <c r="BB153">
        <v>13.7</v>
      </c>
      <c r="BC153" s="8">
        <v>0.1</v>
      </c>
    </row>
    <row r="154" spans="2:55">
      <c r="B154" s="2">
        <v>15.1</v>
      </c>
      <c r="C154" s="2">
        <v>89</v>
      </c>
      <c r="D154" s="2">
        <v>13.3</v>
      </c>
      <c r="E154" s="2">
        <v>15.1</v>
      </c>
      <c r="F154" s="2">
        <v>0</v>
      </c>
      <c r="G154" s="2">
        <v>1.8</v>
      </c>
      <c r="H154" s="2">
        <v>1023.8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13.8</v>
      </c>
      <c r="Q154">
        <v>13.7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600">
        <v>0</v>
      </c>
      <c r="AW154" s="600">
        <v>0</v>
      </c>
      <c r="AX154" s="600">
        <v>0.1</v>
      </c>
      <c r="AY154" s="599">
        <v>0.1</v>
      </c>
      <c r="AZ154" s="599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15.1</v>
      </c>
      <c r="C155" s="2">
        <v>89</v>
      </c>
      <c r="D155" s="2">
        <v>13.3</v>
      </c>
      <c r="E155" s="2">
        <v>15.1</v>
      </c>
      <c r="F155" s="2">
        <v>0</v>
      </c>
      <c r="G155" s="2">
        <v>0</v>
      </c>
      <c r="H155" s="2">
        <v>1023.6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13.8</v>
      </c>
      <c r="Q155">
        <v>13.6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600">
        <v>0</v>
      </c>
      <c r="AW155" s="600">
        <v>0</v>
      </c>
      <c r="AX155" s="600">
        <v>0.1</v>
      </c>
      <c r="AY155" s="599">
        <v>0.1</v>
      </c>
      <c r="AZ155" s="599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15.1</v>
      </c>
      <c r="C156" s="2">
        <v>89</v>
      </c>
      <c r="D156" s="2">
        <v>13.3</v>
      </c>
      <c r="E156" s="2">
        <v>15.1</v>
      </c>
      <c r="F156" s="2">
        <v>0</v>
      </c>
      <c r="G156" s="2">
        <v>0</v>
      </c>
      <c r="H156" s="2">
        <v>1023.6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13.8</v>
      </c>
      <c r="Q156">
        <v>13.7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600">
        <v>0</v>
      </c>
      <c r="AW156" s="600">
        <v>0</v>
      </c>
      <c r="AX156" s="600">
        <v>0.1</v>
      </c>
      <c r="AY156" s="599">
        <v>0.1</v>
      </c>
      <c r="AZ156" s="599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15.1</v>
      </c>
      <c r="C157" s="2">
        <v>89</v>
      </c>
      <c r="D157" s="2">
        <v>13.3</v>
      </c>
      <c r="E157" s="2">
        <v>15.1</v>
      </c>
      <c r="F157" s="2">
        <v>0</v>
      </c>
      <c r="G157" s="2">
        <v>0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13.8</v>
      </c>
      <c r="Q157">
        <v>13.6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600">
        <v>0</v>
      </c>
      <c r="AW157" s="600">
        <v>0</v>
      </c>
      <c r="AX157" s="600">
        <v>0.1</v>
      </c>
      <c r="AY157" s="599">
        <v>0.1</v>
      </c>
      <c r="AZ157" s="599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15.1</v>
      </c>
      <c r="C158" s="2">
        <v>89</v>
      </c>
      <c r="D158" s="2">
        <v>13.3</v>
      </c>
      <c r="E158" s="2">
        <v>15.1</v>
      </c>
      <c r="F158" s="2">
        <v>0</v>
      </c>
      <c r="G158" s="2">
        <v>0</v>
      </c>
      <c r="H158" s="2">
        <v>1023.6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13.8</v>
      </c>
      <c r="Q158">
        <v>13.6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600">
        <v>0</v>
      </c>
      <c r="AW158" s="600">
        <v>0</v>
      </c>
      <c r="AX158" s="600">
        <v>0.1</v>
      </c>
      <c r="AY158" s="599">
        <v>0.1</v>
      </c>
      <c r="AZ158" s="599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15.1</v>
      </c>
      <c r="C159" s="2">
        <v>89</v>
      </c>
      <c r="D159" s="2">
        <v>13.3</v>
      </c>
      <c r="E159" s="2">
        <v>15.1</v>
      </c>
      <c r="F159" s="2">
        <v>0</v>
      </c>
      <c r="G159" s="2">
        <v>0</v>
      </c>
      <c r="H159" s="2">
        <v>1023.6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13.8</v>
      </c>
      <c r="Q159">
        <v>13.6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600">
        <v>0</v>
      </c>
      <c r="AW159" s="600">
        <v>0</v>
      </c>
      <c r="AX159" s="600">
        <v>0.1</v>
      </c>
      <c r="AY159" s="599">
        <v>0.1</v>
      </c>
      <c r="AZ159" s="599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15.1</v>
      </c>
      <c r="C160" s="2">
        <v>89</v>
      </c>
      <c r="D160" s="2">
        <v>13.3</v>
      </c>
      <c r="E160" s="2">
        <v>15.1</v>
      </c>
      <c r="F160" s="2">
        <v>0</v>
      </c>
      <c r="G160" s="2">
        <v>0</v>
      </c>
      <c r="H160" s="2">
        <v>1023.5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13.8</v>
      </c>
      <c r="Q160">
        <v>13.6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600">
        <v>0</v>
      </c>
      <c r="AW160" s="600">
        <v>0</v>
      </c>
      <c r="AX160" s="600">
        <v>0.1</v>
      </c>
      <c r="AY160" s="599">
        <v>0.1</v>
      </c>
      <c r="AZ160" s="599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15.1</v>
      </c>
      <c r="C161" s="2">
        <v>90</v>
      </c>
      <c r="D161" s="2">
        <v>13.5</v>
      </c>
      <c r="E161" s="2">
        <v>15.1</v>
      </c>
      <c r="F161" s="2">
        <v>0</v>
      </c>
      <c r="G161" s="2">
        <v>0</v>
      </c>
      <c r="H161" s="2">
        <v>1023.6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13.8</v>
      </c>
      <c r="Q161">
        <v>13.6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600">
        <v>0</v>
      </c>
      <c r="AW161" s="600">
        <v>0</v>
      </c>
      <c r="AX161" s="600">
        <v>0.1</v>
      </c>
      <c r="AY161" s="599">
        <v>0.1</v>
      </c>
      <c r="AZ161" s="599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15.1</v>
      </c>
      <c r="C162" s="2">
        <v>90</v>
      </c>
      <c r="D162" s="2">
        <v>13.5</v>
      </c>
      <c r="E162" s="2">
        <v>15.1</v>
      </c>
      <c r="F162" s="2">
        <v>0</v>
      </c>
      <c r="G162" s="2">
        <v>0</v>
      </c>
      <c r="H162" s="2">
        <v>1023.6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13.8</v>
      </c>
      <c r="Q162">
        <v>13.6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600">
        <v>0</v>
      </c>
      <c r="AW162" s="600">
        <v>0</v>
      </c>
      <c r="AX162" s="600">
        <v>0.1</v>
      </c>
      <c r="AY162" s="599">
        <v>0.1</v>
      </c>
      <c r="AZ162" s="599">
        <v>321.3</v>
      </c>
      <c r="BA162">
        <v>13.8</v>
      </c>
      <c r="BB162">
        <v>13.6</v>
      </c>
      <c r="BC162" s="8">
        <v>0.10625</v>
      </c>
    </row>
    <row r="163" spans="2:55">
      <c r="B163" s="2">
        <v>15.1</v>
      </c>
      <c r="C163" s="2">
        <v>90</v>
      </c>
      <c r="D163" s="2">
        <v>13.5</v>
      </c>
      <c r="E163" s="2">
        <v>15.1</v>
      </c>
      <c r="F163" s="2">
        <v>0</v>
      </c>
      <c r="G163" s="2">
        <v>0</v>
      </c>
      <c r="H163" s="2">
        <v>1023.6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13.8</v>
      </c>
      <c r="Q163">
        <v>13.6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600">
        <v>0</v>
      </c>
      <c r="AW163" s="600">
        <v>0</v>
      </c>
      <c r="AX163" s="600">
        <v>0.1</v>
      </c>
      <c r="AY163" s="599">
        <v>0.1</v>
      </c>
      <c r="AZ163" s="599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15.1</v>
      </c>
      <c r="C164" s="2">
        <v>90</v>
      </c>
      <c r="D164" s="2">
        <v>13.5</v>
      </c>
      <c r="E164" s="2">
        <v>15.1</v>
      </c>
      <c r="F164" s="2">
        <v>0</v>
      </c>
      <c r="G164" s="2">
        <v>0</v>
      </c>
      <c r="H164" s="2">
        <v>1023.5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13.7</v>
      </c>
      <c r="Q164">
        <v>13.6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600">
        <v>0</v>
      </c>
      <c r="AW164" s="600">
        <v>0</v>
      </c>
      <c r="AX164" s="600">
        <v>0.1</v>
      </c>
      <c r="AY164" s="599">
        <v>0.1</v>
      </c>
      <c r="AZ164" s="599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15.1</v>
      </c>
      <c r="C165" s="2">
        <v>90</v>
      </c>
      <c r="D165" s="2">
        <v>13.5</v>
      </c>
      <c r="E165" s="2">
        <v>15.1</v>
      </c>
      <c r="F165" s="2">
        <v>0</v>
      </c>
      <c r="G165" s="2">
        <v>0</v>
      </c>
      <c r="H165" s="2">
        <v>1023.5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13.8</v>
      </c>
      <c r="Q165">
        <v>13.6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600">
        <v>0</v>
      </c>
      <c r="AW165" s="600">
        <v>0</v>
      </c>
      <c r="AX165" s="600">
        <v>0.1</v>
      </c>
      <c r="AY165" s="599">
        <v>0.1</v>
      </c>
      <c r="AZ165" s="599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15.1</v>
      </c>
      <c r="C166" s="2">
        <v>90</v>
      </c>
      <c r="D166" s="2">
        <v>13.5</v>
      </c>
      <c r="E166" s="2">
        <v>15.1</v>
      </c>
      <c r="F166" s="2">
        <v>0</v>
      </c>
      <c r="G166" s="2">
        <v>0</v>
      </c>
      <c r="H166" s="2">
        <v>1023.6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13.7</v>
      </c>
      <c r="Q166">
        <v>13.6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600">
        <v>0</v>
      </c>
      <c r="AW166" s="600">
        <v>0</v>
      </c>
      <c r="AX166" s="600">
        <v>0.1</v>
      </c>
      <c r="AY166" s="599">
        <v>0.1</v>
      </c>
      <c r="AZ166" s="599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</v>
      </c>
      <c r="C167" s="2">
        <v>90</v>
      </c>
      <c r="D167" s="2">
        <v>13.4</v>
      </c>
      <c r="E167" s="2">
        <v>15</v>
      </c>
      <c r="F167" s="2">
        <v>0</v>
      </c>
      <c r="G167" s="2">
        <v>0</v>
      </c>
      <c r="H167" s="2">
        <v>1023.5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13.8</v>
      </c>
      <c r="Q167">
        <v>13.6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600">
        <v>0</v>
      </c>
      <c r="AW167" s="600">
        <v>0</v>
      </c>
      <c r="AX167" s="600">
        <v>0.1</v>
      </c>
      <c r="AY167" s="599">
        <v>0.1</v>
      </c>
      <c r="AZ167" s="599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</v>
      </c>
      <c r="C168" s="2">
        <v>90</v>
      </c>
      <c r="D168" s="2">
        <v>13.4</v>
      </c>
      <c r="E168" s="2">
        <v>15</v>
      </c>
      <c r="F168" s="2">
        <v>0</v>
      </c>
      <c r="G168" s="2">
        <v>0</v>
      </c>
      <c r="H168" s="2">
        <v>1023.4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13.7</v>
      </c>
      <c r="Q168">
        <v>13.6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600">
        <v>0</v>
      </c>
      <c r="AW168" s="600">
        <v>0</v>
      </c>
      <c r="AX168" s="600">
        <v>0.1</v>
      </c>
      <c r="AY168" s="599">
        <v>0.1</v>
      </c>
      <c r="AZ168" s="599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</v>
      </c>
      <c r="C169" s="2">
        <v>90</v>
      </c>
      <c r="D169" s="2">
        <v>13.4</v>
      </c>
      <c r="E169" s="2">
        <v>15</v>
      </c>
      <c r="F169" s="2">
        <v>0</v>
      </c>
      <c r="G169" s="2">
        <v>0</v>
      </c>
      <c r="H169" s="2">
        <v>1023.5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13.7</v>
      </c>
      <c r="Q169">
        <v>13.5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600">
        <v>0</v>
      </c>
      <c r="AW169" s="600">
        <v>0</v>
      </c>
      <c r="AX169" s="600">
        <v>0.1</v>
      </c>
      <c r="AY169" s="599">
        <v>0.1</v>
      </c>
      <c r="AZ169" s="599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</v>
      </c>
      <c r="C170" s="2">
        <v>90</v>
      </c>
      <c r="D170" s="2">
        <v>13.4</v>
      </c>
      <c r="E170" s="2">
        <v>15</v>
      </c>
      <c r="F170" s="2">
        <v>1.8</v>
      </c>
      <c r="G170" s="2">
        <v>1.8</v>
      </c>
      <c r="H170" s="2">
        <v>1023.8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13.7</v>
      </c>
      <c r="Q170">
        <v>13.5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600">
        <v>0</v>
      </c>
      <c r="AW170" s="600">
        <v>0</v>
      </c>
      <c r="AX170" s="600">
        <v>0.1</v>
      </c>
      <c r="AY170" s="599">
        <v>0.1</v>
      </c>
      <c r="AZ170" s="599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</v>
      </c>
      <c r="C171" s="2">
        <v>90</v>
      </c>
      <c r="D171" s="2">
        <v>13.4</v>
      </c>
      <c r="E171" s="2">
        <v>15</v>
      </c>
      <c r="F171" s="2">
        <v>1.8</v>
      </c>
      <c r="G171" s="2">
        <v>1.8</v>
      </c>
      <c r="H171" s="2">
        <v>1023.6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13.7</v>
      </c>
      <c r="Q171">
        <v>13.5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600">
        <v>0</v>
      </c>
      <c r="AW171" s="600">
        <v>0</v>
      </c>
      <c r="AX171" s="600">
        <v>0.1</v>
      </c>
      <c r="AY171" s="599">
        <v>0.1</v>
      </c>
      <c r="AZ171" s="599">
        <v>321.3</v>
      </c>
      <c r="BA171">
        <v>13.7</v>
      </c>
      <c r="BB171">
        <v>13.5</v>
      </c>
      <c r="BC171" s="8">
        <v>0.1125</v>
      </c>
    </row>
    <row r="172" spans="2:55">
      <c r="B172" s="2">
        <v>15</v>
      </c>
      <c r="C172" s="2">
        <v>90</v>
      </c>
      <c r="D172" s="2">
        <v>13.4</v>
      </c>
      <c r="E172" s="2">
        <v>15</v>
      </c>
      <c r="F172" s="2">
        <v>0</v>
      </c>
      <c r="G172" s="2">
        <v>1.8</v>
      </c>
      <c r="H172" s="2">
        <v>1023.5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13.7</v>
      </c>
      <c r="Q172">
        <v>13.5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600">
        <v>0</v>
      </c>
      <c r="AW172" s="600">
        <v>0</v>
      </c>
      <c r="AX172" s="600">
        <v>0.1</v>
      </c>
      <c r="AY172" s="599">
        <v>0.1</v>
      </c>
      <c r="AZ172" s="599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90</v>
      </c>
      <c r="D173" s="2">
        <v>13.3</v>
      </c>
      <c r="E173" s="2">
        <v>14.9</v>
      </c>
      <c r="F173" s="2">
        <v>0</v>
      </c>
      <c r="G173" s="2">
        <v>1.8</v>
      </c>
      <c r="H173" s="2">
        <v>1023.7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13.7</v>
      </c>
      <c r="Q173">
        <v>13.5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600">
        <v>0</v>
      </c>
      <c r="AW173" s="600">
        <v>0</v>
      </c>
      <c r="AX173" s="600">
        <v>0.1</v>
      </c>
      <c r="AY173" s="599">
        <v>0.1</v>
      </c>
      <c r="AZ173" s="599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90</v>
      </c>
      <c r="D174" s="2">
        <v>13.3</v>
      </c>
      <c r="E174" s="2">
        <v>14.9</v>
      </c>
      <c r="F174" s="2">
        <v>1.8</v>
      </c>
      <c r="G174" s="2">
        <v>1.8</v>
      </c>
      <c r="H174" s="2">
        <v>1023.5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13.7</v>
      </c>
      <c r="Q174">
        <v>13.5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600">
        <v>0</v>
      </c>
      <c r="AW174" s="600">
        <v>0</v>
      </c>
      <c r="AX174" s="600">
        <v>0.1</v>
      </c>
      <c r="AY174" s="599">
        <v>0.1</v>
      </c>
      <c r="AZ174" s="599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90</v>
      </c>
      <c r="D175" s="2">
        <v>13.3</v>
      </c>
      <c r="E175" s="2">
        <v>14.9</v>
      </c>
      <c r="F175" s="2">
        <v>0</v>
      </c>
      <c r="G175" s="2">
        <v>1.8</v>
      </c>
      <c r="H175" s="2">
        <v>1023.5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13.6</v>
      </c>
      <c r="Q175">
        <v>13.5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600">
        <v>0</v>
      </c>
      <c r="AW175" s="600">
        <v>0</v>
      </c>
      <c r="AX175" s="600">
        <v>0.1</v>
      </c>
      <c r="AY175" s="599">
        <v>0.1</v>
      </c>
      <c r="AZ175" s="599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14.8</v>
      </c>
      <c r="C176" s="2">
        <v>90</v>
      </c>
      <c r="D176" s="2">
        <v>13.2</v>
      </c>
      <c r="E176" s="2">
        <v>14.8</v>
      </c>
      <c r="F176" s="2">
        <v>0</v>
      </c>
      <c r="G176" s="2">
        <v>0</v>
      </c>
      <c r="H176" s="2">
        <v>1023.5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13.6</v>
      </c>
      <c r="Q176">
        <v>13.4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600">
        <v>0</v>
      </c>
      <c r="AW176" s="600">
        <v>0</v>
      </c>
      <c r="AX176" s="600">
        <v>0.1</v>
      </c>
      <c r="AY176" s="599">
        <v>0.1</v>
      </c>
      <c r="AZ176" s="599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14.8</v>
      </c>
      <c r="C177" s="2">
        <v>90</v>
      </c>
      <c r="D177" s="2">
        <v>13.2</v>
      </c>
      <c r="E177" s="2">
        <v>14.8</v>
      </c>
      <c r="F177" s="2">
        <v>0</v>
      </c>
      <c r="G177" s="2">
        <v>0</v>
      </c>
      <c r="H177" s="2">
        <v>1023.8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13.5</v>
      </c>
      <c r="Q177">
        <v>13.4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600">
        <v>0</v>
      </c>
      <c r="AW177" s="600">
        <v>0</v>
      </c>
      <c r="AX177" s="600">
        <v>0.1</v>
      </c>
      <c r="AY177" s="599">
        <v>0.1</v>
      </c>
      <c r="AZ177" s="599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14.7</v>
      </c>
      <c r="C178" s="2">
        <v>90</v>
      </c>
      <c r="D178" s="2">
        <v>13.1</v>
      </c>
      <c r="E178" s="2">
        <v>14.7</v>
      </c>
      <c r="F178" s="2">
        <v>0</v>
      </c>
      <c r="G178" s="2">
        <v>0</v>
      </c>
      <c r="H178" s="2">
        <v>1023.6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13.6</v>
      </c>
      <c r="Q178">
        <v>13.4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600">
        <v>0</v>
      </c>
      <c r="AW178" s="600">
        <v>0</v>
      </c>
      <c r="AX178" s="600">
        <v>0.1</v>
      </c>
      <c r="AY178" s="599">
        <v>0.1</v>
      </c>
      <c r="AZ178" s="599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14.7</v>
      </c>
      <c r="C179" s="2">
        <v>90</v>
      </c>
      <c r="D179" s="2">
        <v>13.1</v>
      </c>
      <c r="E179" s="2">
        <v>14.7</v>
      </c>
      <c r="F179" s="2">
        <v>0</v>
      </c>
      <c r="G179" s="2">
        <v>0</v>
      </c>
      <c r="H179" s="2">
        <v>1023.7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13.5</v>
      </c>
      <c r="Q179">
        <v>13.4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600">
        <v>0</v>
      </c>
      <c r="AW179" s="600">
        <v>0</v>
      </c>
      <c r="AX179" s="600">
        <v>0.1</v>
      </c>
      <c r="AY179" s="599">
        <v>0.1</v>
      </c>
      <c r="AZ179" s="599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14.6</v>
      </c>
      <c r="C180" s="2">
        <v>90</v>
      </c>
      <c r="D180" s="2">
        <v>13</v>
      </c>
      <c r="E180" s="2">
        <v>14.6</v>
      </c>
      <c r="F180" s="2">
        <v>0</v>
      </c>
      <c r="G180" s="2">
        <v>1.8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13.5</v>
      </c>
      <c r="Q180">
        <v>13.4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600">
        <v>0</v>
      </c>
      <c r="AW180" s="600">
        <v>0</v>
      </c>
      <c r="AX180" s="600">
        <v>0.1</v>
      </c>
      <c r="AY180" s="599">
        <v>0.1</v>
      </c>
      <c r="AZ180" s="599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14.6</v>
      </c>
      <c r="C181" s="2">
        <v>90</v>
      </c>
      <c r="D181" s="2">
        <v>13</v>
      </c>
      <c r="E181" s="2">
        <v>14.6</v>
      </c>
      <c r="F181" s="2">
        <v>0</v>
      </c>
      <c r="G181" s="2">
        <v>1.8</v>
      </c>
      <c r="H181" s="2">
        <v>1023.8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13.5</v>
      </c>
      <c r="Q181">
        <v>13.4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600">
        <v>0</v>
      </c>
      <c r="AW181" s="600">
        <v>0</v>
      </c>
      <c r="AX181" s="600">
        <v>0.1</v>
      </c>
      <c r="AY181" s="599">
        <v>0.1</v>
      </c>
      <c r="AZ181" s="599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14.5</v>
      </c>
      <c r="C182" s="2">
        <v>89</v>
      </c>
      <c r="D182" s="2">
        <v>12.7</v>
      </c>
      <c r="E182" s="2">
        <v>14.5</v>
      </c>
      <c r="F182" s="2">
        <v>0</v>
      </c>
      <c r="G182" s="2">
        <v>1.8</v>
      </c>
      <c r="H182" s="2">
        <v>1023.9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13.5</v>
      </c>
      <c r="Q182">
        <v>13.4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600">
        <v>0</v>
      </c>
      <c r="AW182" s="600">
        <v>0</v>
      </c>
      <c r="AX182" s="600">
        <v>0.1</v>
      </c>
      <c r="AY182" s="599">
        <v>0.1</v>
      </c>
      <c r="AZ182" s="599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14.5</v>
      </c>
      <c r="C183" s="2">
        <v>89</v>
      </c>
      <c r="D183" s="2">
        <v>12.7</v>
      </c>
      <c r="E183" s="2">
        <v>14.5</v>
      </c>
      <c r="F183" s="2">
        <v>0</v>
      </c>
      <c r="G183" s="2">
        <v>0</v>
      </c>
      <c r="H183" s="2">
        <v>1023.6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13.5</v>
      </c>
      <c r="Q183">
        <v>13.4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600">
        <v>0</v>
      </c>
      <c r="AW183" s="600">
        <v>0</v>
      </c>
      <c r="AX183" s="600">
        <v>0.1</v>
      </c>
      <c r="AY183" s="599">
        <v>0.1</v>
      </c>
      <c r="AZ183" s="599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14.5</v>
      </c>
      <c r="C184" s="2">
        <v>89</v>
      </c>
      <c r="D184" s="2">
        <v>12.7</v>
      </c>
      <c r="E184" s="2">
        <v>14.5</v>
      </c>
      <c r="F184" s="2">
        <v>0</v>
      </c>
      <c r="G184" s="2">
        <v>0</v>
      </c>
      <c r="H184" s="2">
        <v>1023.6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13.5</v>
      </c>
      <c r="Q184">
        <v>13.4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600">
        <v>0</v>
      </c>
      <c r="AW184" s="600">
        <v>0</v>
      </c>
      <c r="AX184" s="600">
        <v>0.1</v>
      </c>
      <c r="AY184" s="599">
        <v>0.1</v>
      </c>
      <c r="AZ184" s="599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14.4</v>
      </c>
      <c r="C185" s="2">
        <v>89</v>
      </c>
      <c r="D185" s="2">
        <v>12.6</v>
      </c>
      <c r="E185" s="2">
        <v>14.4</v>
      </c>
      <c r="F185" s="2">
        <v>0</v>
      </c>
      <c r="G185" s="2">
        <v>0</v>
      </c>
      <c r="H185" s="2">
        <v>1023.6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13.4</v>
      </c>
      <c r="Q185">
        <v>13.4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600">
        <v>0</v>
      </c>
      <c r="AW185" s="600">
        <v>0</v>
      </c>
      <c r="AX185" s="600">
        <v>0.1</v>
      </c>
      <c r="AY185" s="599">
        <v>0.1</v>
      </c>
      <c r="AZ185" s="599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14.4</v>
      </c>
      <c r="C186" s="2">
        <v>89</v>
      </c>
      <c r="D186" s="2">
        <v>12.6</v>
      </c>
      <c r="E186" s="2">
        <v>14.4</v>
      </c>
      <c r="F186" s="2">
        <v>0</v>
      </c>
      <c r="G186" s="2">
        <v>0</v>
      </c>
      <c r="H186" s="2">
        <v>1023.5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13.4</v>
      </c>
      <c r="Q186">
        <v>13.4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600">
        <v>0</v>
      </c>
      <c r="AW186" s="600">
        <v>0</v>
      </c>
      <c r="AX186" s="600">
        <v>0.1</v>
      </c>
      <c r="AY186" s="599">
        <v>0.1</v>
      </c>
      <c r="AZ186" s="599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14.4</v>
      </c>
      <c r="C187" s="2">
        <v>90</v>
      </c>
      <c r="D187" s="2">
        <v>12.8</v>
      </c>
      <c r="E187" s="2">
        <v>14.4</v>
      </c>
      <c r="F187" s="2">
        <v>0</v>
      </c>
      <c r="G187" s="2">
        <v>1.8</v>
      </c>
      <c r="H187" s="2">
        <v>1023.4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13.4</v>
      </c>
      <c r="Q187">
        <v>13.4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600">
        <v>0</v>
      </c>
      <c r="AW187" s="600">
        <v>0</v>
      </c>
      <c r="AX187" s="600">
        <v>0.1</v>
      </c>
      <c r="AY187" s="599">
        <v>0.1</v>
      </c>
      <c r="AZ187" s="599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14.4</v>
      </c>
      <c r="C188" s="2">
        <v>90</v>
      </c>
      <c r="D188" s="2">
        <v>12.8</v>
      </c>
      <c r="E188" s="2">
        <v>14.4</v>
      </c>
      <c r="F188" s="2">
        <v>0</v>
      </c>
      <c r="G188" s="2">
        <v>0</v>
      </c>
      <c r="H188" s="2">
        <v>1023.7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13.4</v>
      </c>
      <c r="Q188">
        <v>13.4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600">
        <v>0</v>
      </c>
      <c r="AW188" s="600">
        <v>0</v>
      </c>
      <c r="AX188" s="600">
        <v>0.1</v>
      </c>
      <c r="AY188" s="599">
        <v>0.1</v>
      </c>
      <c r="AZ188" s="599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14.4</v>
      </c>
      <c r="C189" s="2">
        <v>90</v>
      </c>
      <c r="D189" s="2">
        <v>12.8</v>
      </c>
      <c r="E189" s="2">
        <v>14.4</v>
      </c>
      <c r="F189" s="2">
        <v>0</v>
      </c>
      <c r="G189" s="2">
        <v>0</v>
      </c>
      <c r="H189" s="2">
        <v>1023.4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13.3</v>
      </c>
      <c r="Q189">
        <v>13.4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600">
        <v>0</v>
      </c>
      <c r="AW189" s="600">
        <v>0</v>
      </c>
      <c r="AX189" s="600">
        <v>0.1</v>
      </c>
      <c r="AY189" s="599">
        <v>0.1</v>
      </c>
      <c r="AZ189" s="599">
        <v>321.3</v>
      </c>
      <c r="BA189">
        <v>13.3</v>
      </c>
      <c r="BB189">
        <v>13.4</v>
      </c>
      <c r="BC189" s="8">
        <v>0.125</v>
      </c>
    </row>
    <row r="190" spans="2:55">
      <c r="B190" s="2">
        <v>14.4</v>
      </c>
      <c r="C190" s="2">
        <v>90</v>
      </c>
      <c r="D190" s="2">
        <v>12.8</v>
      </c>
      <c r="E190" s="2">
        <v>14.4</v>
      </c>
      <c r="F190" s="2">
        <v>0</v>
      </c>
      <c r="G190" s="2">
        <v>0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13.3</v>
      </c>
      <c r="Q190">
        <v>13.4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600">
        <v>0</v>
      </c>
      <c r="AW190" s="600">
        <v>0</v>
      </c>
      <c r="AX190" s="600">
        <v>0.1</v>
      </c>
      <c r="AY190" s="599">
        <v>0.1</v>
      </c>
      <c r="AZ190" s="599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14.5</v>
      </c>
      <c r="C191" s="2">
        <v>90</v>
      </c>
      <c r="D191" s="2">
        <v>12.9</v>
      </c>
      <c r="E191" s="2">
        <v>14.5</v>
      </c>
      <c r="F191" s="2">
        <v>0</v>
      </c>
      <c r="G191" s="2">
        <v>0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13.3</v>
      </c>
      <c r="Q191">
        <v>13.4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600">
        <v>0</v>
      </c>
      <c r="AW191" s="600">
        <v>0</v>
      </c>
      <c r="AX191" s="600">
        <v>0.1</v>
      </c>
      <c r="AY191" s="599">
        <v>0.1</v>
      </c>
      <c r="AZ191" s="599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14.5</v>
      </c>
      <c r="C192" s="2">
        <v>90</v>
      </c>
      <c r="D192" s="2">
        <v>12.9</v>
      </c>
      <c r="E192" s="2">
        <v>14.5</v>
      </c>
      <c r="F192" s="2">
        <v>0</v>
      </c>
      <c r="G192" s="2">
        <v>1.8</v>
      </c>
      <c r="H192" s="2">
        <v>1023.5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13.3</v>
      </c>
      <c r="Q192">
        <v>13.3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600">
        <v>0</v>
      </c>
      <c r="AW192" s="600">
        <v>0</v>
      </c>
      <c r="AX192" s="600">
        <v>0.1</v>
      </c>
      <c r="AY192" s="599">
        <v>0.1</v>
      </c>
      <c r="AZ192" s="599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14.4</v>
      </c>
      <c r="C193" s="2">
        <v>90</v>
      </c>
      <c r="D193" s="2">
        <v>12.8</v>
      </c>
      <c r="E193" s="2">
        <v>14.4</v>
      </c>
      <c r="F193" s="2">
        <v>0</v>
      </c>
      <c r="G193" s="2">
        <v>1.8</v>
      </c>
      <c r="H193" s="2">
        <v>1023.5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13.3</v>
      </c>
      <c r="Q193">
        <v>13.3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600">
        <v>0</v>
      </c>
      <c r="AW193" s="600">
        <v>0</v>
      </c>
      <c r="AX193" s="600">
        <v>0.1</v>
      </c>
      <c r="AY193" s="599">
        <v>0.1</v>
      </c>
      <c r="AZ193" s="599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14.4</v>
      </c>
      <c r="C194" s="2">
        <v>90</v>
      </c>
      <c r="D194" s="2">
        <v>12.8</v>
      </c>
      <c r="E194" s="2">
        <v>14.4</v>
      </c>
      <c r="F194" s="2">
        <v>0</v>
      </c>
      <c r="G194" s="2">
        <v>0</v>
      </c>
      <c r="H194" s="2">
        <v>1023.5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13.2</v>
      </c>
      <c r="Q194">
        <v>13.3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600">
        <v>0</v>
      </c>
      <c r="AW194" s="600">
        <v>0</v>
      </c>
      <c r="AX194" s="600">
        <v>0.1</v>
      </c>
      <c r="AY194" s="599">
        <v>0.1</v>
      </c>
      <c r="AZ194" s="599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14.4</v>
      </c>
      <c r="C195" s="2">
        <v>90</v>
      </c>
      <c r="D195" s="2">
        <v>12.8</v>
      </c>
      <c r="E195" s="2">
        <v>14.4</v>
      </c>
      <c r="F195" s="2">
        <v>0</v>
      </c>
      <c r="G195" s="2">
        <v>0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13.2</v>
      </c>
      <c r="Q195">
        <v>13.3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600">
        <v>0</v>
      </c>
      <c r="AW195" s="600">
        <v>0</v>
      </c>
      <c r="AX195" s="600">
        <v>0.1</v>
      </c>
      <c r="AY195" s="599">
        <v>0.1</v>
      </c>
      <c r="AZ195" s="599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14.4</v>
      </c>
      <c r="C196" s="2">
        <v>90</v>
      </c>
      <c r="D196" s="2">
        <v>12.8</v>
      </c>
      <c r="E196" s="2">
        <v>14.4</v>
      </c>
      <c r="F196" s="2">
        <v>0</v>
      </c>
      <c r="G196" s="2">
        <v>0</v>
      </c>
      <c r="H196" s="2">
        <v>1023.3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13.2</v>
      </c>
      <c r="Q196">
        <v>13.3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600">
        <v>0</v>
      </c>
      <c r="AW196" s="600">
        <v>0</v>
      </c>
      <c r="AX196" s="600">
        <v>0.1</v>
      </c>
      <c r="AY196" s="599">
        <v>0.1</v>
      </c>
      <c r="AZ196" s="599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14.4</v>
      </c>
      <c r="C197" s="2">
        <v>90</v>
      </c>
      <c r="D197" s="2">
        <v>12.8</v>
      </c>
      <c r="E197" s="2">
        <v>14.4</v>
      </c>
      <c r="F197" s="2">
        <v>1.8</v>
      </c>
      <c r="G197" s="2">
        <v>1.8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13.2</v>
      </c>
      <c r="Q197">
        <v>13.2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600">
        <v>0</v>
      </c>
      <c r="AW197" s="600">
        <v>0</v>
      </c>
      <c r="AX197" s="600">
        <v>0.1</v>
      </c>
      <c r="AY197" s="599">
        <v>0.1</v>
      </c>
      <c r="AZ197" s="599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14.4</v>
      </c>
      <c r="C198" s="2">
        <v>90</v>
      </c>
      <c r="D198" s="2">
        <v>12.8</v>
      </c>
      <c r="E198" s="2">
        <v>14.4</v>
      </c>
      <c r="F198" s="2">
        <v>0</v>
      </c>
      <c r="G198" s="2">
        <v>0</v>
      </c>
      <c r="H198" s="2">
        <v>1023.5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13.2</v>
      </c>
      <c r="Q198">
        <v>13.2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600">
        <v>0</v>
      </c>
      <c r="AW198" s="600">
        <v>0</v>
      </c>
      <c r="AX198" s="600">
        <v>0.1</v>
      </c>
      <c r="AY198" s="599">
        <v>0.1</v>
      </c>
      <c r="AZ198" s="599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14.5</v>
      </c>
      <c r="C199" s="2">
        <v>90</v>
      </c>
      <c r="D199" s="2">
        <v>12.9</v>
      </c>
      <c r="E199" s="2">
        <v>14.5</v>
      </c>
      <c r="F199" s="2">
        <v>0</v>
      </c>
      <c r="G199" s="2">
        <v>0</v>
      </c>
      <c r="H199" s="2">
        <v>1023.3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13.2</v>
      </c>
      <c r="Q199">
        <v>13.2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600">
        <v>0</v>
      </c>
      <c r="AW199" s="600">
        <v>0</v>
      </c>
      <c r="AX199" s="600">
        <v>0.1</v>
      </c>
      <c r="AY199" s="599">
        <v>0.1</v>
      </c>
      <c r="AZ199" s="599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14.4</v>
      </c>
      <c r="C200" s="2">
        <v>90</v>
      </c>
      <c r="D200" s="2">
        <v>12.8</v>
      </c>
      <c r="E200" s="2">
        <v>14.4</v>
      </c>
      <c r="F200" s="2">
        <v>0</v>
      </c>
      <c r="G200" s="2">
        <v>0</v>
      </c>
      <c r="H200" s="2">
        <v>1023.4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13.2</v>
      </c>
      <c r="Q200">
        <v>13.2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600">
        <v>0</v>
      </c>
      <c r="AW200" s="600">
        <v>0</v>
      </c>
      <c r="AX200" s="600">
        <v>0.1</v>
      </c>
      <c r="AY200" s="599">
        <v>0.1</v>
      </c>
      <c r="AZ200" s="599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14.4</v>
      </c>
      <c r="C201" s="2">
        <v>90</v>
      </c>
      <c r="D201" s="2">
        <v>12.8</v>
      </c>
      <c r="E201" s="2">
        <v>14.4</v>
      </c>
      <c r="F201" s="2">
        <v>0</v>
      </c>
      <c r="G201" s="2">
        <v>1.8</v>
      </c>
      <c r="H201" s="2">
        <v>1023.4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13.1</v>
      </c>
      <c r="Q201">
        <v>13.2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600">
        <v>0</v>
      </c>
      <c r="AW201" s="600">
        <v>0</v>
      </c>
      <c r="AX201" s="600">
        <v>0.1</v>
      </c>
      <c r="AY201" s="599">
        <v>0.1</v>
      </c>
      <c r="AZ201" s="599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14.4</v>
      </c>
      <c r="C202" s="2">
        <v>90</v>
      </c>
      <c r="D202" s="2">
        <v>12.8</v>
      </c>
      <c r="E202" s="2">
        <v>14.4</v>
      </c>
      <c r="F202" s="2">
        <v>0</v>
      </c>
      <c r="G202" s="2">
        <v>0</v>
      </c>
      <c r="H202" s="2">
        <v>1023.5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13.2</v>
      </c>
      <c r="Q202">
        <v>13.1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600">
        <v>0</v>
      </c>
      <c r="AW202" s="600">
        <v>0</v>
      </c>
      <c r="AX202" s="600">
        <v>0.1</v>
      </c>
      <c r="AY202" s="599">
        <v>0.1</v>
      </c>
      <c r="AZ202" s="599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14.3</v>
      </c>
      <c r="C203" s="2">
        <v>90</v>
      </c>
      <c r="D203" s="2">
        <v>12.7</v>
      </c>
      <c r="E203" s="2">
        <v>14.3</v>
      </c>
      <c r="F203" s="2">
        <v>0</v>
      </c>
      <c r="G203" s="2">
        <v>0</v>
      </c>
      <c r="H203" s="2">
        <v>1023.5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13.2</v>
      </c>
      <c r="Q203">
        <v>13.1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600">
        <v>0</v>
      </c>
      <c r="AW203" s="600">
        <v>0</v>
      </c>
      <c r="AX203" s="600">
        <v>0.1</v>
      </c>
      <c r="AY203" s="599">
        <v>0.1</v>
      </c>
      <c r="AZ203" s="599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14.3</v>
      </c>
      <c r="C204" s="2">
        <v>90</v>
      </c>
      <c r="D204" s="2">
        <v>12.7</v>
      </c>
      <c r="E204" s="2">
        <v>14.3</v>
      </c>
      <c r="F204" s="2">
        <v>0</v>
      </c>
      <c r="G204" s="2">
        <v>0</v>
      </c>
      <c r="H204" s="2">
        <v>1023.5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13.1</v>
      </c>
      <c r="Q204">
        <v>13.1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600">
        <v>0</v>
      </c>
      <c r="AW204" s="600">
        <v>0</v>
      </c>
      <c r="AX204" s="600">
        <v>0.1</v>
      </c>
      <c r="AY204" s="599">
        <v>0.1</v>
      </c>
      <c r="AZ204" s="599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14.3</v>
      </c>
      <c r="C205" s="2">
        <v>90</v>
      </c>
      <c r="D205" s="2">
        <v>12.7</v>
      </c>
      <c r="E205" s="2">
        <v>14.3</v>
      </c>
      <c r="F205" s="2">
        <v>1.8</v>
      </c>
      <c r="G205" s="2">
        <v>1.8</v>
      </c>
      <c r="H205" s="2">
        <v>1023.6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13.1</v>
      </c>
      <c r="Q205">
        <v>13.1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600">
        <v>0</v>
      </c>
      <c r="AW205" s="600">
        <v>0</v>
      </c>
      <c r="AX205" s="600">
        <v>0.1</v>
      </c>
      <c r="AY205" s="599">
        <v>0.1</v>
      </c>
      <c r="AZ205" s="599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14.3</v>
      </c>
      <c r="C206" s="2">
        <v>90</v>
      </c>
      <c r="D206" s="2">
        <v>12.7</v>
      </c>
      <c r="E206" s="2">
        <v>14.3</v>
      </c>
      <c r="F206" s="2">
        <v>0</v>
      </c>
      <c r="G206" s="2">
        <v>0</v>
      </c>
      <c r="H206" s="2">
        <v>1023.6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13.1</v>
      </c>
      <c r="Q206">
        <v>13.1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600">
        <v>0</v>
      </c>
      <c r="AW206" s="600">
        <v>0</v>
      </c>
      <c r="AX206" s="600">
        <v>0.1</v>
      </c>
      <c r="AY206" s="599">
        <v>0.1</v>
      </c>
      <c r="AZ206" s="599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14.3</v>
      </c>
      <c r="C207" s="2">
        <v>90</v>
      </c>
      <c r="D207" s="2">
        <v>12.7</v>
      </c>
      <c r="E207" s="2">
        <v>14.3</v>
      </c>
      <c r="F207" s="2">
        <v>0</v>
      </c>
      <c r="G207" s="2">
        <v>1.8</v>
      </c>
      <c r="H207" s="2">
        <v>1023.5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13.1</v>
      </c>
      <c r="Q207">
        <v>13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600">
        <v>0</v>
      </c>
      <c r="AW207" s="600">
        <v>0</v>
      </c>
      <c r="AX207" s="600">
        <v>0.1</v>
      </c>
      <c r="AY207" s="599">
        <v>0.1</v>
      </c>
      <c r="AZ207" s="599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14.3</v>
      </c>
      <c r="C208" s="2">
        <v>90</v>
      </c>
      <c r="D208" s="2">
        <v>12.7</v>
      </c>
      <c r="E208" s="2">
        <v>14.3</v>
      </c>
      <c r="F208" s="2">
        <v>0</v>
      </c>
      <c r="G208" s="2">
        <v>0</v>
      </c>
      <c r="H208" s="2">
        <v>1023.7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13.1</v>
      </c>
      <c r="Q208">
        <v>13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600">
        <v>0</v>
      </c>
      <c r="AW208" s="600">
        <v>0</v>
      </c>
      <c r="AX208" s="600">
        <v>0.1</v>
      </c>
      <c r="AY208" s="599">
        <v>0.1</v>
      </c>
      <c r="AZ208" s="599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14.4</v>
      </c>
      <c r="C209" s="2">
        <v>90</v>
      </c>
      <c r="D209" s="2">
        <v>12.8</v>
      </c>
      <c r="E209" s="2">
        <v>14.4</v>
      </c>
      <c r="F209" s="2">
        <v>0</v>
      </c>
      <c r="G209" s="2">
        <v>1.8</v>
      </c>
      <c r="H209" s="2">
        <v>1023.6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13.1</v>
      </c>
      <c r="Q209">
        <v>13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600">
        <v>0</v>
      </c>
      <c r="AW209" s="600">
        <v>0</v>
      </c>
      <c r="AX209" s="600">
        <v>0.1</v>
      </c>
      <c r="AY209" s="599">
        <v>0.1</v>
      </c>
      <c r="AZ209" s="599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14.4</v>
      </c>
      <c r="C210" s="2">
        <v>90</v>
      </c>
      <c r="D210" s="2">
        <v>12.8</v>
      </c>
      <c r="E210" s="2">
        <v>14.4</v>
      </c>
      <c r="F210" s="2">
        <v>0</v>
      </c>
      <c r="G210" s="2">
        <v>1.8</v>
      </c>
      <c r="H210" s="2">
        <v>1023.5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13.1</v>
      </c>
      <c r="Q210">
        <v>13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600">
        <v>0</v>
      </c>
      <c r="AW210" s="600">
        <v>0</v>
      </c>
      <c r="AX210" s="600">
        <v>0.1</v>
      </c>
      <c r="AY210" s="599">
        <v>0.1</v>
      </c>
      <c r="AZ210" s="599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14.4</v>
      </c>
      <c r="C211" s="2">
        <v>90</v>
      </c>
      <c r="D211" s="2">
        <v>12.8</v>
      </c>
      <c r="E211" s="2">
        <v>14.4</v>
      </c>
      <c r="F211" s="2">
        <v>0</v>
      </c>
      <c r="G211" s="2">
        <v>0</v>
      </c>
      <c r="H211" s="2">
        <v>1023.6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13.1</v>
      </c>
      <c r="Q211">
        <v>13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600">
        <v>0</v>
      </c>
      <c r="AW211" s="600">
        <v>0</v>
      </c>
      <c r="AX211" s="600">
        <v>0.1</v>
      </c>
      <c r="AY211" s="599">
        <v>0.1</v>
      </c>
      <c r="AZ211" s="599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14.3</v>
      </c>
      <c r="C212" s="2">
        <v>90</v>
      </c>
      <c r="D212" s="2">
        <v>12.7</v>
      </c>
      <c r="E212" s="2">
        <v>14.3</v>
      </c>
      <c r="F212" s="2">
        <v>0</v>
      </c>
      <c r="G212" s="2">
        <v>0</v>
      </c>
      <c r="H212" s="2">
        <v>1023.6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13</v>
      </c>
      <c r="Q212">
        <v>12.9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600">
        <v>0</v>
      </c>
      <c r="AW212" s="600">
        <v>0</v>
      </c>
      <c r="AX212" s="600">
        <v>0.1</v>
      </c>
      <c r="AY212" s="599">
        <v>0.1</v>
      </c>
      <c r="AZ212" s="599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14.3</v>
      </c>
      <c r="C213" s="2">
        <v>90</v>
      </c>
      <c r="D213" s="2">
        <v>12.7</v>
      </c>
      <c r="E213" s="2">
        <v>14.3</v>
      </c>
      <c r="F213" s="2">
        <v>0</v>
      </c>
      <c r="G213" s="2">
        <v>1.8</v>
      </c>
      <c r="H213" s="2">
        <v>1023.5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13.1</v>
      </c>
      <c r="Q213">
        <v>12.9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600">
        <v>0</v>
      </c>
      <c r="AW213" s="600">
        <v>0</v>
      </c>
      <c r="AX213" s="600">
        <v>0.1</v>
      </c>
      <c r="AY213" s="599">
        <v>0.1</v>
      </c>
      <c r="AZ213" s="599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14.3</v>
      </c>
      <c r="C214" s="2">
        <v>90</v>
      </c>
      <c r="D214" s="2">
        <v>12.7</v>
      </c>
      <c r="E214" s="2">
        <v>14.3</v>
      </c>
      <c r="F214" s="2">
        <v>0</v>
      </c>
      <c r="G214" s="2">
        <v>1.8</v>
      </c>
      <c r="H214" s="2">
        <v>1023.3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13</v>
      </c>
      <c r="Q214">
        <v>12.9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600">
        <v>0</v>
      </c>
      <c r="AW214" s="600">
        <v>0</v>
      </c>
      <c r="AX214" s="600">
        <v>0.1</v>
      </c>
      <c r="AY214" s="599">
        <v>0.1</v>
      </c>
      <c r="AZ214" s="599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14.3</v>
      </c>
      <c r="C215" s="2">
        <v>90</v>
      </c>
      <c r="D215" s="2">
        <v>12.7</v>
      </c>
      <c r="E215" s="2">
        <v>14.3</v>
      </c>
      <c r="F215" s="2">
        <v>0</v>
      </c>
      <c r="G215" s="2">
        <v>0</v>
      </c>
      <c r="H215" s="2">
        <v>1023.6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13</v>
      </c>
      <c r="Q215">
        <v>12.9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600">
        <v>0</v>
      </c>
      <c r="AW215" s="600">
        <v>0</v>
      </c>
      <c r="AX215" s="600">
        <v>0.1</v>
      </c>
      <c r="AY215" s="599">
        <v>0.1</v>
      </c>
      <c r="AZ215" s="599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14.2</v>
      </c>
      <c r="C216" s="2">
        <v>90</v>
      </c>
      <c r="D216" s="2">
        <v>12.6</v>
      </c>
      <c r="E216" s="2">
        <v>14.2</v>
      </c>
      <c r="F216" s="2">
        <v>0</v>
      </c>
      <c r="G216" s="2">
        <v>0</v>
      </c>
      <c r="H216" s="2">
        <v>1023.5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13</v>
      </c>
      <c r="Q216">
        <v>12.9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600">
        <v>0</v>
      </c>
      <c r="AW216" s="600">
        <v>0</v>
      </c>
      <c r="AX216" s="600">
        <v>0.1</v>
      </c>
      <c r="AY216" s="599">
        <v>0.1</v>
      </c>
      <c r="AZ216" s="599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14.1</v>
      </c>
      <c r="C217" s="2">
        <v>90</v>
      </c>
      <c r="D217" s="2">
        <v>12.5</v>
      </c>
      <c r="E217" s="2">
        <v>14.1</v>
      </c>
      <c r="F217" s="2">
        <v>0</v>
      </c>
      <c r="G217" s="2">
        <v>0</v>
      </c>
      <c r="H217" s="2">
        <v>1023.7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13</v>
      </c>
      <c r="Q217">
        <v>12.9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600">
        <v>0</v>
      </c>
      <c r="AW217" s="600">
        <v>0</v>
      </c>
      <c r="AX217" s="600">
        <v>0.1</v>
      </c>
      <c r="AY217" s="599">
        <v>0.1</v>
      </c>
      <c r="AZ217" s="599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14.1</v>
      </c>
      <c r="C218" s="2">
        <v>90</v>
      </c>
      <c r="D218" s="2">
        <v>12.5</v>
      </c>
      <c r="E218" s="2">
        <v>14.1</v>
      </c>
      <c r="F218" s="2">
        <v>0</v>
      </c>
      <c r="G218" s="2">
        <v>0</v>
      </c>
      <c r="H218" s="2">
        <v>1023.5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13</v>
      </c>
      <c r="Q218">
        <v>12.9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600">
        <v>0</v>
      </c>
      <c r="AW218" s="600">
        <v>0</v>
      </c>
      <c r="AX218" s="600">
        <v>0.1</v>
      </c>
      <c r="AY218" s="599">
        <v>0.1</v>
      </c>
      <c r="AZ218" s="599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</v>
      </c>
      <c r="C219" s="2">
        <v>90</v>
      </c>
      <c r="D219" s="2">
        <v>12.4</v>
      </c>
      <c r="E219" s="2">
        <v>14</v>
      </c>
      <c r="F219" s="2">
        <v>0</v>
      </c>
      <c r="G219" s="2">
        <v>0</v>
      </c>
      <c r="H219" s="2">
        <v>1023.5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12.9</v>
      </c>
      <c r="Q219">
        <v>12.8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600">
        <v>0</v>
      </c>
      <c r="AW219" s="600">
        <v>0</v>
      </c>
      <c r="AX219" s="600">
        <v>0.1</v>
      </c>
      <c r="AY219" s="599">
        <v>0.1</v>
      </c>
      <c r="AZ219" s="599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</v>
      </c>
      <c r="C220" s="2">
        <v>90</v>
      </c>
      <c r="D220" s="2">
        <v>12.4</v>
      </c>
      <c r="E220" s="2">
        <v>14</v>
      </c>
      <c r="F220" s="2">
        <v>0</v>
      </c>
      <c r="G220" s="2">
        <v>0</v>
      </c>
      <c r="H220" s="2">
        <v>1023.7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12.9</v>
      </c>
      <c r="Q220">
        <v>12.8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600">
        <v>0</v>
      </c>
      <c r="AW220" s="600">
        <v>0</v>
      </c>
      <c r="AX220" s="600">
        <v>0.1</v>
      </c>
      <c r="AY220" s="599">
        <v>0.1</v>
      </c>
      <c r="AZ220" s="599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13.9</v>
      </c>
      <c r="C221" s="2">
        <v>90</v>
      </c>
      <c r="D221" s="2">
        <v>12.3</v>
      </c>
      <c r="E221" s="2">
        <v>13.9</v>
      </c>
      <c r="F221" s="2">
        <v>0</v>
      </c>
      <c r="G221" s="2">
        <v>0</v>
      </c>
      <c r="H221" s="2">
        <v>1023.5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12.9</v>
      </c>
      <c r="Q221">
        <v>12.9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600">
        <v>0</v>
      </c>
      <c r="AW221" s="600">
        <v>0</v>
      </c>
      <c r="AX221" s="600">
        <v>0.1</v>
      </c>
      <c r="AY221" s="599">
        <v>0.1</v>
      </c>
      <c r="AZ221" s="599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13.8</v>
      </c>
      <c r="C222" s="2">
        <v>90</v>
      </c>
      <c r="D222" s="2">
        <v>12.2</v>
      </c>
      <c r="E222" s="2">
        <v>13.8</v>
      </c>
      <c r="F222" s="2">
        <v>0</v>
      </c>
      <c r="G222" s="2">
        <v>0</v>
      </c>
      <c r="H222" s="2">
        <v>1023.8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12.9</v>
      </c>
      <c r="Q222">
        <v>12.8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600">
        <v>0</v>
      </c>
      <c r="AW222" s="600">
        <v>0</v>
      </c>
      <c r="AX222" s="600">
        <v>0.1</v>
      </c>
      <c r="AY222" s="599">
        <v>0.1</v>
      </c>
      <c r="AZ222" s="599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13.8</v>
      </c>
      <c r="C223" s="2">
        <v>90</v>
      </c>
      <c r="D223" s="2">
        <v>12.2</v>
      </c>
      <c r="E223" s="2">
        <v>13.8</v>
      </c>
      <c r="F223" s="2">
        <v>0</v>
      </c>
      <c r="G223" s="2">
        <v>0</v>
      </c>
      <c r="H223" s="2">
        <v>1023.7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12.8</v>
      </c>
      <c r="Q223">
        <v>12.8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600">
        <v>0</v>
      </c>
      <c r="AW223" s="600">
        <v>0</v>
      </c>
      <c r="AX223" s="600">
        <v>0.1</v>
      </c>
      <c r="AY223" s="599">
        <v>0.1</v>
      </c>
      <c r="AZ223" s="599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13.8</v>
      </c>
      <c r="C224" s="2">
        <v>90</v>
      </c>
      <c r="D224" s="2">
        <v>12.2</v>
      </c>
      <c r="E224" s="2">
        <v>13.8</v>
      </c>
      <c r="F224" s="2">
        <v>0</v>
      </c>
      <c r="G224" s="2">
        <v>0</v>
      </c>
      <c r="H224" s="2">
        <v>1023.7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12.8</v>
      </c>
      <c r="Q224">
        <v>12.9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600">
        <v>0</v>
      </c>
      <c r="AW224" s="600">
        <v>0</v>
      </c>
      <c r="AX224" s="600">
        <v>0.1</v>
      </c>
      <c r="AY224" s="599">
        <v>0.1</v>
      </c>
      <c r="AZ224" s="599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13.9</v>
      </c>
      <c r="C225" s="2">
        <v>90</v>
      </c>
      <c r="D225" s="2">
        <v>12.3</v>
      </c>
      <c r="E225" s="2">
        <v>13.9</v>
      </c>
      <c r="F225" s="2">
        <v>0</v>
      </c>
      <c r="G225" s="2">
        <v>0</v>
      </c>
      <c r="H225" s="2">
        <v>1023.6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12.8</v>
      </c>
      <c r="Q225">
        <v>12.8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600">
        <v>0</v>
      </c>
      <c r="AW225" s="600">
        <v>0</v>
      </c>
      <c r="AX225" s="600">
        <v>0.1</v>
      </c>
      <c r="AY225" s="599">
        <v>0.1</v>
      </c>
      <c r="AZ225" s="599">
        <v>321.3</v>
      </c>
      <c r="BA225">
        <v>12.8</v>
      </c>
      <c r="BB225">
        <v>12.8</v>
      </c>
      <c r="BC225" s="8">
        <v>0.15</v>
      </c>
    </row>
    <row r="226" spans="2:55">
      <c r="B226" s="2">
        <v>13.9</v>
      </c>
      <c r="C226" s="2">
        <v>90</v>
      </c>
      <c r="D226" s="2">
        <v>12.3</v>
      </c>
      <c r="E226" s="2">
        <v>13.9</v>
      </c>
      <c r="F226" s="2">
        <v>0</v>
      </c>
      <c r="G226" s="2">
        <v>0</v>
      </c>
      <c r="H226" s="2">
        <v>1023.5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12.8</v>
      </c>
      <c r="Q226">
        <v>12.8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600">
        <v>0</v>
      </c>
      <c r="AW226" s="600">
        <v>0</v>
      </c>
      <c r="AX226" s="600">
        <v>0.1</v>
      </c>
      <c r="AY226" s="599">
        <v>0.1</v>
      </c>
      <c r="AZ226" s="599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13.9</v>
      </c>
      <c r="C227" s="2">
        <v>90</v>
      </c>
      <c r="D227" s="2">
        <v>12.3</v>
      </c>
      <c r="E227" s="2">
        <v>13.9</v>
      </c>
      <c r="F227" s="2">
        <v>0</v>
      </c>
      <c r="G227" s="2">
        <v>0</v>
      </c>
      <c r="H227" s="2">
        <v>1023.7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12.8</v>
      </c>
      <c r="Q227">
        <v>12.8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600">
        <v>0</v>
      </c>
      <c r="AW227" s="600">
        <v>0</v>
      </c>
      <c r="AX227" s="600">
        <v>0.1</v>
      </c>
      <c r="AY227" s="599">
        <v>0.1</v>
      </c>
      <c r="AZ227" s="599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13.9</v>
      </c>
      <c r="C228" s="2">
        <v>90</v>
      </c>
      <c r="D228" s="2">
        <v>12.3</v>
      </c>
      <c r="E228" s="2">
        <v>13.9</v>
      </c>
      <c r="F228" s="2">
        <v>0</v>
      </c>
      <c r="G228" s="2">
        <v>0</v>
      </c>
      <c r="H228" s="2">
        <v>1023.7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12.7</v>
      </c>
      <c r="Q228">
        <v>12.8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600">
        <v>0</v>
      </c>
      <c r="AW228" s="600">
        <v>0</v>
      </c>
      <c r="AX228" s="600">
        <v>0.1</v>
      </c>
      <c r="AY228" s="599">
        <v>0.1</v>
      </c>
      <c r="AZ228" s="599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13.9</v>
      </c>
      <c r="C229" s="2">
        <v>90</v>
      </c>
      <c r="D229" s="2">
        <v>12.3</v>
      </c>
      <c r="E229" s="2">
        <v>13.9</v>
      </c>
      <c r="F229" s="2">
        <v>0</v>
      </c>
      <c r="G229" s="2">
        <v>1.8</v>
      </c>
      <c r="H229" s="2">
        <v>1023.5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12.8</v>
      </c>
      <c r="Q229">
        <v>12.8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600">
        <v>0</v>
      </c>
      <c r="AW229" s="600">
        <v>0</v>
      </c>
      <c r="AX229" s="600">
        <v>0.1</v>
      </c>
      <c r="AY229" s="599">
        <v>0.1</v>
      </c>
      <c r="AZ229" s="599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13.9</v>
      </c>
      <c r="C230" s="2">
        <v>90</v>
      </c>
      <c r="D230" s="2">
        <v>12.3</v>
      </c>
      <c r="E230" s="2">
        <v>13.9</v>
      </c>
      <c r="F230" s="2">
        <v>0</v>
      </c>
      <c r="G230" s="2">
        <v>0</v>
      </c>
      <c r="H230" s="2">
        <v>1023.7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12.8</v>
      </c>
      <c r="Q230">
        <v>12.8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600">
        <v>0</v>
      </c>
      <c r="AW230" s="600">
        <v>0</v>
      </c>
      <c r="AX230" s="600">
        <v>0.1</v>
      </c>
      <c r="AY230" s="599">
        <v>0.1</v>
      </c>
      <c r="AZ230" s="599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</v>
      </c>
      <c r="C231" s="2">
        <v>90</v>
      </c>
      <c r="D231" s="2">
        <v>12.4</v>
      </c>
      <c r="E231" s="2">
        <v>14</v>
      </c>
      <c r="F231" s="2">
        <v>0</v>
      </c>
      <c r="G231" s="2">
        <v>0</v>
      </c>
      <c r="H231" s="2">
        <v>1023.7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12.7</v>
      </c>
      <c r="Q231">
        <v>12.8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600">
        <v>0</v>
      </c>
      <c r="AW231" s="600">
        <v>0</v>
      </c>
      <c r="AX231" s="600">
        <v>0.1</v>
      </c>
      <c r="AY231" s="599">
        <v>0.1</v>
      </c>
      <c r="AZ231" s="599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</v>
      </c>
      <c r="C232" s="2">
        <v>90</v>
      </c>
      <c r="D232" s="2">
        <v>12.4</v>
      </c>
      <c r="E232" s="2">
        <v>14</v>
      </c>
      <c r="F232" s="2">
        <v>0</v>
      </c>
      <c r="G232" s="2">
        <v>0</v>
      </c>
      <c r="H232" s="2">
        <v>1023.8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12.7</v>
      </c>
      <c r="Q232">
        <v>12.7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600">
        <v>0</v>
      </c>
      <c r="AW232" s="600">
        <v>0</v>
      </c>
      <c r="AX232" s="600">
        <v>0.1</v>
      </c>
      <c r="AY232" s="599">
        <v>0.1</v>
      </c>
      <c r="AZ232" s="599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</v>
      </c>
      <c r="C233" s="2">
        <v>91</v>
      </c>
      <c r="D233" s="2">
        <v>12.6</v>
      </c>
      <c r="E233" s="2">
        <v>14</v>
      </c>
      <c r="F233" s="2">
        <v>0</v>
      </c>
      <c r="G233" s="2">
        <v>0</v>
      </c>
      <c r="H233" s="2">
        <v>1023.7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12.7</v>
      </c>
      <c r="Q233">
        <v>12.7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600">
        <v>0</v>
      </c>
      <c r="AW233" s="600">
        <v>0</v>
      </c>
      <c r="AX233" s="600">
        <v>0.1</v>
      </c>
      <c r="AY233" s="599">
        <v>0.1</v>
      </c>
      <c r="AZ233" s="599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14.1</v>
      </c>
      <c r="C234" s="2">
        <v>91</v>
      </c>
      <c r="D234" s="2">
        <v>12.7</v>
      </c>
      <c r="E234" s="2">
        <v>14.1</v>
      </c>
      <c r="F234" s="2">
        <v>0</v>
      </c>
      <c r="G234" s="2">
        <v>0</v>
      </c>
      <c r="H234" s="2">
        <v>1023.7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12.7</v>
      </c>
      <c r="Q234">
        <v>12.7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600">
        <v>0</v>
      </c>
      <c r="AW234" s="600">
        <v>0</v>
      </c>
      <c r="AX234" s="600">
        <v>0.1</v>
      </c>
      <c r="AY234" s="599">
        <v>0.1</v>
      </c>
      <c r="AZ234" s="599">
        <v>321.3</v>
      </c>
      <c r="BA234">
        <v>12.7</v>
      </c>
      <c r="BB234">
        <v>12.7</v>
      </c>
      <c r="BC234" s="8">
        <v>0.15625</v>
      </c>
    </row>
    <row r="235" spans="2:55">
      <c r="B235" s="2">
        <v>14.1</v>
      </c>
      <c r="C235" s="2">
        <v>91</v>
      </c>
      <c r="D235" s="2">
        <v>12.7</v>
      </c>
      <c r="E235" s="2">
        <v>14.1</v>
      </c>
      <c r="F235" s="2">
        <v>0</v>
      </c>
      <c r="G235" s="2">
        <v>0</v>
      </c>
      <c r="H235" s="2">
        <v>1023.6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12.7</v>
      </c>
      <c r="Q235">
        <v>12.7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600">
        <v>0</v>
      </c>
      <c r="AW235" s="600">
        <v>0</v>
      </c>
      <c r="AX235" s="600">
        <v>0.1</v>
      </c>
      <c r="AY235" s="599">
        <v>0.1</v>
      </c>
      <c r="AZ235" s="599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14.1</v>
      </c>
      <c r="C236" s="2">
        <v>91</v>
      </c>
      <c r="D236" s="2">
        <v>12.7</v>
      </c>
      <c r="E236" s="2">
        <v>14.1</v>
      </c>
      <c r="F236" s="2">
        <v>0</v>
      </c>
      <c r="G236" s="2">
        <v>0</v>
      </c>
      <c r="H236" s="2">
        <v>1023.7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12.7</v>
      </c>
      <c r="Q236">
        <v>12.7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600">
        <v>0</v>
      </c>
      <c r="AW236" s="600">
        <v>0</v>
      </c>
      <c r="AX236" s="600">
        <v>0.1</v>
      </c>
      <c r="AY236" s="599">
        <v>0.1</v>
      </c>
      <c r="AZ236" s="599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</v>
      </c>
      <c r="C237" s="2">
        <v>91</v>
      </c>
      <c r="D237" s="2">
        <v>12.6</v>
      </c>
      <c r="E237" s="2">
        <v>14</v>
      </c>
      <c r="F237" s="2">
        <v>0</v>
      </c>
      <c r="G237" s="2">
        <v>0</v>
      </c>
      <c r="H237" s="2">
        <v>1023.5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12.7</v>
      </c>
      <c r="Q237">
        <v>12.7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600">
        <v>0</v>
      </c>
      <c r="AW237" s="600">
        <v>0</v>
      </c>
      <c r="AX237" s="600">
        <v>0.1</v>
      </c>
      <c r="AY237" s="599">
        <v>0.1</v>
      </c>
      <c r="AZ237" s="599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14.1</v>
      </c>
      <c r="C238" s="2">
        <v>91</v>
      </c>
      <c r="D238" s="2">
        <v>12.7</v>
      </c>
      <c r="E238" s="2">
        <v>14.1</v>
      </c>
      <c r="F238" s="2">
        <v>0</v>
      </c>
      <c r="G238" s="2">
        <v>0</v>
      </c>
      <c r="H238" s="2">
        <v>1023.5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12.7</v>
      </c>
      <c r="Q238">
        <v>12.7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600">
        <v>0</v>
      </c>
      <c r="AW238" s="600">
        <v>0</v>
      </c>
      <c r="AX238" s="600">
        <v>0.1</v>
      </c>
      <c r="AY238" s="599">
        <v>0.1</v>
      </c>
      <c r="AZ238" s="599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</v>
      </c>
      <c r="C239" s="2">
        <v>91</v>
      </c>
      <c r="D239" s="2">
        <v>12.6</v>
      </c>
      <c r="E239" s="2">
        <v>14</v>
      </c>
      <c r="F239" s="2">
        <v>0</v>
      </c>
      <c r="G239" s="2">
        <v>0</v>
      </c>
      <c r="H239" s="2">
        <v>1023.8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12.7</v>
      </c>
      <c r="Q239">
        <v>12.6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600">
        <v>0</v>
      </c>
      <c r="AW239" s="600">
        <v>0</v>
      </c>
      <c r="AX239" s="600">
        <v>0.1</v>
      </c>
      <c r="AY239" s="599">
        <v>0.1</v>
      </c>
      <c r="AZ239" s="599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</v>
      </c>
      <c r="C240" s="2">
        <v>91</v>
      </c>
      <c r="D240" s="2">
        <v>12.6</v>
      </c>
      <c r="E240" s="2">
        <v>14</v>
      </c>
      <c r="F240" s="2">
        <v>0</v>
      </c>
      <c r="G240" s="2">
        <v>0</v>
      </c>
      <c r="H240" s="2">
        <v>1023.5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12.7</v>
      </c>
      <c r="Q240">
        <v>12.6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600">
        <v>0</v>
      </c>
      <c r="AW240" s="600">
        <v>0</v>
      </c>
      <c r="AX240" s="600">
        <v>0.1</v>
      </c>
      <c r="AY240" s="599">
        <v>0.1</v>
      </c>
      <c r="AZ240" s="599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</v>
      </c>
      <c r="C241" s="2">
        <v>91</v>
      </c>
      <c r="D241" s="2">
        <v>12.6</v>
      </c>
      <c r="E241" s="2">
        <v>14</v>
      </c>
      <c r="F241" s="2">
        <v>0</v>
      </c>
      <c r="G241" s="2">
        <v>0</v>
      </c>
      <c r="H241" s="2">
        <v>1023.5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12.7</v>
      </c>
      <c r="Q241">
        <v>12.6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600">
        <v>0</v>
      </c>
      <c r="AW241" s="600">
        <v>0</v>
      </c>
      <c r="AX241" s="600">
        <v>0.1</v>
      </c>
      <c r="AY241" s="599">
        <v>0.1</v>
      </c>
      <c r="AZ241" s="599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</v>
      </c>
      <c r="C242" s="2">
        <v>91</v>
      </c>
      <c r="D242" s="2">
        <v>12.6</v>
      </c>
      <c r="E242" s="2">
        <v>14</v>
      </c>
      <c r="F242" s="2">
        <v>0</v>
      </c>
      <c r="G242" s="2">
        <v>0</v>
      </c>
      <c r="H242" s="2">
        <v>1023.5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12.7</v>
      </c>
      <c r="Q242">
        <v>12.6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600">
        <v>0</v>
      </c>
      <c r="AW242" s="600">
        <v>0</v>
      </c>
      <c r="AX242" s="600">
        <v>0.1</v>
      </c>
      <c r="AY242" s="599">
        <v>0.1</v>
      </c>
      <c r="AZ242" s="599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</v>
      </c>
      <c r="C243" s="2">
        <v>91</v>
      </c>
      <c r="D243" s="2">
        <v>12.6</v>
      </c>
      <c r="E243" s="2">
        <v>14</v>
      </c>
      <c r="F243" s="2">
        <v>0</v>
      </c>
      <c r="G243" s="2">
        <v>0</v>
      </c>
      <c r="H243" s="2">
        <v>1023.7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12.7</v>
      </c>
      <c r="Q243">
        <v>12.6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600">
        <v>0</v>
      </c>
      <c r="AW243" s="600">
        <v>0</v>
      </c>
      <c r="AX243" s="600">
        <v>0.1</v>
      </c>
      <c r="AY243" s="599">
        <v>0.1</v>
      </c>
      <c r="AZ243" s="599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</v>
      </c>
      <c r="C244" s="2">
        <v>91</v>
      </c>
      <c r="D244" s="2">
        <v>12.6</v>
      </c>
      <c r="E244" s="2">
        <v>14</v>
      </c>
      <c r="F244" s="2">
        <v>0</v>
      </c>
      <c r="G244" s="2">
        <v>0</v>
      </c>
      <c r="H244" s="2">
        <v>1023.6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12.7</v>
      </c>
      <c r="Q244">
        <v>12.6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600">
        <v>0</v>
      </c>
      <c r="AW244" s="600">
        <v>0</v>
      </c>
      <c r="AX244" s="600">
        <v>0.1</v>
      </c>
      <c r="AY244" s="599">
        <v>0.1</v>
      </c>
      <c r="AZ244" s="599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</v>
      </c>
      <c r="C245" s="2">
        <v>91</v>
      </c>
      <c r="D245" s="2">
        <v>12.6</v>
      </c>
      <c r="E245" s="2">
        <v>14</v>
      </c>
      <c r="F245" s="2">
        <v>0</v>
      </c>
      <c r="G245" s="2">
        <v>0</v>
      </c>
      <c r="H245" s="2">
        <v>1023.7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12.7</v>
      </c>
      <c r="Q245">
        <v>12.6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600">
        <v>0</v>
      </c>
      <c r="AW245" s="600">
        <v>0</v>
      </c>
      <c r="AX245" s="600">
        <v>0.1</v>
      </c>
      <c r="AY245" s="599">
        <v>0.1</v>
      </c>
      <c r="AZ245" s="599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</v>
      </c>
      <c r="C246" s="2">
        <v>91</v>
      </c>
      <c r="D246" s="2">
        <v>12.6</v>
      </c>
      <c r="E246" s="2">
        <v>14</v>
      </c>
      <c r="F246" s="2">
        <v>0</v>
      </c>
      <c r="G246" s="2">
        <v>0</v>
      </c>
      <c r="H246" s="2">
        <v>1023.4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12.7</v>
      </c>
      <c r="Q246">
        <v>12.6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600">
        <v>0</v>
      </c>
      <c r="AW246" s="600">
        <v>0</v>
      </c>
      <c r="AX246" s="600">
        <v>0.1</v>
      </c>
      <c r="AY246" s="599">
        <v>0.1</v>
      </c>
      <c r="AZ246" s="599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</v>
      </c>
      <c r="C247" s="2">
        <v>91</v>
      </c>
      <c r="D247" s="2">
        <v>12.6</v>
      </c>
      <c r="E247" s="2">
        <v>14</v>
      </c>
      <c r="F247" s="2">
        <v>0</v>
      </c>
      <c r="G247" s="2">
        <v>0</v>
      </c>
      <c r="H247" s="2">
        <v>1023.6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12.7</v>
      </c>
      <c r="Q247">
        <v>12.6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600">
        <v>0</v>
      </c>
      <c r="AW247" s="600">
        <v>0</v>
      </c>
      <c r="AX247" s="600">
        <v>0.1</v>
      </c>
      <c r="AY247" s="599">
        <v>0.1</v>
      </c>
      <c r="AZ247" s="599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</v>
      </c>
      <c r="C248" s="2">
        <v>91</v>
      </c>
      <c r="D248" s="2">
        <v>12.6</v>
      </c>
      <c r="E248" s="2">
        <v>14</v>
      </c>
      <c r="F248" s="2">
        <v>0</v>
      </c>
      <c r="G248" s="2">
        <v>0</v>
      </c>
      <c r="H248" s="2">
        <v>1023.5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12.8</v>
      </c>
      <c r="Q248">
        <v>12.6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600">
        <v>0</v>
      </c>
      <c r="AW248" s="600">
        <v>0</v>
      </c>
      <c r="AX248" s="600">
        <v>0.1</v>
      </c>
      <c r="AY248" s="599">
        <v>0.1</v>
      </c>
      <c r="AZ248" s="599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</v>
      </c>
      <c r="C249" s="2">
        <v>91</v>
      </c>
      <c r="D249" s="2">
        <v>12.6</v>
      </c>
      <c r="E249" s="2">
        <v>14</v>
      </c>
      <c r="F249" s="2">
        <v>0</v>
      </c>
      <c r="G249" s="2">
        <v>0</v>
      </c>
      <c r="H249" s="2">
        <v>1023.6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12.7</v>
      </c>
      <c r="Q249">
        <v>12.6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600">
        <v>0</v>
      </c>
      <c r="AW249" s="600">
        <v>0</v>
      </c>
      <c r="AX249" s="600">
        <v>0.1</v>
      </c>
      <c r="AY249" s="599">
        <v>0.1</v>
      </c>
      <c r="AZ249" s="599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14.1</v>
      </c>
      <c r="C250" s="2">
        <v>91</v>
      </c>
      <c r="D250" s="2">
        <v>12.7</v>
      </c>
      <c r="E250" s="2">
        <v>14.1</v>
      </c>
      <c r="F250" s="2">
        <v>0</v>
      </c>
      <c r="G250" s="2">
        <v>0</v>
      </c>
      <c r="H250" s="2">
        <v>1023.4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12.8</v>
      </c>
      <c r="Q250">
        <v>12.6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600">
        <v>0</v>
      </c>
      <c r="AW250" s="600">
        <v>0</v>
      </c>
      <c r="AX250" s="600">
        <v>0.1</v>
      </c>
      <c r="AY250" s="599">
        <v>0.1</v>
      </c>
      <c r="AZ250" s="599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14.2</v>
      </c>
      <c r="C251" s="2">
        <v>91</v>
      </c>
      <c r="D251" s="2">
        <v>12.8</v>
      </c>
      <c r="E251" s="2">
        <v>14.2</v>
      </c>
      <c r="F251" s="2">
        <v>0</v>
      </c>
      <c r="G251" s="2">
        <v>0</v>
      </c>
      <c r="H251" s="2">
        <v>1023.5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12.8</v>
      </c>
      <c r="Q251">
        <v>12.6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600">
        <v>0</v>
      </c>
      <c r="AW251" s="600">
        <v>0</v>
      </c>
      <c r="AX251" s="600">
        <v>0.1</v>
      </c>
      <c r="AY251" s="599">
        <v>0.1</v>
      </c>
      <c r="AZ251" s="599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14.2</v>
      </c>
      <c r="C252" s="2">
        <v>91</v>
      </c>
      <c r="D252" s="2">
        <v>12.8</v>
      </c>
      <c r="E252" s="2">
        <v>14.2</v>
      </c>
      <c r="F252" s="2">
        <v>0</v>
      </c>
      <c r="G252" s="2">
        <v>0</v>
      </c>
      <c r="H252" s="2">
        <v>1023.6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12.8</v>
      </c>
      <c r="Q252">
        <v>12.6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600">
        <v>0</v>
      </c>
      <c r="AW252" s="600">
        <v>0</v>
      </c>
      <c r="AX252" s="600">
        <v>0.1</v>
      </c>
      <c r="AY252" s="599">
        <v>0.1</v>
      </c>
      <c r="AZ252" s="599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14.2</v>
      </c>
      <c r="C253" s="2">
        <v>91</v>
      </c>
      <c r="D253" s="2">
        <v>12.8</v>
      </c>
      <c r="E253" s="2">
        <v>14.2</v>
      </c>
      <c r="F253" s="2">
        <v>0</v>
      </c>
      <c r="G253" s="2">
        <v>0</v>
      </c>
      <c r="H253" s="2">
        <v>1023.4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12.8</v>
      </c>
      <c r="Q253">
        <v>12.6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600">
        <v>0</v>
      </c>
      <c r="AW253" s="600">
        <v>0</v>
      </c>
      <c r="AX253" s="600">
        <v>0.1</v>
      </c>
      <c r="AY253" s="599">
        <v>0.1</v>
      </c>
      <c r="AZ253" s="599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14.2</v>
      </c>
      <c r="C254" s="2">
        <v>91</v>
      </c>
      <c r="D254" s="2">
        <v>12.8</v>
      </c>
      <c r="E254" s="2">
        <v>14.2</v>
      </c>
      <c r="F254" s="2">
        <v>0</v>
      </c>
      <c r="G254" s="2">
        <v>0</v>
      </c>
      <c r="H254" s="2">
        <v>1023.7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12.8</v>
      </c>
      <c r="Q254">
        <v>12.6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600">
        <v>0</v>
      </c>
      <c r="AW254" s="600">
        <v>0</v>
      </c>
      <c r="AX254" s="600">
        <v>0.1</v>
      </c>
      <c r="AY254" s="599">
        <v>0.1</v>
      </c>
      <c r="AZ254" s="599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14.3</v>
      </c>
      <c r="C255" s="2">
        <v>91</v>
      </c>
      <c r="D255" s="2">
        <v>12.9</v>
      </c>
      <c r="E255" s="2">
        <v>14.3</v>
      </c>
      <c r="F255" s="2">
        <v>0</v>
      </c>
      <c r="G255" s="2">
        <v>1.8</v>
      </c>
      <c r="H255" s="2">
        <v>1023.4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12.8</v>
      </c>
      <c r="Q255">
        <v>12.6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600">
        <v>0</v>
      </c>
      <c r="AW255" s="600">
        <v>0</v>
      </c>
      <c r="AX255" s="600">
        <v>0.1</v>
      </c>
      <c r="AY255" s="599">
        <v>0.1</v>
      </c>
      <c r="AZ255" s="599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14.2</v>
      </c>
      <c r="C256" s="2">
        <v>91</v>
      </c>
      <c r="D256" s="2">
        <v>12.8</v>
      </c>
      <c r="E256" s="2">
        <v>14.2</v>
      </c>
      <c r="F256" s="2">
        <v>0</v>
      </c>
      <c r="G256" s="2">
        <v>1.8</v>
      </c>
      <c r="H256" s="2">
        <v>1023.4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12.8</v>
      </c>
      <c r="Q256">
        <v>12.6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600">
        <v>0</v>
      </c>
      <c r="AW256" s="600">
        <v>0</v>
      </c>
      <c r="AX256" s="600">
        <v>0.1</v>
      </c>
      <c r="AY256" s="599">
        <v>0.1</v>
      </c>
      <c r="AZ256" s="599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14.2</v>
      </c>
      <c r="C257" s="2">
        <v>91</v>
      </c>
      <c r="D257" s="2">
        <v>12.8</v>
      </c>
      <c r="E257" s="2">
        <v>14.2</v>
      </c>
      <c r="F257" s="2">
        <v>0</v>
      </c>
      <c r="G257" s="2">
        <v>0</v>
      </c>
      <c r="H257" s="2">
        <v>1023.6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12.8</v>
      </c>
      <c r="Q257">
        <v>12.6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600">
        <v>0</v>
      </c>
      <c r="AW257" s="600">
        <v>0</v>
      </c>
      <c r="AX257" s="600">
        <v>0.1</v>
      </c>
      <c r="AY257" s="599">
        <v>0.1</v>
      </c>
      <c r="AZ257" s="599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14.2</v>
      </c>
      <c r="C258" s="2">
        <v>91</v>
      </c>
      <c r="D258" s="2">
        <v>12.8</v>
      </c>
      <c r="E258" s="2">
        <v>14.2</v>
      </c>
      <c r="F258" s="2">
        <v>0</v>
      </c>
      <c r="G258" s="2">
        <v>0</v>
      </c>
      <c r="H258" s="2">
        <v>1023.5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12.8</v>
      </c>
      <c r="Q258">
        <v>12.6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600">
        <v>0</v>
      </c>
      <c r="AW258" s="600">
        <v>0</v>
      </c>
      <c r="AX258" s="600">
        <v>0.1</v>
      </c>
      <c r="AY258" s="599">
        <v>0.1</v>
      </c>
      <c r="AZ258" s="599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14.1</v>
      </c>
      <c r="C259" s="2">
        <v>91</v>
      </c>
      <c r="D259" s="2">
        <v>12.7</v>
      </c>
      <c r="E259" s="2">
        <v>14.1</v>
      </c>
      <c r="F259" s="2">
        <v>0</v>
      </c>
      <c r="G259" s="2">
        <v>0</v>
      </c>
      <c r="H259" s="2">
        <v>1023.6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12.8</v>
      </c>
      <c r="Q259">
        <v>12.6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600">
        <v>0</v>
      </c>
      <c r="AW259" s="600">
        <v>0</v>
      </c>
      <c r="AX259" s="600">
        <v>0.1</v>
      </c>
      <c r="AY259" s="599">
        <v>0.1</v>
      </c>
      <c r="AZ259" s="599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</v>
      </c>
      <c r="C260" s="2">
        <v>91</v>
      </c>
      <c r="D260" s="2">
        <v>12.6</v>
      </c>
      <c r="E260" s="2">
        <v>14</v>
      </c>
      <c r="F260" s="2">
        <v>0</v>
      </c>
      <c r="G260" s="2">
        <v>0</v>
      </c>
      <c r="H260" s="2">
        <v>1023.5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12.8</v>
      </c>
      <c r="Q260">
        <v>12.6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600">
        <v>0</v>
      </c>
      <c r="AW260" s="600">
        <v>0</v>
      </c>
      <c r="AX260" s="600">
        <v>0.1</v>
      </c>
      <c r="AY260" s="599">
        <v>0.1</v>
      </c>
      <c r="AZ260" s="599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</v>
      </c>
      <c r="C261" s="2">
        <v>91</v>
      </c>
      <c r="D261" s="2">
        <v>12.6</v>
      </c>
      <c r="E261" s="2">
        <v>14</v>
      </c>
      <c r="F261" s="2">
        <v>0</v>
      </c>
      <c r="G261" s="2">
        <v>0</v>
      </c>
      <c r="H261" s="2">
        <v>1023.5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12.8</v>
      </c>
      <c r="Q261">
        <v>12.6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600">
        <v>0</v>
      </c>
      <c r="AW261" s="600">
        <v>0</v>
      </c>
      <c r="AX261" s="600">
        <v>0.1</v>
      </c>
      <c r="AY261" s="599">
        <v>0.1</v>
      </c>
      <c r="AZ261" s="599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</v>
      </c>
      <c r="C262" s="2">
        <v>91</v>
      </c>
      <c r="D262" s="2">
        <v>12.6</v>
      </c>
      <c r="E262" s="2">
        <v>14</v>
      </c>
      <c r="F262" s="2">
        <v>0</v>
      </c>
      <c r="G262" s="2">
        <v>0</v>
      </c>
      <c r="H262" s="2">
        <v>1023.5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12.8</v>
      </c>
      <c r="Q262">
        <v>12.6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600">
        <v>0</v>
      </c>
      <c r="AW262" s="600">
        <v>0</v>
      </c>
      <c r="AX262" s="600">
        <v>0.1</v>
      </c>
      <c r="AY262" s="599">
        <v>0.1</v>
      </c>
      <c r="AZ262" s="599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</v>
      </c>
      <c r="C263" s="2">
        <v>91</v>
      </c>
      <c r="D263" s="2">
        <v>12.6</v>
      </c>
      <c r="E263" s="2">
        <v>14</v>
      </c>
      <c r="F263" s="2">
        <v>0</v>
      </c>
      <c r="G263" s="2">
        <v>0</v>
      </c>
      <c r="H263" s="2">
        <v>1023.5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12.8</v>
      </c>
      <c r="Q263">
        <v>12.5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600">
        <v>0</v>
      </c>
      <c r="AW263" s="600">
        <v>0</v>
      </c>
      <c r="AX263" s="600">
        <v>0.1</v>
      </c>
      <c r="AY263" s="599">
        <v>0.1</v>
      </c>
      <c r="AZ263" s="599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14.1</v>
      </c>
      <c r="C264" s="2">
        <v>91</v>
      </c>
      <c r="D264" s="2">
        <v>12.7</v>
      </c>
      <c r="E264" s="2">
        <v>14.1</v>
      </c>
      <c r="F264" s="2">
        <v>0</v>
      </c>
      <c r="G264" s="2">
        <v>0</v>
      </c>
      <c r="H264" s="2">
        <v>1023.6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12.8</v>
      </c>
      <c r="Q264">
        <v>12.5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600">
        <v>0</v>
      </c>
      <c r="AW264" s="600">
        <v>0</v>
      </c>
      <c r="AX264" s="600">
        <v>0.1</v>
      </c>
      <c r="AY264" s="599">
        <v>0.1</v>
      </c>
      <c r="AZ264" s="599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14.1</v>
      </c>
      <c r="C265" s="2">
        <v>91</v>
      </c>
      <c r="D265" s="2">
        <v>12.7</v>
      </c>
      <c r="E265" s="2">
        <v>14.1</v>
      </c>
      <c r="F265" s="2">
        <v>0</v>
      </c>
      <c r="G265" s="2">
        <v>0</v>
      </c>
      <c r="H265" s="2">
        <v>1023.4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12.8</v>
      </c>
      <c r="Q265">
        <v>12.5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600">
        <v>0</v>
      </c>
      <c r="AW265" s="600">
        <v>0</v>
      </c>
      <c r="AX265" s="600">
        <v>0.1</v>
      </c>
      <c r="AY265" s="599">
        <v>0.1</v>
      </c>
      <c r="AZ265" s="599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14.1</v>
      </c>
      <c r="C266" s="2">
        <v>91</v>
      </c>
      <c r="D266" s="2">
        <v>12.7</v>
      </c>
      <c r="E266" s="2">
        <v>14.1</v>
      </c>
      <c r="F266" s="2">
        <v>0</v>
      </c>
      <c r="G266" s="2">
        <v>0</v>
      </c>
      <c r="H266" s="2">
        <v>1023.5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12.8</v>
      </c>
      <c r="Q266">
        <v>12.5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600">
        <v>0</v>
      </c>
      <c r="AW266" s="600">
        <v>0</v>
      </c>
      <c r="AX266" s="600">
        <v>0.1</v>
      </c>
      <c r="AY266" s="599">
        <v>0.1</v>
      </c>
      <c r="AZ266" s="599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14.2</v>
      </c>
      <c r="C267" s="2">
        <v>91</v>
      </c>
      <c r="D267" s="2">
        <v>12.8</v>
      </c>
      <c r="E267" s="2">
        <v>14.2</v>
      </c>
      <c r="F267" s="2">
        <v>0</v>
      </c>
      <c r="G267" s="2">
        <v>0</v>
      </c>
      <c r="H267" s="2">
        <v>1023.5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12.8</v>
      </c>
      <c r="Q267">
        <v>12.5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600">
        <v>0</v>
      </c>
      <c r="AW267" s="600">
        <v>0</v>
      </c>
      <c r="AX267" s="600">
        <v>0.1</v>
      </c>
      <c r="AY267" s="599">
        <v>0.1</v>
      </c>
      <c r="AZ267" s="599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14.2</v>
      </c>
      <c r="C268" s="2">
        <v>91</v>
      </c>
      <c r="D268" s="2">
        <v>12.8</v>
      </c>
      <c r="E268" s="2">
        <v>14.2</v>
      </c>
      <c r="F268" s="2">
        <v>0</v>
      </c>
      <c r="G268" s="2">
        <v>0</v>
      </c>
      <c r="H268" s="2">
        <v>1023.6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12.8</v>
      </c>
      <c r="Q268">
        <v>12.5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600">
        <v>0</v>
      </c>
      <c r="AW268" s="600">
        <v>0</v>
      </c>
      <c r="AX268" s="600">
        <v>0.1</v>
      </c>
      <c r="AY268" s="599">
        <v>0.1</v>
      </c>
      <c r="AZ268" s="599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14.2</v>
      </c>
      <c r="C269" s="2">
        <v>91</v>
      </c>
      <c r="D269" s="2">
        <v>12.8</v>
      </c>
      <c r="E269" s="2">
        <v>14.2</v>
      </c>
      <c r="F269" s="2">
        <v>0</v>
      </c>
      <c r="G269" s="2">
        <v>0</v>
      </c>
      <c r="H269" s="2">
        <v>1023.5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12.8</v>
      </c>
      <c r="Q269">
        <v>12.5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600">
        <v>0</v>
      </c>
      <c r="AW269" s="600">
        <v>0</v>
      </c>
      <c r="AX269" s="600">
        <v>0.1</v>
      </c>
      <c r="AY269" s="599">
        <v>0.1</v>
      </c>
      <c r="AZ269" s="599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14.2</v>
      </c>
      <c r="C270" s="2">
        <v>91</v>
      </c>
      <c r="D270" s="2">
        <v>12.8</v>
      </c>
      <c r="E270" s="2">
        <v>14.2</v>
      </c>
      <c r="F270" s="2">
        <v>0</v>
      </c>
      <c r="G270" s="2">
        <v>0</v>
      </c>
      <c r="H270" s="2">
        <v>1023.6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12.8</v>
      </c>
      <c r="Q270">
        <v>12.5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600">
        <v>0</v>
      </c>
      <c r="AW270" s="600">
        <v>0</v>
      </c>
      <c r="AX270" s="600">
        <v>0.1</v>
      </c>
      <c r="AY270" s="599">
        <v>0.1</v>
      </c>
      <c r="AZ270" s="599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14.1</v>
      </c>
      <c r="C271" s="2">
        <v>91</v>
      </c>
      <c r="D271" s="2">
        <v>12.7</v>
      </c>
      <c r="E271" s="2">
        <v>14.1</v>
      </c>
      <c r="F271" s="2">
        <v>0</v>
      </c>
      <c r="G271" s="2">
        <v>0</v>
      </c>
      <c r="H271" s="2">
        <v>1023.5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12.8</v>
      </c>
      <c r="Q271">
        <v>12.5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600">
        <v>0</v>
      </c>
      <c r="AW271" s="600">
        <v>0</v>
      </c>
      <c r="AX271" s="600">
        <v>0.1</v>
      </c>
      <c r="AY271" s="599">
        <v>0.1</v>
      </c>
      <c r="AZ271" s="599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14.1</v>
      </c>
      <c r="C272" s="2">
        <v>91</v>
      </c>
      <c r="D272" s="2">
        <v>12.7</v>
      </c>
      <c r="E272" s="2">
        <v>14.1</v>
      </c>
      <c r="F272" s="2">
        <v>0</v>
      </c>
      <c r="G272" s="2">
        <v>0</v>
      </c>
      <c r="H272" s="2">
        <v>1023.6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12.8</v>
      </c>
      <c r="Q272">
        <v>12.5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600">
        <v>0</v>
      </c>
      <c r="AW272" s="600">
        <v>0</v>
      </c>
      <c r="AX272" s="600">
        <v>0.1</v>
      </c>
      <c r="AY272" s="599">
        <v>0.1</v>
      </c>
      <c r="AZ272" s="599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14.1</v>
      </c>
      <c r="C273" s="2">
        <v>91</v>
      </c>
      <c r="D273" s="2">
        <v>12.7</v>
      </c>
      <c r="E273" s="2">
        <v>14.1</v>
      </c>
      <c r="F273" s="2">
        <v>0</v>
      </c>
      <c r="G273" s="2">
        <v>0</v>
      </c>
      <c r="H273" s="2">
        <v>1023.6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12.8</v>
      </c>
      <c r="Q273">
        <v>12.6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600">
        <v>0</v>
      </c>
      <c r="AW273" s="600">
        <v>0</v>
      </c>
      <c r="AX273" s="600">
        <v>0.1</v>
      </c>
      <c r="AY273" s="599">
        <v>0.1</v>
      </c>
      <c r="AZ273" s="599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14.1</v>
      </c>
      <c r="C274" s="2">
        <v>91</v>
      </c>
      <c r="D274" s="2">
        <v>12.7</v>
      </c>
      <c r="E274" s="2">
        <v>14.1</v>
      </c>
      <c r="F274" s="2">
        <v>0</v>
      </c>
      <c r="G274" s="2">
        <v>0</v>
      </c>
      <c r="H274" s="2">
        <v>1023.4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12.9</v>
      </c>
      <c r="Q274">
        <v>12.6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600">
        <v>0</v>
      </c>
      <c r="AW274" s="600">
        <v>0</v>
      </c>
      <c r="AX274" s="600">
        <v>0.1</v>
      </c>
      <c r="AY274" s="599">
        <v>0.1</v>
      </c>
      <c r="AZ274" s="599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14.2</v>
      </c>
      <c r="C275" s="2">
        <v>91</v>
      </c>
      <c r="D275" s="2">
        <v>12.8</v>
      </c>
      <c r="E275" s="2">
        <v>14.2</v>
      </c>
      <c r="F275" s="2">
        <v>0</v>
      </c>
      <c r="G275" s="2">
        <v>0</v>
      </c>
      <c r="H275" s="2">
        <v>1023.5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12.8</v>
      </c>
      <c r="Q275">
        <v>12.5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600">
        <v>0</v>
      </c>
      <c r="AW275" s="600">
        <v>0</v>
      </c>
      <c r="AX275" s="600">
        <v>0.1</v>
      </c>
      <c r="AY275" s="599">
        <v>0.1</v>
      </c>
      <c r="AZ275" s="599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14.2</v>
      </c>
      <c r="C276" s="2">
        <v>91</v>
      </c>
      <c r="D276" s="2">
        <v>12.8</v>
      </c>
      <c r="E276" s="2">
        <v>14.2</v>
      </c>
      <c r="F276" s="2">
        <v>0</v>
      </c>
      <c r="G276" s="2">
        <v>0</v>
      </c>
      <c r="H276" s="2">
        <v>1023.4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12.8</v>
      </c>
      <c r="Q276">
        <v>12.6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600">
        <v>0</v>
      </c>
      <c r="AW276" s="600">
        <v>0</v>
      </c>
      <c r="AX276" s="600">
        <v>0.1</v>
      </c>
      <c r="AY276" s="599">
        <v>0.1</v>
      </c>
      <c r="AZ276" s="599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14.3</v>
      </c>
      <c r="C277" s="2">
        <v>91</v>
      </c>
      <c r="D277" s="2">
        <v>12.9</v>
      </c>
      <c r="E277" s="2">
        <v>14.3</v>
      </c>
      <c r="F277" s="2">
        <v>0</v>
      </c>
      <c r="G277" s="2">
        <v>0</v>
      </c>
      <c r="H277" s="2">
        <v>1023.6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12.9</v>
      </c>
      <c r="Q277">
        <v>12.6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600">
        <v>0</v>
      </c>
      <c r="AW277" s="600">
        <v>0</v>
      </c>
      <c r="AX277" s="600">
        <v>0.1</v>
      </c>
      <c r="AY277" s="599">
        <v>0.1</v>
      </c>
      <c r="AZ277" s="599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14.3</v>
      </c>
      <c r="C278" s="2">
        <v>91</v>
      </c>
      <c r="D278" s="2">
        <v>12.9</v>
      </c>
      <c r="E278" s="2">
        <v>14.3</v>
      </c>
      <c r="F278" s="2">
        <v>0</v>
      </c>
      <c r="G278" s="2">
        <v>0</v>
      </c>
      <c r="H278" s="2">
        <v>1023.6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12.9</v>
      </c>
      <c r="Q278">
        <v>12.6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600">
        <v>0</v>
      </c>
      <c r="AW278" s="600">
        <v>0</v>
      </c>
      <c r="AX278" s="600">
        <v>0.1</v>
      </c>
      <c r="AY278" s="599">
        <v>0.1</v>
      </c>
      <c r="AZ278" s="599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14.4</v>
      </c>
      <c r="C279" s="2">
        <v>91</v>
      </c>
      <c r="D279" s="2">
        <v>13</v>
      </c>
      <c r="E279" s="2">
        <v>14.4</v>
      </c>
      <c r="F279" s="2">
        <v>0</v>
      </c>
      <c r="G279" s="2">
        <v>0</v>
      </c>
      <c r="H279" s="2">
        <v>1023.6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12.9</v>
      </c>
      <c r="Q279">
        <v>12.6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600">
        <v>0</v>
      </c>
      <c r="AW279" s="600">
        <v>0</v>
      </c>
      <c r="AX279" s="600">
        <v>0.1</v>
      </c>
      <c r="AY279" s="599">
        <v>0.1</v>
      </c>
      <c r="AZ279" s="599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91</v>
      </c>
      <c r="D280" s="2">
        <v>13</v>
      </c>
      <c r="E280" s="2">
        <v>14.4</v>
      </c>
      <c r="F280" s="2">
        <v>0</v>
      </c>
      <c r="G280" s="2">
        <v>0</v>
      </c>
      <c r="H280" s="2">
        <v>1023.6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12.9</v>
      </c>
      <c r="Q280">
        <v>12.6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600">
        <v>0</v>
      </c>
      <c r="AW280" s="600">
        <v>0</v>
      </c>
      <c r="AX280" s="600">
        <v>0.1</v>
      </c>
      <c r="AY280" s="599">
        <v>0.1</v>
      </c>
      <c r="AZ280" s="599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91</v>
      </c>
      <c r="D281" s="2">
        <v>13</v>
      </c>
      <c r="E281" s="2">
        <v>14.4</v>
      </c>
      <c r="F281" s="2">
        <v>0</v>
      </c>
      <c r="G281" s="2">
        <v>0</v>
      </c>
      <c r="H281" s="2">
        <v>1023.8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12.9</v>
      </c>
      <c r="Q281">
        <v>12.6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600">
        <v>0</v>
      </c>
      <c r="AW281" s="600">
        <v>0</v>
      </c>
      <c r="AX281" s="600">
        <v>0.1</v>
      </c>
      <c r="AY281" s="599">
        <v>0.1</v>
      </c>
      <c r="AZ281" s="599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14.4</v>
      </c>
      <c r="C282" s="2">
        <v>91</v>
      </c>
      <c r="D282" s="2">
        <v>13</v>
      </c>
      <c r="E282" s="2">
        <v>14.4</v>
      </c>
      <c r="F282" s="2">
        <v>0</v>
      </c>
      <c r="G282" s="2">
        <v>0</v>
      </c>
      <c r="H282" s="2">
        <v>1023.6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12.9</v>
      </c>
      <c r="Q282">
        <v>12.6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600">
        <v>0</v>
      </c>
      <c r="AW282" s="600">
        <v>0</v>
      </c>
      <c r="AX282" s="600">
        <v>0.1</v>
      </c>
      <c r="AY282" s="599">
        <v>0.1</v>
      </c>
      <c r="AZ282" s="599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14.3</v>
      </c>
      <c r="C283" s="2">
        <v>91</v>
      </c>
      <c r="D283" s="2">
        <v>12.9</v>
      </c>
      <c r="E283" s="2">
        <v>14.3</v>
      </c>
      <c r="F283" s="2">
        <v>0</v>
      </c>
      <c r="G283" s="2">
        <v>0</v>
      </c>
      <c r="H283" s="2">
        <v>1023.4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12.9</v>
      </c>
      <c r="Q283">
        <v>12.6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600">
        <v>0</v>
      </c>
      <c r="AW283" s="600">
        <v>0</v>
      </c>
      <c r="AX283" s="600">
        <v>0.1</v>
      </c>
      <c r="AY283" s="599">
        <v>0.1</v>
      </c>
      <c r="AZ283" s="599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14.3</v>
      </c>
      <c r="C284" s="2">
        <v>91</v>
      </c>
      <c r="D284" s="2">
        <v>12.9</v>
      </c>
      <c r="E284" s="2">
        <v>14.3</v>
      </c>
      <c r="F284" s="2">
        <v>0</v>
      </c>
      <c r="G284" s="2">
        <v>0</v>
      </c>
      <c r="H284" s="2">
        <v>1023.5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12.9</v>
      </c>
      <c r="Q284">
        <v>12.6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600">
        <v>0</v>
      </c>
      <c r="AW284" s="600">
        <v>0</v>
      </c>
      <c r="AX284" s="600">
        <v>0.1</v>
      </c>
      <c r="AY284" s="599">
        <v>0.1</v>
      </c>
      <c r="AZ284" s="599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14.2</v>
      </c>
      <c r="C285" s="2">
        <v>91</v>
      </c>
      <c r="D285" s="2">
        <v>12.8</v>
      </c>
      <c r="E285" s="2">
        <v>14.2</v>
      </c>
      <c r="F285" s="2">
        <v>0</v>
      </c>
      <c r="G285" s="2">
        <v>0</v>
      </c>
      <c r="H285" s="2">
        <v>1023.6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13</v>
      </c>
      <c r="Q285">
        <v>12.6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600">
        <v>0</v>
      </c>
      <c r="AW285" s="600">
        <v>0</v>
      </c>
      <c r="AX285" s="600">
        <v>0.1</v>
      </c>
      <c r="AY285" s="599">
        <v>0.1</v>
      </c>
      <c r="AZ285" s="599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14.2</v>
      </c>
      <c r="C286" s="2">
        <v>91</v>
      </c>
      <c r="D286" s="2">
        <v>12.8</v>
      </c>
      <c r="E286" s="2">
        <v>14.2</v>
      </c>
      <c r="F286" s="2">
        <v>0</v>
      </c>
      <c r="G286" s="2">
        <v>0</v>
      </c>
      <c r="H286" s="2">
        <v>1023.5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13</v>
      </c>
      <c r="Q286">
        <v>12.6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600">
        <v>0</v>
      </c>
      <c r="AW286" s="600">
        <v>0</v>
      </c>
      <c r="AX286" s="600">
        <v>0.1</v>
      </c>
      <c r="AY286" s="599">
        <v>0.1</v>
      </c>
      <c r="AZ286" s="599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14.2</v>
      </c>
      <c r="C287" s="2">
        <v>91</v>
      </c>
      <c r="D287" s="2">
        <v>12.8</v>
      </c>
      <c r="E287" s="2">
        <v>14.2</v>
      </c>
      <c r="F287" s="2">
        <v>0</v>
      </c>
      <c r="G287" s="2">
        <v>0</v>
      </c>
      <c r="H287" s="2">
        <v>1023.6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13</v>
      </c>
      <c r="Q287">
        <v>12.6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600">
        <v>0</v>
      </c>
      <c r="AW287" s="600">
        <v>0</v>
      </c>
      <c r="AX287" s="600">
        <v>0.1</v>
      </c>
      <c r="AY287" s="599">
        <v>0.1</v>
      </c>
      <c r="AZ287" s="599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14.2</v>
      </c>
      <c r="C288" s="2">
        <v>91</v>
      </c>
      <c r="D288" s="2">
        <v>12.8</v>
      </c>
      <c r="E288" s="2">
        <v>14.2</v>
      </c>
      <c r="F288" s="2">
        <v>0</v>
      </c>
      <c r="G288" s="2">
        <v>0</v>
      </c>
      <c r="H288" s="2">
        <v>1023.5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12.9</v>
      </c>
      <c r="Q288">
        <v>12.6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600">
        <v>0</v>
      </c>
      <c r="AW288" s="600">
        <v>0</v>
      </c>
      <c r="AX288" s="600">
        <v>0.1</v>
      </c>
      <c r="AY288" s="599">
        <v>0.1</v>
      </c>
      <c r="AZ288" s="599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14.2</v>
      </c>
      <c r="C289" s="2">
        <v>91</v>
      </c>
      <c r="D289" s="2">
        <v>12.8</v>
      </c>
      <c r="E289" s="2">
        <v>14.2</v>
      </c>
      <c r="F289" s="2">
        <v>0</v>
      </c>
      <c r="G289" s="2">
        <v>0</v>
      </c>
      <c r="H289" s="2">
        <v>1023.6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13</v>
      </c>
      <c r="Q289">
        <v>12.5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600">
        <v>0</v>
      </c>
      <c r="AW289" s="600">
        <v>0</v>
      </c>
      <c r="AX289" s="600">
        <v>0.1</v>
      </c>
      <c r="AY289" s="599">
        <v>0.1</v>
      </c>
      <c r="AZ289" s="599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14.2</v>
      </c>
      <c r="C290" s="2">
        <v>91</v>
      </c>
      <c r="D290" s="2">
        <v>12.8</v>
      </c>
      <c r="E290" s="2">
        <v>14.2</v>
      </c>
      <c r="F290" s="2">
        <v>0</v>
      </c>
      <c r="G290" s="2">
        <v>0</v>
      </c>
      <c r="H290" s="2">
        <v>1023.4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13</v>
      </c>
      <c r="Q290">
        <v>12.6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600">
        <v>0</v>
      </c>
      <c r="AW290" s="600">
        <v>0</v>
      </c>
      <c r="AX290" s="600">
        <v>0.1</v>
      </c>
      <c r="AY290" s="599">
        <v>0.1</v>
      </c>
      <c r="AZ290" s="599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92</v>
      </c>
      <c r="D291" s="2">
        <v>13.1</v>
      </c>
      <c r="E291" s="2">
        <v>14.3</v>
      </c>
      <c r="F291" s="2">
        <v>0</v>
      </c>
      <c r="G291" s="2">
        <v>0</v>
      </c>
      <c r="H291" s="2">
        <v>1023.5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13</v>
      </c>
      <c r="Q291">
        <v>12.5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600">
        <v>0</v>
      </c>
      <c r="AW291" s="600">
        <v>0</v>
      </c>
      <c r="AX291" s="600">
        <v>0.1</v>
      </c>
      <c r="AY291" s="599">
        <v>0.1</v>
      </c>
      <c r="AZ291" s="599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14.3</v>
      </c>
      <c r="C292" s="2">
        <v>91</v>
      </c>
      <c r="D292" s="2">
        <v>12.9</v>
      </c>
      <c r="E292" s="2">
        <v>14.3</v>
      </c>
      <c r="F292" s="2">
        <v>0</v>
      </c>
      <c r="G292" s="2">
        <v>0</v>
      </c>
      <c r="H292" s="2">
        <v>1023.6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13</v>
      </c>
      <c r="Q292">
        <v>12.5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600">
        <v>0</v>
      </c>
      <c r="AW292" s="600">
        <v>0</v>
      </c>
      <c r="AX292" s="600">
        <v>0.1</v>
      </c>
      <c r="AY292" s="599">
        <v>0.1</v>
      </c>
      <c r="AZ292" s="599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14.3</v>
      </c>
      <c r="C293" s="2">
        <v>91</v>
      </c>
      <c r="D293" s="2">
        <v>12.9</v>
      </c>
      <c r="E293" s="2">
        <v>14.3</v>
      </c>
      <c r="F293" s="2">
        <v>0</v>
      </c>
      <c r="G293" s="2">
        <v>0</v>
      </c>
      <c r="H293" s="2">
        <v>1023.7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13</v>
      </c>
      <c r="Q293">
        <v>12.5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600">
        <v>0</v>
      </c>
      <c r="AW293" s="600">
        <v>0</v>
      </c>
      <c r="AX293" s="600">
        <v>0.1</v>
      </c>
      <c r="AY293" s="599">
        <v>0.1</v>
      </c>
      <c r="AZ293" s="599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14.3</v>
      </c>
      <c r="C294" s="2">
        <v>91</v>
      </c>
      <c r="D294" s="2">
        <v>12.9</v>
      </c>
      <c r="E294" s="2">
        <v>14.3</v>
      </c>
      <c r="F294" s="2">
        <v>0</v>
      </c>
      <c r="G294" s="2">
        <v>0</v>
      </c>
      <c r="H294" s="2">
        <v>1023.5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13</v>
      </c>
      <c r="Q294">
        <v>12.5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600">
        <v>0</v>
      </c>
      <c r="AW294" s="600">
        <v>0</v>
      </c>
      <c r="AX294" s="600">
        <v>0.1</v>
      </c>
      <c r="AY294" s="599">
        <v>0.1</v>
      </c>
      <c r="AZ294" s="599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14.3</v>
      </c>
      <c r="C295" s="2">
        <v>91</v>
      </c>
      <c r="D295" s="2">
        <v>12.9</v>
      </c>
      <c r="E295" s="2">
        <v>14.3</v>
      </c>
      <c r="F295" s="2">
        <v>0</v>
      </c>
      <c r="G295" s="2">
        <v>0</v>
      </c>
      <c r="H295" s="2">
        <v>1023.4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13</v>
      </c>
      <c r="Q295">
        <v>12.5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600">
        <v>0</v>
      </c>
      <c r="AW295" s="600">
        <v>0</v>
      </c>
      <c r="AX295" s="600">
        <v>0.1</v>
      </c>
      <c r="AY295" s="599">
        <v>0.1</v>
      </c>
      <c r="AZ295" s="599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92</v>
      </c>
      <c r="D296" s="2">
        <v>13.1</v>
      </c>
      <c r="E296" s="2">
        <v>14.3</v>
      </c>
      <c r="F296" s="2">
        <v>0</v>
      </c>
      <c r="G296" s="2">
        <v>1.8</v>
      </c>
      <c r="H296" s="2">
        <v>1023.4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13</v>
      </c>
      <c r="Q296">
        <v>12.5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600">
        <v>0</v>
      </c>
      <c r="AW296" s="600">
        <v>0</v>
      </c>
      <c r="AX296" s="600">
        <v>0.1</v>
      </c>
      <c r="AY296" s="599">
        <v>0.1</v>
      </c>
      <c r="AZ296" s="599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14.3</v>
      </c>
      <c r="C297" s="2">
        <v>91</v>
      </c>
      <c r="D297" s="2">
        <v>12.9</v>
      </c>
      <c r="E297" s="2">
        <v>14.3</v>
      </c>
      <c r="F297" s="2">
        <v>0</v>
      </c>
      <c r="G297" s="2">
        <v>0</v>
      </c>
      <c r="H297" s="2">
        <v>1023.7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13</v>
      </c>
      <c r="Q297">
        <v>12.5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600">
        <v>0</v>
      </c>
      <c r="AW297" s="600">
        <v>0</v>
      </c>
      <c r="AX297" s="600">
        <v>0.1</v>
      </c>
      <c r="AY297" s="599">
        <v>0.1</v>
      </c>
      <c r="AZ297" s="599">
        <v>321.3</v>
      </c>
      <c r="BA297">
        <v>13</v>
      </c>
      <c r="BB297">
        <v>12.5</v>
      </c>
      <c r="BC297" s="8">
        <v>0.2</v>
      </c>
    </row>
    <row r="298" spans="2:55">
      <c r="B298" s="2">
        <v>14.3</v>
      </c>
      <c r="C298" s="2">
        <v>91</v>
      </c>
      <c r="D298" s="2">
        <v>12.9</v>
      </c>
      <c r="E298" s="2">
        <v>14.3</v>
      </c>
      <c r="F298" s="2">
        <v>1.8</v>
      </c>
      <c r="G298" s="2">
        <v>1.8</v>
      </c>
      <c r="H298" s="2">
        <v>1023.4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12.9</v>
      </c>
      <c r="Q298">
        <v>12.5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0.1</v>
      </c>
      <c r="AY298" s="599">
        <v>0.1</v>
      </c>
      <c r="AZ298" s="599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14.3</v>
      </c>
      <c r="C299" s="2">
        <v>91</v>
      </c>
      <c r="D299" s="2">
        <v>12.9</v>
      </c>
      <c r="E299" s="2">
        <v>14.3</v>
      </c>
      <c r="F299" s="2">
        <v>0</v>
      </c>
      <c r="G299" s="2">
        <v>0</v>
      </c>
      <c r="H299" s="2">
        <v>1023.5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12.9</v>
      </c>
      <c r="Q299">
        <v>12.5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600">
        <v>0</v>
      </c>
      <c r="AW299" s="600">
        <v>0</v>
      </c>
      <c r="AX299" s="600">
        <v>0.1</v>
      </c>
      <c r="AY299" s="599">
        <v>0.1</v>
      </c>
      <c r="AZ299" s="599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14.2</v>
      </c>
      <c r="C300" s="2">
        <v>91</v>
      </c>
      <c r="D300" s="2">
        <v>12.8</v>
      </c>
      <c r="E300" s="2">
        <v>14.2</v>
      </c>
      <c r="F300" s="2">
        <v>0</v>
      </c>
      <c r="G300" s="2">
        <v>0</v>
      </c>
      <c r="H300" s="2">
        <v>1023.4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12.9</v>
      </c>
      <c r="Q300">
        <v>12.5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600">
        <v>0</v>
      </c>
      <c r="AW300" s="600">
        <v>0</v>
      </c>
      <c r="AX300" s="600">
        <v>0.1</v>
      </c>
      <c r="AY300" s="599">
        <v>0.1</v>
      </c>
      <c r="AZ300" s="599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14.2</v>
      </c>
      <c r="C301" s="2">
        <v>91</v>
      </c>
      <c r="D301" s="2">
        <v>12.8</v>
      </c>
      <c r="E301" s="2">
        <v>14.2</v>
      </c>
      <c r="F301" s="2">
        <v>0</v>
      </c>
      <c r="G301" s="2">
        <v>0</v>
      </c>
      <c r="H301" s="2">
        <v>1023.5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12.9</v>
      </c>
      <c r="Q301">
        <v>12.5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600">
        <v>0</v>
      </c>
      <c r="AW301" s="600">
        <v>0</v>
      </c>
      <c r="AX301" s="600">
        <v>0.1</v>
      </c>
      <c r="AY301" s="599">
        <v>0.1</v>
      </c>
      <c r="AZ301" s="599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14.2</v>
      </c>
      <c r="C302" s="2">
        <v>91</v>
      </c>
      <c r="D302" s="2">
        <v>12.8</v>
      </c>
      <c r="E302" s="2">
        <v>14.2</v>
      </c>
      <c r="F302" s="2">
        <v>0</v>
      </c>
      <c r="G302" s="2">
        <v>0</v>
      </c>
      <c r="H302" s="2">
        <v>1023.7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12.9</v>
      </c>
      <c r="Q302">
        <v>12.5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600">
        <v>0</v>
      </c>
      <c r="AW302" s="600">
        <v>0</v>
      </c>
      <c r="AX302" s="600">
        <v>0.1</v>
      </c>
      <c r="AY302" s="599">
        <v>0.1</v>
      </c>
      <c r="AZ302" s="599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14.1</v>
      </c>
      <c r="C303" s="2">
        <v>91</v>
      </c>
      <c r="D303" s="2">
        <v>12.7</v>
      </c>
      <c r="E303" s="2">
        <v>14.1</v>
      </c>
      <c r="F303" s="2">
        <v>0</v>
      </c>
      <c r="G303" s="2">
        <v>0</v>
      </c>
      <c r="H303" s="2">
        <v>1023.4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12.9</v>
      </c>
      <c r="Q303">
        <v>12.5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600">
        <v>0</v>
      </c>
      <c r="AW303" s="600">
        <v>0</v>
      </c>
      <c r="AX303" s="600">
        <v>0.1</v>
      </c>
      <c r="AY303" s="599">
        <v>0.1</v>
      </c>
      <c r="AZ303" s="599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14.1</v>
      </c>
      <c r="C304" s="2">
        <v>91</v>
      </c>
      <c r="D304" s="2">
        <v>12.7</v>
      </c>
      <c r="E304" s="2">
        <v>14.1</v>
      </c>
      <c r="F304" s="2">
        <v>0</v>
      </c>
      <c r="G304" s="2">
        <v>0</v>
      </c>
      <c r="H304" s="2">
        <v>1023.5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12.9</v>
      </c>
      <c r="Q304">
        <v>12.5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600">
        <v>0</v>
      </c>
      <c r="AW304" s="600">
        <v>0</v>
      </c>
      <c r="AX304" s="600">
        <v>0.1</v>
      </c>
      <c r="AY304" s="599">
        <v>0.1</v>
      </c>
      <c r="AZ304" s="599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</v>
      </c>
      <c r="C305" s="2">
        <v>91</v>
      </c>
      <c r="D305" s="2">
        <v>12.6</v>
      </c>
      <c r="E305" s="2">
        <v>14</v>
      </c>
      <c r="F305" s="2">
        <v>0</v>
      </c>
      <c r="G305" s="2">
        <v>1.8</v>
      </c>
      <c r="H305" s="2">
        <v>1023.7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12.8</v>
      </c>
      <c r="Q305">
        <v>12.5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600">
        <v>0</v>
      </c>
      <c r="AW305" s="600">
        <v>0</v>
      </c>
      <c r="AX305" s="600">
        <v>0.1</v>
      </c>
      <c r="AY305" s="599">
        <v>0.1</v>
      </c>
      <c r="AZ305" s="599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</v>
      </c>
      <c r="C306" s="2">
        <v>91</v>
      </c>
      <c r="D306" s="2">
        <v>12.6</v>
      </c>
      <c r="E306" s="2">
        <v>14</v>
      </c>
      <c r="F306" s="2">
        <v>1.8</v>
      </c>
      <c r="G306" s="2">
        <v>1.8</v>
      </c>
      <c r="H306" s="2">
        <v>1023.5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12.8</v>
      </c>
      <c r="Q306">
        <v>12.5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600">
        <v>0</v>
      </c>
      <c r="AW306" s="600">
        <v>0</v>
      </c>
      <c r="AX306" s="600">
        <v>0.1</v>
      </c>
      <c r="AY306" s="599">
        <v>0.1</v>
      </c>
      <c r="AZ306" s="599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</v>
      </c>
      <c r="C307" s="2">
        <v>91</v>
      </c>
      <c r="D307" s="2">
        <v>12.6</v>
      </c>
      <c r="E307" s="2">
        <v>14</v>
      </c>
      <c r="F307" s="2">
        <v>1.8</v>
      </c>
      <c r="G307" s="2">
        <v>2.2000000000000002</v>
      </c>
      <c r="H307" s="2">
        <v>1023.7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12.8</v>
      </c>
      <c r="Q307">
        <v>12.5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600">
        <v>0</v>
      </c>
      <c r="AW307" s="600">
        <v>0</v>
      </c>
      <c r="AX307" s="600">
        <v>0.1</v>
      </c>
      <c r="AY307" s="599">
        <v>0.1</v>
      </c>
      <c r="AZ307" s="599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</v>
      </c>
      <c r="C308" s="2">
        <v>91</v>
      </c>
      <c r="D308" s="2">
        <v>12.6</v>
      </c>
      <c r="E308" s="2">
        <v>14</v>
      </c>
      <c r="F308" s="2">
        <v>2.2000000000000002</v>
      </c>
      <c r="G308" s="2">
        <v>2.2000000000000002</v>
      </c>
      <c r="H308" s="2">
        <v>1023.6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12.8</v>
      </c>
      <c r="Q308">
        <v>12.5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600">
        <v>0</v>
      </c>
      <c r="AW308" s="600">
        <v>0</v>
      </c>
      <c r="AX308" s="600">
        <v>0.1</v>
      </c>
      <c r="AY308" s="599">
        <v>0.1</v>
      </c>
      <c r="AZ308" s="599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13.9</v>
      </c>
      <c r="C309" s="2">
        <v>91</v>
      </c>
      <c r="D309" s="2">
        <v>12.5</v>
      </c>
      <c r="E309" s="2">
        <v>13.9</v>
      </c>
      <c r="F309" s="2">
        <v>0</v>
      </c>
      <c r="G309" s="2">
        <v>1.8</v>
      </c>
      <c r="H309" s="2">
        <v>1023.7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12.8</v>
      </c>
      <c r="Q309">
        <v>12.5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600">
        <v>0</v>
      </c>
      <c r="AW309" s="600">
        <v>0</v>
      </c>
      <c r="AX309" s="600">
        <v>0.1</v>
      </c>
      <c r="AY309" s="599">
        <v>0.1</v>
      </c>
      <c r="AZ309" s="599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13.9</v>
      </c>
      <c r="C310" s="2">
        <v>91</v>
      </c>
      <c r="D310" s="2">
        <v>12.5</v>
      </c>
      <c r="E310" s="2">
        <v>13.9</v>
      </c>
      <c r="F310" s="2">
        <v>0</v>
      </c>
      <c r="G310" s="2">
        <v>0</v>
      </c>
      <c r="H310" s="2">
        <v>1023.7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12.7</v>
      </c>
      <c r="Q310">
        <v>12.5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600">
        <v>0</v>
      </c>
      <c r="AW310" s="600">
        <v>0</v>
      </c>
      <c r="AX310" s="600">
        <v>0.1</v>
      </c>
      <c r="AY310" s="599">
        <v>0.1</v>
      </c>
      <c r="AZ310" s="599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13.9</v>
      </c>
      <c r="C311" s="2">
        <v>91</v>
      </c>
      <c r="D311" s="2">
        <v>12.5</v>
      </c>
      <c r="E311" s="2">
        <v>13.9</v>
      </c>
      <c r="F311" s="2">
        <v>0</v>
      </c>
      <c r="G311" s="2">
        <v>1.8</v>
      </c>
      <c r="H311" s="2">
        <v>1023.7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12.7</v>
      </c>
      <c r="Q311">
        <v>12.5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600">
        <v>0</v>
      </c>
      <c r="AW311" s="600">
        <v>0</v>
      </c>
      <c r="AX311" s="600">
        <v>0.1</v>
      </c>
      <c r="AY311" s="599">
        <v>0.1</v>
      </c>
      <c r="AZ311" s="599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13.9</v>
      </c>
      <c r="C312" s="2">
        <v>91</v>
      </c>
      <c r="D312" s="2">
        <v>12.5</v>
      </c>
      <c r="E312" s="2">
        <v>13.9</v>
      </c>
      <c r="F312" s="2">
        <v>0</v>
      </c>
      <c r="G312" s="2">
        <v>1.8</v>
      </c>
      <c r="H312" s="2">
        <v>1023.7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12.7</v>
      </c>
      <c r="Q312">
        <v>12.5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600">
        <v>0</v>
      </c>
      <c r="AW312" s="600">
        <v>0</v>
      </c>
      <c r="AX312" s="600">
        <v>0.1</v>
      </c>
      <c r="AY312" s="599">
        <v>0.1</v>
      </c>
      <c r="AZ312" s="599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13.9</v>
      </c>
      <c r="C313" s="2">
        <v>91</v>
      </c>
      <c r="D313" s="2">
        <v>12.5</v>
      </c>
      <c r="E313" s="2">
        <v>13.9</v>
      </c>
      <c r="F313" s="2">
        <v>1.8</v>
      </c>
      <c r="G313" s="2">
        <v>2.2000000000000002</v>
      </c>
      <c r="H313" s="2">
        <v>1023.8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12.7</v>
      </c>
      <c r="Q313">
        <v>12.5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600">
        <v>0</v>
      </c>
      <c r="AW313" s="600">
        <v>0</v>
      </c>
      <c r="AX313" s="600">
        <v>0.1</v>
      </c>
      <c r="AY313" s="599">
        <v>0.1</v>
      </c>
      <c r="AZ313" s="599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</v>
      </c>
      <c r="C314" s="2">
        <v>91</v>
      </c>
      <c r="D314" s="2">
        <v>12.6</v>
      </c>
      <c r="E314" s="2">
        <v>14</v>
      </c>
      <c r="F314" s="2">
        <v>1.8</v>
      </c>
      <c r="G314" s="2">
        <v>2.2000000000000002</v>
      </c>
      <c r="H314" s="2">
        <v>1023.7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12.7</v>
      </c>
      <c r="Q314">
        <v>12.4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600">
        <v>0</v>
      </c>
      <c r="AW314" s="600">
        <v>0</v>
      </c>
      <c r="AX314" s="600">
        <v>0.1</v>
      </c>
      <c r="AY314" s="599">
        <v>0.1</v>
      </c>
      <c r="AZ314" s="599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</v>
      </c>
      <c r="C315" s="2">
        <v>92</v>
      </c>
      <c r="D315" s="2">
        <v>12.8</v>
      </c>
      <c r="E315" s="2">
        <v>14</v>
      </c>
      <c r="F315" s="2">
        <v>1.8</v>
      </c>
      <c r="G315" s="2">
        <v>2.2000000000000002</v>
      </c>
      <c r="H315" s="2">
        <v>1023.8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12.7</v>
      </c>
      <c r="Q315">
        <v>12.4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600">
        <v>0</v>
      </c>
      <c r="AW315" s="600">
        <v>0</v>
      </c>
      <c r="AX315" s="600">
        <v>0.1</v>
      </c>
      <c r="AY315" s="599">
        <v>0.1</v>
      </c>
      <c r="AZ315" s="599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14.1</v>
      </c>
      <c r="C316" s="2">
        <v>91</v>
      </c>
      <c r="D316" s="2">
        <v>12.7</v>
      </c>
      <c r="E316" s="2">
        <v>14.1</v>
      </c>
      <c r="F316" s="2">
        <v>1.8</v>
      </c>
      <c r="G316" s="2">
        <v>2.2000000000000002</v>
      </c>
      <c r="H316" s="2">
        <v>1023.7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12.7</v>
      </c>
      <c r="Q316">
        <v>12.4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600">
        <v>0</v>
      </c>
      <c r="AW316" s="600">
        <v>0</v>
      </c>
      <c r="AX316" s="600">
        <v>0.1</v>
      </c>
      <c r="AY316" s="599">
        <v>0.1</v>
      </c>
      <c r="AZ316" s="599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14.1</v>
      </c>
      <c r="C317" s="2">
        <v>92</v>
      </c>
      <c r="D317" s="2">
        <v>12.9</v>
      </c>
      <c r="E317" s="2">
        <v>14.1</v>
      </c>
      <c r="F317" s="2">
        <v>1.8</v>
      </c>
      <c r="G317" s="2">
        <v>2.5</v>
      </c>
      <c r="H317" s="2">
        <v>1023.6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12.7</v>
      </c>
      <c r="Q317">
        <v>12.4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600">
        <v>0</v>
      </c>
      <c r="AW317" s="600">
        <v>0</v>
      </c>
      <c r="AX317" s="600">
        <v>0.1</v>
      </c>
      <c r="AY317" s="599">
        <v>0.1</v>
      </c>
      <c r="AZ317" s="599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14.2</v>
      </c>
      <c r="C318" s="2">
        <v>91</v>
      </c>
      <c r="D318" s="2">
        <v>12.8</v>
      </c>
      <c r="E318" s="2">
        <v>14.2</v>
      </c>
      <c r="F318" s="2">
        <v>1.8</v>
      </c>
      <c r="G318" s="2">
        <v>2.2000000000000002</v>
      </c>
      <c r="H318" s="2">
        <v>1023.6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12.7</v>
      </c>
      <c r="Q318">
        <v>12.4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600">
        <v>0</v>
      </c>
      <c r="AW318" s="600">
        <v>0</v>
      </c>
      <c r="AX318" s="600">
        <v>0.1</v>
      </c>
      <c r="AY318" s="599">
        <v>0.1</v>
      </c>
      <c r="AZ318" s="599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14.1</v>
      </c>
      <c r="C319" s="2">
        <v>91</v>
      </c>
      <c r="D319" s="2">
        <v>12.7</v>
      </c>
      <c r="E319" s="2">
        <v>14.1</v>
      </c>
      <c r="F319" s="2">
        <v>2.2000000000000002</v>
      </c>
      <c r="G319" s="2">
        <v>2.5</v>
      </c>
      <c r="H319" s="2">
        <v>1023.8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12.7</v>
      </c>
      <c r="Q319">
        <v>12.4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600">
        <v>0</v>
      </c>
      <c r="AW319" s="600">
        <v>0</v>
      </c>
      <c r="AX319" s="600">
        <v>0.1</v>
      </c>
      <c r="AY319" s="599">
        <v>0.1</v>
      </c>
      <c r="AZ319" s="599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14.1</v>
      </c>
      <c r="C320" s="2">
        <v>91</v>
      </c>
      <c r="D320" s="2">
        <v>12.7</v>
      </c>
      <c r="E320" s="2">
        <v>14.1</v>
      </c>
      <c r="F320" s="2">
        <v>0</v>
      </c>
      <c r="G320" s="2">
        <v>0</v>
      </c>
      <c r="H320" s="2">
        <v>1023.4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12.7</v>
      </c>
      <c r="Q320">
        <v>12.4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0.1</v>
      </c>
      <c r="AY320" s="599">
        <v>0.1</v>
      </c>
      <c r="AZ320" s="599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</v>
      </c>
      <c r="C321" s="2">
        <v>91</v>
      </c>
      <c r="D321" s="2">
        <v>12.6</v>
      </c>
      <c r="E321" s="2">
        <v>14</v>
      </c>
      <c r="F321" s="2">
        <v>0</v>
      </c>
      <c r="G321" s="2">
        <v>0</v>
      </c>
      <c r="H321" s="2">
        <v>1023.6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12.7</v>
      </c>
      <c r="Q321">
        <v>12.4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600">
        <v>0</v>
      </c>
      <c r="AW321" s="600">
        <v>0</v>
      </c>
      <c r="AX321" s="600">
        <v>0.1</v>
      </c>
      <c r="AY321" s="599">
        <v>0.1</v>
      </c>
      <c r="AZ321" s="599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</v>
      </c>
      <c r="C322" s="2">
        <v>91</v>
      </c>
      <c r="D322" s="2">
        <v>12.6</v>
      </c>
      <c r="E322" s="2">
        <v>14</v>
      </c>
      <c r="F322" s="2">
        <v>1.8</v>
      </c>
      <c r="G322" s="2">
        <v>1.8</v>
      </c>
      <c r="H322" s="2">
        <v>1023.6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12.7</v>
      </c>
      <c r="Q322">
        <v>12.3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600">
        <v>0</v>
      </c>
      <c r="AW322" s="600">
        <v>0</v>
      </c>
      <c r="AX322" s="600">
        <v>0.1</v>
      </c>
      <c r="AY322" s="599">
        <v>0.1</v>
      </c>
      <c r="AZ322" s="599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13.9</v>
      </c>
      <c r="C323" s="2">
        <v>91</v>
      </c>
      <c r="D323" s="2">
        <v>12.5</v>
      </c>
      <c r="E323" s="2">
        <v>13.9</v>
      </c>
      <c r="F323" s="2">
        <v>0</v>
      </c>
      <c r="G323" s="2">
        <v>0</v>
      </c>
      <c r="H323" s="2">
        <v>1023.7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12.7</v>
      </c>
      <c r="Q323">
        <v>12.3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600">
        <v>0</v>
      </c>
      <c r="AW323" s="600">
        <v>0</v>
      </c>
      <c r="AX323" s="600">
        <v>0.1</v>
      </c>
      <c r="AY323" s="599">
        <v>0.1</v>
      </c>
      <c r="AZ323" s="599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13.8</v>
      </c>
      <c r="C324" s="2">
        <v>91</v>
      </c>
      <c r="D324" s="2">
        <v>12.4</v>
      </c>
      <c r="E324" s="2">
        <v>13.8</v>
      </c>
      <c r="F324" s="2">
        <v>0</v>
      </c>
      <c r="G324" s="2">
        <v>0</v>
      </c>
      <c r="H324" s="2">
        <v>1023.8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12.6</v>
      </c>
      <c r="Q324">
        <v>12.3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600">
        <v>0</v>
      </c>
      <c r="AW324" s="600">
        <v>0</v>
      </c>
      <c r="AX324" s="600">
        <v>0.1</v>
      </c>
      <c r="AY324" s="599">
        <v>0.1</v>
      </c>
      <c r="AZ324" s="599">
        <v>321.3</v>
      </c>
      <c r="BA324">
        <v>12.6</v>
      </c>
      <c r="BB324">
        <v>12.3</v>
      </c>
      <c r="BC324" s="8">
        <v>0.21875</v>
      </c>
    </row>
    <row r="325" spans="2:55">
      <c r="B325" s="2">
        <v>13.8</v>
      </c>
      <c r="C325" s="2">
        <v>91</v>
      </c>
      <c r="D325" s="2">
        <v>12.4</v>
      </c>
      <c r="E325" s="2">
        <v>13.8</v>
      </c>
      <c r="F325" s="2">
        <v>0</v>
      </c>
      <c r="G325" s="2">
        <v>1.8</v>
      </c>
      <c r="H325" s="2">
        <v>1023.7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12.6</v>
      </c>
      <c r="Q325">
        <v>12.3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600">
        <v>0</v>
      </c>
      <c r="AW325" s="600">
        <v>0</v>
      </c>
      <c r="AX325" s="600">
        <v>0.1</v>
      </c>
      <c r="AY325" s="599">
        <v>0.1</v>
      </c>
      <c r="AZ325" s="599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13.7</v>
      </c>
      <c r="C326" s="2">
        <v>91</v>
      </c>
      <c r="D326" s="2">
        <v>12.3</v>
      </c>
      <c r="E326" s="2">
        <v>13.7</v>
      </c>
      <c r="F326" s="2">
        <v>0</v>
      </c>
      <c r="G326" s="2">
        <v>1.8</v>
      </c>
      <c r="H326" s="2">
        <v>1023.7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12.6</v>
      </c>
      <c r="Q326">
        <v>12.3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600">
        <v>0</v>
      </c>
      <c r="AW326" s="600">
        <v>0</v>
      </c>
      <c r="AX326" s="600">
        <v>0.1</v>
      </c>
      <c r="AY326" s="599">
        <v>0.1</v>
      </c>
      <c r="AZ326" s="599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13.7</v>
      </c>
      <c r="C327" s="2">
        <v>91</v>
      </c>
      <c r="D327" s="2">
        <v>12.3</v>
      </c>
      <c r="E327" s="2">
        <v>13.7</v>
      </c>
      <c r="F327" s="2">
        <v>1.8</v>
      </c>
      <c r="G327" s="2">
        <v>1.8</v>
      </c>
      <c r="H327" s="2">
        <v>1023.7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12.6</v>
      </c>
      <c r="Q327">
        <v>12.3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600">
        <v>0</v>
      </c>
      <c r="AW327" s="600">
        <v>0</v>
      </c>
      <c r="AX327" s="600">
        <v>0.1</v>
      </c>
      <c r="AY327" s="599">
        <v>0.1</v>
      </c>
      <c r="AZ327" s="599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13.6</v>
      </c>
      <c r="C328" s="2">
        <v>91</v>
      </c>
      <c r="D328" s="2">
        <v>12.2</v>
      </c>
      <c r="E328" s="2">
        <v>13.6</v>
      </c>
      <c r="F328" s="2">
        <v>0</v>
      </c>
      <c r="G328" s="2">
        <v>0</v>
      </c>
      <c r="H328" s="2">
        <v>1023.7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12.6</v>
      </c>
      <c r="Q328">
        <v>12.3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600">
        <v>0</v>
      </c>
      <c r="AW328" s="600">
        <v>0</v>
      </c>
      <c r="AX328" s="600">
        <v>0.1</v>
      </c>
      <c r="AY328" s="599">
        <v>0.1</v>
      </c>
      <c r="AZ328" s="599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13.6</v>
      </c>
      <c r="C329" s="2">
        <v>91</v>
      </c>
      <c r="D329" s="2">
        <v>12.2</v>
      </c>
      <c r="E329" s="2">
        <v>13.6</v>
      </c>
      <c r="F329" s="2">
        <v>0</v>
      </c>
      <c r="G329" s="2">
        <v>0</v>
      </c>
      <c r="H329" s="2">
        <v>1023.8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12.5</v>
      </c>
      <c r="Q329">
        <v>12.3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0.1</v>
      </c>
      <c r="AY329" s="599">
        <v>0.1</v>
      </c>
      <c r="AZ329" s="599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13.6</v>
      </c>
      <c r="C330" s="2">
        <v>91</v>
      </c>
      <c r="D330" s="2">
        <v>12.2</v>
      </c>
      <c r="E330" s="2">
        <v>13.6</v>
      </c>
      <c r="F330" s="2">
        <v>0</v>
      </c>
      <c r="G330" s="2">
        <v>1.8</v>
      </c>
      <c r="H330" s="2">
        <v>1023.5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12.5</v>
      </c>
      <c r="Q330">
        <v>12.3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0.1</v>
      </c>
      <c r="AY330" s="599">
        <v>0.1</v>
      </c>
      <c r="AZ330" s="599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13.6</v>
      </c>
      <c r="C331" s="2">
        <v>91</v>
      </c>
      <c r="D331" s="2">
        <v>12.2</v>
      </c>
      <c r="E331" s="2">
        <v>13.6</v>
      </c>
      <c r="F331" s="2">
        <v>0</v>
      </c>
      <c r="G331" s="2">
        <v>1.8</v>
      </c>
      <c r="H331" s="2">
        <v>1023.7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12.5</v>
      </c>
      <c r="Q331">
        <v>12.3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600">
        <v>0</v>
      </c>
      <c r="AW331" s="600">
        <v>0</v>
      </c>
      <c r="AX331" s="600">
        <v>0.1</v>
      </c>
      <c r="AY331" s="599">
        <v>0.1</v>
      </c>
      <c r="AZ331" s="599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13.6</v>
      </c>
      <c r="C332" s="2">
        <v>91</v>
      </c>
      <c r="D332" s="2">
        <v>12.2</v>
      </c>
      <c r="E332" s="2">
        <v>13.6</v>
      </c>
      <c r="F332" s="2">
        <v>1.8</v>
      </c>
      <c r="G332" s="2">
        <v>1.8</v>
      </c>
      <c r="H332" s="2">
        <v>1023.8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12.5</v>
      </c>
      <c r="Q332">
        <v>12.3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600">
        <v>0</v>
      </c>
      <c r="AW332" s="600">
        <v>0</v>
      </c>
      <c r="AX332" s="600">
        <v>0.1</v>
      </c>
      <c r="AY332" s="599">
        <v>0.1</v>
      </c>
      <c r="AZ332" s="599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13.6</v>
      </c>
      <c r="C333" s="2">
        <v>91</v>
      </c>
      <c r="D333" s="2">
        <v>12.2</v>
      </c>
      <c r="E333" s="2">
        <v>13.6</v>
      </c>
      <c r="F333" s="2">
        <v>0</v>
      </c>
      <c r="G333" s="2">
        <v>1.8</v>
      </c>
      <c r="H333" s="2">
        <v>1023.7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12.5</v>
      </c>
      <c r="Q333">
        <v>12.3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600">
        <v>0</v>
      </c>
      <c r="AW333" s="600">
        <v>0</v>
      </c>
      <c r="AX333" s="600">
        <v>0.1</v>
      </c>
      <c r="AY333" s="599">
        <v>0.1</v>
      </c>
      <c r="AZ333" s="599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13.6</v>
      </c>
      <c r="C334" s="2">
        <v>91</v>
      </c>
      <c r="D334" s="2">
        <v>12.2</v>
      </c>
      <c r="E334" s="2">
        <v>13.6</v>
      </c>
      <c r="F334" s="2">
        <v>2.2000000000000002</v>
      </c>
      <c r="G334" s="2">
        <v>2.5</v>
      </c>
      <c r="H334" s="2">
        <v>1023.6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12.5</v>
      </c>
      <c r="Q334">
        <v>12.3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600">
        <v>0</v>
      </c>
      <c r="AW334" s="600">
        <v>0</v>
      </c>
      <c r="AX334" s="600">
        <v>0.1</v>
      </c>
      <c r="AY334" s="599">
        <v>0.1</v>
      </c>
      <c r="AZ334" s="599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13.6</v>
      </c>
      <c r="C335" s="2">
        <v>91</v>
      </c>
      <c r="D335" s="2">
        <v>12.2</v>
      </c>
      <c r="E335" s="2">
        <v>13.6</v>
      </c>
      <c r="F335" s="2">
        <v>2.9</v>
      </c>
      <c r="G335" s="2">
        <v>2.9</v>
      </c>
      <c r="H335" s="2">
        <v>1023.7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12.5</v>
      </c>
      <c r="Q335">
        <v>12.3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600">
        <v>0</v>
      </c>
      <c r="AW335" s="600">
        <v>0</v>
      </c>
      <c r="AX335" s="600">
        <v>0.1</v>
      </c>
      <c r="AY335" s="599">
        <v>0.1</v>
      </c>
      <c r="AZ335" s="599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13.6</v>
      </c>
      <c r="C336" s="2">
        <v>91</v>
      </c>
      <c r="D336" s="2">
        <v>12.2</v>
      </c>
      <c r="E336" s="2">
        <v>13.6</v>
      </c>
      <c r="F336" s="2">
        <v>2.2000000000000002</v>
      </c>
      <c r="G336" s="2">
        <v>2.5</v>
      </c>
      <c r="H336" s="2">
        <v>1023.7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12.4</v>
      </c>
      <c r="Q336">
        <v>12.3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600">
        <v>0</v>
      </c>
      <c r="AW336" s="600">
        <v>0</v>
      </c>
      <c r="AX336" s="600">
        <v>0.1</v>
      </c>
      <c r="AY336" s="599">
        <v>0.1</v>
      </c>
      <c r="AZ336" s="599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13.6</v>
      </c>
      <c r="C337" s="2">
        <v>91</v>
      </c>
      <c r="D337" s="2">
        <v>12.2</v>
      </c>
      <c r="E337" s="2">
        <v>13.6</v>
      </c>
      <c r="F337" s="2">
        <v>2.5</v>
      </c>
      <c r="G337" s="2">
        <v>2.5</v>
      </c>
      <c r="H337" s="2">
        <v>1023.7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12.5</v>
      </c>
      <c r="Q337">
        <v>12.3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600">
        <v>0</v>
      </c>
      <c r="AW337" s="600">
        <v>0</v>
      </c>
      <c r="AX337" s="600">
        <v>0.1</v>
      </c>
      <c r="AY337" s="599">
        <v>0.1</v>
      </c>
      <c r="AZ337" s="599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13.6</v>
      </c>
      <c r="C338" s="2">
        <v>91</v>
      </c>
      <c r="D338" s="2">
        <v>12.2</v>
      </c>
      <c r="E338" s="2">
        <v>13.6</v>
      </c>
      <c r="F338" s="2">
        <v>0</v>
      </c>
      <c r="G338" s="2">
        <v>2.2000000000000002</v>
      </c>
      <c r="H338" s="2">
        <v>1023.6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12.5</v>
      </c>
      <c r="Q338">
        <v>12.3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600">
        <v>0</v>
      </c>
      <c r="AW338" s="600">
        <v>0</v>
      </c>
      <c r="AX338" s="600">
        <v>0.1</v>
      </c>
      <c r="AY338" s="599">
        <v>0.1</v>
      </c>
      <c r="AZ338" s="599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13.6</v>
      </c>
      <c r="C339" s="2">
        <v>92</v>
      </c>
      <c r="D339" s="2">
        <v>12.4</v>
      </c>
      <c r="E339" s="2">
        <v>13.6</v>
      </c>
      <c r="F339" s="2">
        <v>2.2000000000000002</v>
      </c>
      <c r="G339" s="2">
        <v>2.5</v>
      </c>
      <c r="H339" s="2">
        <v>1023.8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12.4</v>
      </c>
      <c r="Q339">
        <v>12.3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600">
        <v>0</v>
      </c>
      <c r="AW339" s="600">
        <v>0</v>
      </c>
      <c r="AX339" s="600">
        <v>0.1</v>
      </c>
      <c r="AY339" s="599">
        <v>0.1</v>
      </c>
      <c r="AZ339" s="599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13.6</v>
      </c>
      <c r="C340" s="2">
        <v>92</v>
      </c>
      <c r="D340" s="2">
        <v>12.4</v>
      </c>
      <c r="E340" s="2">
        <v>13.6</v>
      </c>
      <c r="F340" s="2">
        <v>0</v>
      </c>
      <c r="G340" s="2">
        <v>1.8</v>
      </c>
      <c r="H340" s="2">
        <v>1023.7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12.4</v>
      </c>
      <c r="Q340">
        <v>12.4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600">
        <v>0</v>
      </c>
      <c r="AW340" s="600">
        <v>0</v>
      </c>
      <c r="AX340" s="600">
        <v>0.1</v>
      </c>
      <c r="AY340" s="599">
        <v>0.1</v>
      </c>
      <c r="AZ340" s="599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13.6</v>
      </c>
      <c r="C341" s="2">
        <v>91</v>
      </c>
      <c r="D341" s="2">
        <v>12.2</v>
      </c>
      <c r="E341" s="2">
        <v>13.6</v>
      </c>
      <c r="F341" s="2">
        <v>2.2000000000000002</v>
      </c>
      <c r="G341" s="2">
        <v>2.5</v>
      </c>
      <c r="H341" s="2">
        <v>1023.5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12.4</v>
      </c>
      <c r="Q341">
        <v>12.4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600">
        <v>0</v>
      </c>
      <c r="AW341" s="600">
        <v>0</v>
      </c>
      <c r="AX341" s="600">
        <v>0.1</v>
      </c>
      <c r="AY341" s="599">
        <v>0.1</v>
      </c>
      <c r="AZ341" s="599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13.6</v>
      </c>
      <c r="C342" s="2">
        <v>92</v>
      </c>
      <c r="D342" s="2">
        <v>12.4</v>
      </c>
      <c r="E342" s="2">
        <v>13.6</v>
      </c>
      <c r="F342" s="2">
        <v>1.8</v>
      </c>
      <c r="G342" s="2">
        <v>2.9</v>
      </c>
      <c r="H342" s="2">
        <v>1023.5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12.4</v>
      </c>
      <c r="Q342">
        <v>12.4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0.1</v>
      </c>
      <c r="AY342" s="599">
        <v>0.1</v>
      </c>
      <c r="AZ342" s="599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13.5</v>
      </c>
      <c r="C343" s="2">
        <v>91</v>
      </c>
      <c r="D343" s="2">
        <v>12.1</v>
      </c>
      <c r="E343" s="2">
        <v>13.5</v>
      </c>
      <c r="F343" s="2">
        <v>1.8</v>
      </c>
      <c r="G343" s="2">
        <v>2.5</v>
      </c>
      <c r="H343" s="2">
        <v>1023.6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12.4</v>
      </c>
      <c r="Q343">
        <v>12.4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600">
        <v>0</v>
      </c>
      <c r="AW343" s="600">
        <v>0</v>
      </c>
      <c r="AX343" s="600">
        <v>0.1</v>
      </c>
      <c r="AY343" s="599">
        <v>0.1</v>
      </c>
      <c r="AZ343" s="599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13.5</v>
      </c>
      <c r="C344" s="2">
        <v>91</v>
      </c>
      <c r="D344" s="2">
        <v>12.1</v>
      </c>
      <c r="E344" s="2">
        <v>13.5</v>
      </c>
      <c r="F344" s="2">
        <v>0</v>
      </c>
      <c r="G344" s="2">
        <v>1.8</v>
      </c>
      <c r="H344" s="2">
        <v>1023.6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12.4</v>
      </c>
      <c r="Q344">
        <v>12.4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600">
        <v>0</v>
      </c>
      <c r="AW344" s="600">
        <v>0</v>
      </c>
      <c r="AX344" s="600">
        <v>0.1</v>
      </c>
      <c r="AY344" s="599">
        <v>0.1</v>
      </c>
      <c r="AZ344" s="599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13.4</v>
      </c>
      <c r="C345" s="2">
        <v>91</v>
      </c>
      <c r="D345" s="2">
        <v>12</v>
      </c>
      <c r="E345" s="2">
        <v>13.4</v>
      </c>
      <c r="F345" s="2">
        <v>1.8</v>
      </c>
      <c r="G345" s="2">
        <v>2.5</v>
      </c>
      <c r="H345" s="2">
        <v>1023.6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12.4</v>
      </c>
      <c r="Q345">
        <v>12.3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0.1</v>
      </c>
      <c r="AY345" s="599">
        <v>0.1</v>
      </c>
      <c r="AZ345" s="599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13.4</v>
      </c>
      <c r="C346" s="2">
        <v>91</v>
      </c>
      <c r="D346" s="2">
        <v>12</v>
      </c>
      <c r="E346" s="2">
        <v>13.4</v>
      </c>
      <c r="F346" s="2">
        <v>1.8</v>
      </c>
      <c r="G346" s="2">
        <v>1.8</v>
      </c>
      <c r="H346" s="2">
        <v>1023.6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12.4</v>
      </c>
      <c r="Q346">
        <v>12.3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0.1</v>
      </c>
      <c r="AY346" s="599">
        <v>0.1</v>
      </c>
      <c r="AZ346" s="599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13.4</v>
      </c>
      <c r="C347" s="2">
        <v>92</v>
      </c>
      <c r="D347" s="2">
        <v>12.2</v>
      </c>
      <c r="E347" s="2">
        <v>13.4</v>
      </c>
      <c r="F347" s="2">
        <v>0</v>
      </c>
      <c r="G347" s="2">
        <v>0</v>
      </c>
      <c r="H347" s="2">
        <v>1023.6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12.4</v>
      </c>
      <c r="Q347">
        <v>12.3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600">
        <v>0</v>
      </c>
      <c r="AW347" s="600">
        <v>0</v>
      </c>
      <c r="AX347" s="600">
        <v>0.1</v>
      </c>
      <c r="AY347" s="599">
        <v>0.1</v>
      </c>
      <c r="AZ347" s="599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13.4</v>
      </c>
      <c r="C348" s="2">
        <v>92</v>
      </c>
      <c r="D348" s="2">
        <v>12.2</v>
      </c>
      <c r="E348" s="2">
        <v>13.4</v>
      </c>
      <c r="F348" s="2">
        <v>0</v>
      </c>
      <c r="G348" s="2">
        <v>1.8</v>
      </c>
      <c r="H348" s="2">
        <v>1023.6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12.4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600">
        <v>0</v>
      </c>
      <c r="AW348" s="600">
        <v>0</v>
      </c>
      <c r="AX348" s="600">
        <v>0.1</v>
      </c>
      <c r="AY348" s="599">
        <v>0.1</v>
      </c>
      <c r="AZ348" s="599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13.4</v>
      </c>
      <c r="C349" s="2">
        <v>92</v>
      </c>
      <c r="D349" s="2">
        <v>12.2</v>
      </c>
      <c r="E349" s="2">
        <v>13.4</v>
      </c>
      <c r="F349" s="2">
        <v>1.8</v>
      </c>
      <c r="G349" s="2">
        <v>2.5</v>
      </c>
      <c r="H349" s="2">
        <v>1023.6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12.4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600">
        <v>0</v>
      </c>
      <c r="AW349" s="600">
        <v>0</v>
      </c>
      <c r="AX349" s="600">
        <v>0.1</v>
      </c>
      <c r="AY349" s="599">
        <v>0.1</v>
      </c>
      <c r="AZ349" s="599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13.3</v>
      </c>
      <c r="C350" s="2">
        <v>92</v>
      </c>
      <c r="D350" s="2">
        <v>12.1</v>
      </c>
      <c r="E350" s="2">
        <v>13.3</v>
      </c>
      <c r="F350" s="2">
        <v>0</v>
      </c>
      <c r="G350" s="2">
        <v>2.2000000000000002</v>
      </c>
      <c r="H350" s="2">
        <v>1023.8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12.3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600">
        <v>0</v>
      </c>
      <c r="AW350" s="600">
        <v>0</v>
      </c>
      <c r="AX350" s="600">
        <v>0.1</v>
      </c>
      <c r="AY350" s="599">
        <v>0.1</v>
      </c>
      <c r="AZ350" s="599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13.3</v>
      </c>
      <c r="C351" s="2">
        <v>92</v>
      </c>
      <c r="D351" s="2">
        <v>12.1</v>
      </c>
      <c r="E351" s="2">
        <v>13.3</v>
      </c>
      <c r="F351" s="2">
        <v>1.8</v>
      </c>
      <c r="G351" s="2">
        <v>2.2000000000000002</v>
      </c>
      <c r="H351" s="2">
        <v>1023.6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12.3</v>
      </c>
      <c r="Q351">
        <v>12.1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600">
        <v>0</v>
      </c>
      <c r="AW351" s="600">
        <v>0</v>
      </c>
      <c r="AX351" s="600">
        <v>0.1</v>
      </c>
      <c r="AY351" s="599">
        <v>0.1</v>
      </c>
      <c r="AZ351" s="599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13.3</v>
      </c>
      <c r="C352" s="2">
        <v>92</v>
      </c>
      <c r="D352" s="2">
        <v>12.1</v>
      </c>
      <c r="E352" s="2">
        <v>13.3</v>
      </c>
      <c r="F352" s="2">
        <v>1.8</v>
      </c>
      <c r="G352" s="2">
        <v>2.2000000000000002</v>
      </c>
      <c r="H352" s="2">
        <v>1023.6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12.3</v>
      </c>
      <c r="Q352">
        <v>12.1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600">
        <v>0</v>
      </c>
      <c r="AW352" s="600">
        <v>0</v>
      </c>
      <c r="AX352" s="600">
        <v>0.1</v>
      </c>
      <c r="AY352" s="599">
        <v>0.1</v>
      </c>
      <c r="AZ352" s="599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13.3</v>
      </c>
      <c r="C353" s="2">
        <v>92</v>
      </c>
      <c r="D353" s="2">
        <v>12.1</v>
      </c>
      <c r="E353" s="2">
        <v>13.3</v>
      </c>
      <c r="F353" s="2">
        <v>2.2000000000000002</v>
      </c>
      <c r="G353" s="2">
        <v>2.5</v>
      </c>
      <c r="H353" s="2">
        <v>1023.8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12.3</v>
      </c>
      <c r="Q353">
        <v>12.1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600">
        <v>0</v>
      </c>
      <c r="AW353" s="600">
        <v>0</v>
      </c>
      <c r="AX353" s="600">
        <v>0.1</v>
      </c>
      <c r="AY353" s="599">
        <v>0.1</v>
      </c>
      <c r="AZ353" s="599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13.3</v>
      </c>
      <c r="C354" s="2">
        <v>92</v>
      </c>
      <c r="D354" s="2">
        <v>12.1</v>
      </c>
      <c r="E354" s="2">
        <v>13.3</v>
      </c>
      <c r="F354" s="2">
        <v>2.5</v>
      </c>
      <c r="G354" s="2">
        <v>2.5</v>
      </c>
      <c r="H354" s="2">
        <v>1023.6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12.3</v>
      </c>
      <c r="Q354">
        <v>12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600">
        <v>0</v>
      </c>
      <c r="AW354" s="600">
        <v>0</v>
      </c>
      <c r="AX354" s="600">
        <v>0.1</v>
      </c>
      <c r="AY354" s="599">
        <v>0.1</v>
      </c>
      <c r="AZ354" s="599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13.2</v>
      </c>
      <c r="C355" s="2">
        <v>92</v>
      </c>
      <c r="D355" s="2">
        <v>12</v>
      </c>
      <c r="E355" s="2">
        <v>13.2</v>
      </c>
      <c r="F355" s="2">
        <v>1.8</v>
      </c>
      <c r="G355" s="2">
        <v>2.5</v>
      </c>
      <c r="H355" s="2">
        <v>1023.8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12.2</v>
      </c>
      <c r="Q355">
        <v>12.1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600">
        <v>0</v>
      </c>
      <c r="AW355" s="600">
        <v>0</v>
      </c>
      <c r="AX355" s="600">
        <v>0.1</v>
      </c>
      <c r="AY355" s="599">
        <v>0.1</v>
      </c>
      <c r="AZ355" s="599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13.2</v>
      </c>
      <c r="C356" s="2">
        <v>92</v>
      </c>
      <c r="D356" s="2">
        <v>12</v>
      </c>
      <c r="E356" s="2">
        <v>13.2</v>
      </c>
      <c r="F356" s="2">
        <v>2.2000000000000002</v>
      </c>
      <c r="G356" s="2">
        <v>2.2000000000000002</v>
      </c>
      <c r="H356" s="2">
        <v>1023.5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12.2</v>
      </c>
      <c r="Q356">
        <v>12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0.1</v>
      </c>
      <c r="AY356" s="599">
        <v>0.1</v>
      </c>
      <c r="AZ356" s="599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13.2</v>
      </c>
      <c r="C357" s="2">
        <v>92</v>
      </c>
      <c r="D357" s="2">
        <v>12</v>
      </c>
      <c r="E357" s="2">
        <v>13.2</v>
      </c>
      <c r="F357" s="2">
        <v>2.2000000000000002</v>
      </c>
      <c r="G357" s="2">
        <v>2.5</v>
      </c>
      <c r="H357" s="2">
        <v>1023.6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12.2</v>
      </c>
      <c r="Q357">
        <v>12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0.1</v>
      </c>
      <c r="AY357" s="599">
        <v>0.1</v>
      </c>
      <c r="AZ357" s="599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13.1</v>
      </c>
      <c r="C358" s="2">
        <v>92</v>
      </c>
      <c r="D358" s="2">
        <v>11.9</v>
      </c>
      <c r="E358" s="2">
        <v>13.1</v>
      </c>
      <c r="F358" s="2">
        <v>0</v>
      </c>
      <c r="G358" s="2">
        <v>1.8</v>
      </c>
      <c r="H358" s="2">
        <v>1023.8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12.2</v>
      </c>
      <c r="Q358">
        <v>12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600">
        <v>0</v>
      </c>
      <c r="AW358" s="600">
        <v>0</v>
      </c>
      <c r="AX358" s="600">
        <v>0.1</v>
      </c>
      <c r="AY358" s="599">
        <v>0.1</v>
      </c>
      <c r="AZ358" s="599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13.1</v>
      </c>
      <c r="C359" s="2">
        <v>92</v>
      </c>
      <c r="D359" s="2">
        <v>11.9</v>
      </c>
      <c r="E359" s="2">
        <v>13.1</v>
      </c>
      <c r="F359" s="2">
        <v>0</v>
      </c>
      <c r="G359" s="2">
        <v>1.8</v>
      </c>
      <c r="H359" s="2">
        <v>1023.8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12.2</v>
      </c>
      <c r="Q359">
        <v>11.9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600">
        <v>0</v>
      </c>
      <c r="AW359" s="600">
        <v>0</v>
      </c>
      <c r="AX359" s="600">
        <v>0.1</v>
      </c>
      <c r="AY359" s="599">
        <v>0.1</v>
      </c>
      <c r="AZ359" s="599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13.1</v>
      </c>
      <c r="C360" s="2">
        <v>92</v>
      </c>
      <c r="D360" s="2">
        <v>11.9</v>
      </c>
      <c r="E360" s="2">
        <v>13.1</v>
      </c>
      <c r="F360" s="2">
        <v>0</v>
      </c>
      <c r="G360" s="2">
        <v>0</v>
      </c>
      <c r="H360" s="2">
        <v>1023.7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12.2</v>
      </c>
      <c r="Q360">
        <v>11.9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600">
        <v>0</v>
      </c>
      <c r="AW360" s="600">
        <v>0</v>
      </c>
      <c r="AX360" s="600">
        <v>0.1</v>
      </c>
      <c r="AY360" s="599">
        <v>0.1</v>
      </c>
      <c r="AZ360" s="599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13.1</v>
      </c>
      <c r="C361" s="2">
        <v>92</v>
      </c>
      <c r="D361" s="2">
        <v>11.9</v>
      </c>
      <c r="E361" s="2">
        <v>13.1</v>
      </c>
      <c r="F361" s="2">
        <v>0</v>
      </c>
      <c r="G361" s="2">
        <v>0</v>
      </c>
      <c r="H361" s="2">
        <v>1023.6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12.1</v>
      </c>
      <c r="Q361">
        <v>11.9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600">
        <v>0</v>
      </c>
      <c r="AW361" s="600">
        <v>0</v>
      </c>
      <c r="AX361" s="600">
        <v>0.1</v>
      </c>
      <c r="AY361" s="599">
        <v>0.1</v>
      </c>
      <c r="AZ361" s="599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13.1</v>
      </c>
      <c r="C362" s="2">
        <v>92</v>
      </c>
      <c r="D362" s="2">
        <v>11.9</v>
      </c>
      <c r="E362" s="2">
        <v>13.1</v>
      </c>
      <c r="F362" s="2">
        <v>0</v>
      </c>
      <c r="G362" s="2">
        <v>2.2000000000000002</v>
      </c>
      <c r="H362" s="2">
        <v>1023.9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12.1</v>
      </c>
      <c r="Q362">
        <v>11.9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600">
        <v>0</v>
      </c>
      <c r="AW362" s="600">
        <v>0</v>
      </c>
      <c r="AX362" s="600">
        <v>0.1</v>
      </c>
      <c r="AY362" s="599">
        <v>0.1</v>
      </c>
      <c r="AZ362" s="599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13.1</v>
      </c>
      <c r="C363" s="2">
        <v>92</v>
      </c>
      <c r="D363" s="2">
        <v>11.9</v>
      </c>
      <c r="E363" s="2">
        <v>13.1</v>
      </c>
      <c r="F363" s="2">
        <v>0</v>
      </c>
      <c r="G363" s="2">
        <v>0</v>
      </c>
      <c r="H363" s="2">
        <v>1023.7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12.1</v>
      </c>
      <c r="Q363">
        <v>11.9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600">
        <v>0</v>
      </c>
      <c r="AW363" s="600">
        <v>0</v>
      </c>
      <c r="AX363" s="600">
        <v>0.1</v>
      </c>
      <c r="AY363" s="599">
        <v>0.1</v>
      </c>
      <c r="AZ363" s="599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13.1</v>
      </c>
      <c r="C364" s="2">
        <v>92</v>
      </c>
      <c r="D364" s="2">
        <v>11.9</v>
      </c>
      <c r="E364" s="2">
        <v>13.1</v>
      </c>
      <c r="F364" s="2">
        <v>0</v>
      </c>
      <c r="G364" s="2">
        <v>0</v>
      </c>
      <c r="H364" s="2">
        <v>1023.4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12.1</v>
      </c>
      <c r="Q364">
        <v>11.8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600">
        <v>0</v>
      </c>
      <c r="AW364" s="600">
        <v>0</v>
      </c>
      <c r="AX364" s="600">
        <v>0.1</v>
      </c>
      <c r="AY364" s="599">
        <v>0.1</v>
      </c>
      <c r="AZ364" s="599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13.1</v>
      </c>
      <c r="C365" s="2">
        <v>92</v>
      </c>
      <c r="D365" s="2">
        <v>11.9</v>
      </c>
      <c r="E365" s="2">
        <v>13.1</v>
      </c>
      <c r="F365" s="2">
        <v>2.2000000000000002</v>
      </c>
      <c r="G365" s="2">
        <v>2.2000000000000002</v>
      </c>
      <c r="H365" s="2">
        <v>1023.7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12.1</v>
      </c>
      <c r="Q365">
        <v>11.8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600">
        <v>0</v>
      </c>
      <c r="AW365" s="600">
        <v>0</v>
      </c>
      <c r="AX365" s="600">
        <v>0.1</v>
      </c>
      <c r="AY365" s="599">
        <v>0.1</v>
      </c>
      <c r="AZ365" s="599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13.1</v>
      </c>
      <c r="C366" s="2">
        <v>92</v>
      </c>
      <c r="D366" s="2">
        <v>11.9</v>
      </c>
      <c r="E366" s="2">
        <v>13.1</v>
      </c>
      <c r="F366" s="2">
        <v>0</v>
      </c>
      <c r="G366" s="2">
        <v>1.8</v>
      </c>
      <c r="H366" s="2">
        <v>1023.7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12.1</v>
      </c>
      <c r="Q366">
        <v>11.8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600">
        <v>0</v>
      </c>
      <c r="AW366" s="600">
        <v>0</v>
      </c>
      <c r="AX366" s="600">
        <v>0.1</v>
      </c>
      <c r="AY366" s="599">
        <v>0.1</v>
      </c>
      <c r="AZ366" s="599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13.1</v>
      </c>
      <c r="C367" s="2">
        <v>92</v>
      </c>
      <c r="D367" s="2">
        <v>11.9</v>
      </c>
      <c r="E367" s="2">
        <v>13.1</v>
      </c>
      <c r="F367" s="2">
        <v>0</v>
      </c>
      <c r="G367" s="2">
        <v>0</v>
      </c>
      <c r="H367" s="2">
        <v>1023.7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12.1</v>
      </c>
      <c r="Q367">
        <v>11.8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600">
        <v>0</v>
      </c>
      <c r="AW367" s="600">
        <v>0</v>
      </c>
      <c r="AX367" s="600">
        <v>0.1</v>
      </c>
      <c r="AY367" s="599">
        <v>0.1</v>
      </c>
      <c r="AZ367" s="599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13.1</v>
      </c>
      <c r="C368" s="2">
        <v>92</v>
      </c>
      <c r="D368" s="2">
        <v>11.9</v>
      </c>
      <c r="E368" s="2">
        <v>13.1</v>
      </c>
      <c r="F368" s="2">
        <v>0</v>
      </c>
      <c r="G368" s="2">
        <v>0</v>
      </c>
      <c r="H368" s="2">
        <v>1023.8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12.1</v>
      </c>
      <c r="Q368">
        <v>11.8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600">
        <v>0</v>
      </c>
      <c r="AW368" s="600">
        <v>0</v>
      </c>
      <c r="AX368" s="600">
        <v>0.1</v>
      </c>
      <c r="AY368" s="599">
        <v>0.1</v>
      </c>
      <c r="AZ368" s="599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13.2</v>
      </c>
      <c r="C369" s="2">
        <v>92</v>
      </c>
      <c r="D369" s="2">
        <v>12</v>
      </c>
      <c r="E369" s="2">
        <v>13.2</v>
      </c>
      <c r="F369" s="2">
        <v>0</v>
      </c>
      <c r="G369" s="2">
        <v>2.9</v>
      </c>
      <c r="H369" s="2">
        <v>1023.7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12.1</v>
      </c>
      <c r="Q369">
        <v>11.8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600">
        <v>0</v>
      </c>
      <c r="AW369" s="600">
        <v>0</v>
      </c>
      <c r="AX369" s="600">
        <v>0.1</v>
      </c>
      <c r="AY369" s="599">
        <v>0.1</v>
      </c>
      <c r="AZ369" s="599">
        <v>321.3</v>
      </c>
      <c r="BA369">
        <v>12.1</v>
      </c>
      <c r="BB369">
        <v>11.8</v>
      </c>
      <c r="BC369" s="8">
        <v>0.25</v>
      </c>
    </row>
    <row r="370" spans="2:55">
      <c r="B370" s="2">
        <v>13.2</v>
      </c>
      <c r="C370" s="2">
        <v>92</v>
      </c>
      <c r="D370" s="2">
        <v>12</v>
      </c>
      <c r="E370" s="2">
        <v>13.2</v>
      </c>
      <c r="F370" s="2">
        <v>2.2000000000000002</v>
      </c>
      <c r="G370" s="2">
        <v>2.9</v>
      </c>
      <c r="H370" s="2">
        <v>1023.9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12.1</v>
      </c>
      <c r="Q370">
        <v>11.7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600">
        <v>0</v>
      </c>
      <c r="AW370" s="600">
        <v>0</v>
      </c>
      <c r="AX370" s="600">
        <v>0.1</v>
      </c>
      <c r="AY370" s="599">
        <v>0.1</v>
      </c>
      <c r="AZ370" s="599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13.1</v>
      </c>
      <c r="C371" s="2">
        <v>92</v>
      </c>
      <c r="D371" s="2">
        <v>11.9</v>
      </c>
      <c r="E371" s="2">
        <v>13.1</v>
      </c>
      <c r="F371" s="2">
        <v>1.8</v>
      </c>
      <c r="G371" s="2">
        <v>2.5</v>
      </c>
      <c r="H371" s="2">
        <v>1023.7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12.1</v>
      </c>
      <c r="Q371">
        <v>11.7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600">
        <v>0</v>
      </c>
      <c r="AW371" s="600">
        <v>0</v>
      </c>
      <c r="AX371" s="600">
        <v>0.1</v>
      </c>
      <c r="AY371" s="599">
        <v>0.1</v>
      </c>
      <c r="AZ371" s="599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13.1</v>
      </c>
      <c r="C372" s="2">
        <v>92</v>
      </c>
      <c r="D372" s="2">
        <v>11.9</v>
      </c>
      <c r="E372" s="2">
        <v>13.1</v>
      </c>
      <c r="F372" s="2">
        <v>0</v>
      </c>
      <c r="G372" s="2">
        <v>2.2000000000000002</v>
      </c>
      <c r="H372" s="2">
        <v>1023.7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12</v>
      </c>
      <c r="Q372">
        <v>11.7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600">
        <v>0</v>
      </c>
      <c r="AW372" s="600">
        <v>0</v>
      </c>
      <c r="AX372" s="600">
        <v>0.1</v>
      </c>
      <c r="AY372" s="599">
        <v>0.1</v>
      </c>
      <c r="AZ372" s="599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13</v>
      </c>
      <c r="C373" s="2">
        <v>92</v>
      </c>
      <c r="D373" s="2">
        <v>11.8</v>
      </c>
      <c r="E373" s="2">
        <v>13</v>
      </c>
      <c r="F373" s="2">
        <v>2.2000000000000002</v>
      </c>
      <c r="G373" s="2">
        <v>2.9</v>
      </c>
      <c r="H373" s="2">
        <v>1023.5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12</v>
      </c>
      <c r="Q373">
        <v>11.7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600">
        <v>0</v>
      </c>
      <c r="AW373" s="600">
        <v>0</v>
      </c>
      <c r="AX373" s="600">
        <v>0.1</v>
      </c>
      <c r="AY373" s="599">
        <v>0.1</v>
      </c>
      <c r="AZ373" s="599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13</v>
      </c>
      <c r="C374" s="2">
        <v>92</v>
      </c>
      <c r="D374" s="2">
        <v>11.8</v>
      </c>
      <c r="E374" s="2">
        <v>13</v>
      </c>
      <c r="F374" s="2">
        <v>1.8</v>
      </c>
      <c r="G374" s="2">
        <v>3.2</v>
      </c>
      <c r="H374" s="2">
        <v>1023.7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12</v>
      </c>
      <c r="Q374">
        <v>11.7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600">
        <v>0</v>
      </c>
      <c r="AW374" s="600">
        <v>0</v>
      </c>
      <c r="AX374" s="600">
        <v>0.1</v>
      </c>
      <c r="AY374" s="599">
        <v>0.1</v>
      </c>
      <c r="AZ374" s="599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13</v>
      </c>
      <c r="C375" s="2">
        <v>92</v>
      </c>
      <c r="D375" s="2">
        <v>11.8</v>
      </c>
      <c r="E375" s="2">
        <v>13</v>
      </c>
      <c r="F375" s="2">
        <v>0</v>
      </c>
      <c r="G375" s="2">
        <v>1.8</v>
      </c>
      <c r="H375" s="2">
        <v>1023.6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12</v>
      </c>
      <c r="Q375">
        <v>11.7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600">
        <v>0</v>
      </c>
      <c r="AW375" s="600">
        <v>0</v>
      </c>
      <c r="AX375" s="600">
        <v>0.1</v>
      </c>
      <c r="AY375" s="599">
        <v>0.1</v>
      </c>
      <c r="AZ375" s="599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13</v>
      </c>
      <c r="C376" s="2">
        <v>92</v>
      </c>
      <c r="D376" s="2">
        <v>11.8</v>
      </c>
      <c r="E376" s="2">
        <v>13</v>
      </c>
      <c r="F376" s="2">
        <v>2.2000000000000002</v>
      </c>
      <c r="G376" s="2">
        <v>2.5</v>
      </c>
      <c r="H376" s="2">
        <v>1023.5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12</v>
      </c>
      <c r="Q376">
        <v>11.7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600">
        <v>0</v>
      </c>
      <c r="AW376" s="600">
        <v>0</v>
      </c>
      <c r="AX376" s="600">
        <v>0.1</v>
      </c>
      <c r="AY376" s="599">
        <v>0.1</v>
      </c>
      <c r="AZ376" s="599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13</v>
      </c>
      <c r="C377" s="2">
        <v>92</v>
      </c>
      <c r="D377" s="2">
        <v>11.8</v>
      </c>
      <c r="E377" s="2">
        <v>13</v>
      </c>
      <c r="F377" s="2">
        <v>2.5</v>
      </c>
      <c r="G377" s="2">
        <v>2.5</v>
      </c>
      <c r="H377" s="2">
        <v>1023.5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12</v>
      </c>
      <c r="Q377">
        <v>11.7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600">
        <v>0</v>
      </c>
      <c r="AW377" s="600">
        <v>0</v>
      </c>
      <c r="AX377" s="600">
        <v>0.1</v>
      </c>
      <c r="AY377" s="599">
        <v>0.1</v>
      </c>
      <c r="AZ377" s="599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13</v>
      </c>
      <c r="C378" s="2">
        <v>92</v>
      </c>
      <c r="D378" s="2">
        <v>11.8</v>
      </c>
      <c r="E378" s="2">
        <v>13</v>
      </c>
      <c r="F378" s="2">
        <v>0</v>
      </c>
      <c r="G378" s="2">
        <v>2.2000000000000002</v>
      </c>
      <c r="H378" s="2">
        <v>1023.6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12</v>
      </c>
      <c r="Q378">
        <v>11.7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600">
        <v>0</v>
      </c>
      <c r="AW378" s="600">
        <v>0</v>
      </c>
      <c r="AX378" s="600">
        <v>0.1</v>
      </c>
      <c r="AY378" s="599">
        <v>0.1</v>
      </c>
      <c r="AZ378" s="599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13</v>
      </c>
      <c r="C379" s="2">
        <v>92</v>
      </c>
      <c r="D379" s="2">
        <v>11.8</v>
      </c>
      <c r="E379" s="2">
        <v>13</v>
      </c>
      <c r="F379" s="2">
        <v>0</v>
      </c>
      <c r="G379" s="2">
        <v>2.2000000000000002</v>
      </c>
      <c r="H379" s="2">
        <v>1023.5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12</v>
      </c>
      <c r="Q379">
        <v>11.7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600">
        <v>0</v>
      </c>
      <c r="AW379" s="600">
        <v>0</v>
      </c>
      <c r="AX379" s="600">
        <v>0.1</v>
      </c>
      <c r="AY379" s="599">
        <v>0.1</v>
      </c>
      <c r="AZ379" s="599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13</v>
      </c>
      <c r="C380" s="2">
        <v>92</v>
      </c>
      <c r="D380" s="2">
        <v>11.8</v>
      </c>
      <c r="E380" s="2">
        <v>13</v>
      </c>
      <c r="F380" s="2">
        <v>2.2000000000000002</v>
      </c>
      <c r="G380" s="2">
        <v>2.5</v>
      </c>
      <c r="H380" s="2">
        <v>1023.7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11.9</v>
      </c>
      <c r="Q380">
        <v>11.7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600">
        <v>0</v>
      </c>
      <c r="AW380" s="600">
        <v>0</v>
      </c>
      <c r="AX380" s="600">
        <v>0.1</v>
      </c>
      <c r="AY380" s="599">
        <v>0.1</v>
      </c>
      <c r="AZ380" s="599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13</v>
      </c>
      <c r="C381" s="2">
        <v>92</v>
      </c>
      <c r="D381" s="2">
        <v>11.8</v>
      </c>
      <c r="E381" s="2">
        <v>13</v>
      </c>
      <c r="F381" s="2">
        <v>2.2000000000000002</v>
      </c>
      <c r="G381" s="2">
        <v>2.5</v>
      </c>
      <c r="H381" s="2">
        <v>1023.6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11.9</v>
      </c>
      <c r="Q381">
        <v>11.7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600">
        <v>0</v>
      </c>
      <c r="AW381" s="600">
        <v>0</v>
      </c>
      <c r="AX381" s="600">
        <v>0.1</v>
      </c>
      <c r="AY381" s="599">
        <v>0.1</v>
      </c>
      <c r="AZ381" s="599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13</v>
      </c>
      <c r="C382" s="2">
        <v>92</v>
      </c>
      <c r="D382" s="2">
        <v>11.8</v>
      </c>
      <c r="E382" s="2">
        <v>13</v>
      </c>
      <c r="F382" s="2">
        <v>0</v>
      </c>
      <c r="G382" s="2">
        <v>2.2000000000000002</v>
      </c>
      <c r="H382" s="2">
        <v>1023.6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11.9</v>
      </c>
      <c r="Q382">
        <v>11.7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600">
        <v>0</v>
      </c>
      <c r="AW382" s="600">
        <v>0</v>
      </c>
      <c r="AX382" s="600">
        <v>0.1</v>
      </c>
      <c r="AY382" s="599">
        <v>0.1</v>
      </c>
      <c r="AZ382" s="599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13</v>
      </c>
      <c r="C383" s="2">
        <v>92</v>
      </c>
      <c r="D383" s="2">
        <v>11.8</v>
      </c>
      <c r="E383" s="2">
        <v>13</v>
      </c>
      <c r="F383" s="2">
        <v>0</v>
      </c>
      <c r="G383" s="2">
        <v>1.8</v>
      </c>
      <c r="H383" s="2">
        <v>1023.6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11.9</v>
      </c>
      <c r="Q383">
        <v>11.7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600">
        <v>0</v>
      </c>
      <c r="AW383" s="600">
        <v>0</v>
      </c>
      <c r="AX383" s="600">
        <v>0.1</v>
      </c>
      <c r="AY383" s="599">
        <v>0.1</v>
      </c>
      <c r="AZ383" s="599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12.9</v>
      </c>
      <c r="C384" s="2">
        <v>92</v>
      </c>
      <c r="D384" s="2">
        <v>11.7</v>
      </c>
      <c r="E384" s="2">
        <v>12.9</v>
      </c>
      <c r="F384" s="2">
        <v>0</v>
      </c>
      <c r="G384" s="2">
        <v>1.8</v>
      </c>
      <c r="H384" s="2">
        <v>1023.4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11.9</v>
      </c>
      <c r="Q384">
        <v>11.7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600">
        <v>0</v>
      </c>
      <c r="AW384" s="600">
        <v>0</v>
      </c>
      <c r="AX384" s="600">
        <v>0.1</v>
      </c>
      <c r="AY384" s="599">
        <v>0.1</v>
      </c>
      <c r="AZ384" s="599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12.9</v>
      </c>
      <c r="C385" s="2">
        <v>92</v>
      </c>
      <c r="D385" s="2">
        <v>11.7</v>
      </c>
      <c r="E385" s="2">
        <v>12.9</v>
      </c>
      <c r="F385" s="2">
        <v>0</v>
      </c>
      <c r="G385" s="2">
        <v>1.8</v>
      </c>
      <c r="H385" s="2">
        <v>1023.6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11.9</v>
      </c>
      <c r="Q385">
        <v>11.7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600">
        <v>0</v>
      </c>
      <c r="AW385" s="600">
        <v>0</v>
      </c>
      <c r="AX385" s="600">
        <v>0.1</v>
      </c>
      <c r="AY385" s="599">
        <v>0.1</v>
      </c>
      <c r="AZ385" s="599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12.8</v>
      </c>
      <c r="C386" s="2">
        <v>92</v>
      </c>
      <c r="D386" s="2">
        <v>11.6</v>
      </c>
      <c r="E386" s="2">
        <v>12.8</v>
      </c>
      <c r="F386" s="2">
        <v>0</v>
      </c>
      <c r="G386" s="2">
        <v>0</v>
      </c>
      <c r="H386" s="2">
        <v>1023.5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11.9</v>
      </c>
      <c r="Q386">
        <v>11.7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600">
        <v>0</v>
      </c>
      <c r="AW386" s="600">
        <v>0</v>
      </c>
      <c r="AX386" s="600">
        <v>0.1</v>
      </c>
      <c r="AY386" s="599">
        <v>0.1</v>
      </c>
      <c r="AZ386" s="599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12.8</v>
      </c>
      <c r="C387" s="2">
        <v>92</v>
      </c>
      <c r="D387" s="2">
        <v>11.6</v>
      </c>
      <c r="E387" s="2">
        <v>12.8</v>
      </c>
      <c r="F387" s="2">
        <v>0</v>
      </c>
      <c r="G387" s="2">
        <v>0</v>
      </c>
      <c r="H387" s="2">
        <v>1023.4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11.9</v>
      </c>
      <c r="Q387">
        <v>11.7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600">
        <v>0</v>
      </c>
      <c r="AW387" s="600">
        <v>0</v>
      </c>
      <c r="AX387" s="600">
        <v>0.1</v>
      </c>
      <c r="AY387" s="599">
        <v>0.1</v>
      </c>
      <c r="AZ387" s="599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12.8</v>
      </c>
      <c r="C388" s="2">
        <v>92</v>
      </c>
      <c r="D388" s="2">
        <v>11.6</v>
      </c>
      <c r="E388" s="2">
        <v>12.8</v>
      </c>
      <c r="F388" s="2">
        <v>0</v>
      </c>
      <c r="G388" s="2">
        <v>0</v>
      </c>
      <c r="H388" s="2">
        <v>1023.6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11.8</v>
      </c>
      <c r="Q388">
        <v>11.7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600">
        <v>0</v>
      </c>
      <c r="AW388" s="600">
        <v>0</v>
      </c>
      <c r="AX388" s="600">
        <v>0.1</v>
      </c>
      <c r="AY388" s="599">
        <v>0.1</v>
      </c>
      <c r="AZ388" s="599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12.8</v>
      </c>
      <c r="C389" s="2">
        <v>92</v>
      </c>
      <c r="D389" s="2">
        <v>11.6</v>
      </c>
      <c r="E389" s="2">
        <v>12.8</v>
      </c>
      <c r="F389" s="2">
        <v>0</v>
      </c>
      <c r="G389" s="2">
        <v>1.8</v>
      </c>
      <c r="H389" s="2">
        <v>1023.5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11.8</v>
      </c>
      <c r="Q389">
        <v>11.7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600">
        <v>0</v>
      </c>
      <c r="AW389" s="600">
        <v>0</v>
      </c>
      <c r="AX389" s="600">
        <v>0.1</v>
      </c>
      <c r="AY389" s="599">
        <v>0.1</v>
      </c>
      <c r="AZ389" s="599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12.8</v>
      </c>
      <c r="C390" s="2">
        <v>92</v>
      </c>
      <c r="D390" s="2">
        <v>11.6</v>
      </c>
      <c r="E390" s="2">
        <v>12.8</v>
      </c>
      <c r="F390" s="2">
        <v>0</v>
      </c>
      <c r="G390" s="2">
        <v>0</v>
      </c>
      <c r="H390" s="2">
        <v>1023.4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11.8</v>
      </c>
      <c r="Q390">
        <v>11.7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600">
        <v>0</v>
      </c>
      <c r="AW390" s="600">
        <v>0</v>
      </c>
      <c r="AX390" s="600">
        <v>0.1</v>
      </c>
      <c r="AY390" s="599">
        <v>0.1</v>
      </c>
      <c r="AZ390" s="599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12.8</v>
      </c>
      <c r="C391" s="2">
        <v>92</v>
      </c>
      <c r="D391" s="2">
        <v>11.6</v>
      </c>
      <c r="E391" s="2">
        <v>12.8</v>
      </c>
      <c r="F391" s="2">
        <v>0</v>
      </c>
      <c r="G391" s="2">
        <v>1.8</v>
      </c>
      <c r="H391" s="2">
        <v>1023.5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11.8</v>
      </c>
      <c r="Q391">
        <v>11.7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600">
        <v>0</v>
      </c>
      <c r="AW391" s="600">
        <v>0</v>
      </c>
      <c r="AX391" s="600">
        <v>0.1</v>
      </c>
      <c r="AY391" s="599">
        <v>0.1</v>
      </c>
      <c r="AZ391" s="599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12.8</v>
      </c>
      <c r="C392" s="2">
        <v>92</v>
      </c>
      <c r="D392" s="2">
        <v>11.6</v>
      </c>
      <c r="E392" s="2">
        <v>12.8</v>
      </c>
      <c r="F392" s="2">
        <v>0</v>
      </c>
      <c r="G392" s="2">
        <v>0</v>
      </c>
      <c r="H392" s="2">
        <v>1023.4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11.8</v>
      </c>
      <c r="Q392">
        <v>11.6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600">
        <v>0</v>
      </c>
      <c r="AW392" s="600">
        <v>0</v>
      </c>
      <c r="AX392" s="600">
        <v>0.1</v>
      </c>
      <c r="AY392" s="599">
        <v>0.1</v>
      </c>
      <c r="AZ392" s="599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12.9</v>
      </c>
      <c r="C393" s="2">
        <v>92</v>
      </c>
      <c r="D393" s="2">
        <v>11.7</v>
      </c>
      <c r="E393" s="2">
        <v>12.9</v>
      </c>
      <c r="F393" s="2">
        <v>1.8</v>
      </c>
      <c r="G393" s="2">
        <v>2.5</v>
      </c>
      <c r="H393" s="2">
        <v>1023.4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11.8</v>
      </c>
      <c r="Q393">
        <v>11.6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600">
        <v>0</v>
      </c>
      <c r="AW393" s="600">
        <v>0</v>
      </c>
      <c r="AX393" s="600">
        <v>0.1</v>
      </c>
      <c r="AY393" s="599">
        <v>0.1</v>
      </c>
      <c r="AZ393" s="599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12.9</v>
      </c>
      <c r="C394" s="2">
        <v>92</v>
      </c>
      <c r="D394" s="2">
        <v>11.7</v>
      </c>
      <c r="E394" s="2">
        <v>12.9</v>
      </c>
      <c r="F394" s="2">
        <v>2.5</v>
      </c>
      <c r="G394" s="2">
        <v>2.5</v>
      </c>
      <c r="H394" s="2">
        <v>1023.4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11.7</v>
      </c>
      <c r="Q394">
        <v>11.6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600">
        <v>0</v>
      </c>
      <c r="AW394" s="600">
        <v>0</v>
      </c>
      <c r="AX394" s="600">
        <v>0.1</v>
      </c>
      <c r="AY394" s="599">
        <v>0.1</v>
      </c>
      <c r="AZ394" s="599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12.8</v>
      </c>
      <c r="C395" s="2">
        <v>92</v>
      </c>
      <c r="D395" s="2">
        <v>11.6</v>
      </c>
      <c r="E395" s="2">
        <v>12.8</v>
      </c>
      <c r="F395" s="2">
        <v>0</v>
      </c>
      <c r="G395" s="2">
        <v>2.5</v>
      </c>
      <c r="H395" s="2">
        <v>1023.4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11.7</v>
      </c>
      <c r="Q395">
        <v>11.6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600">
        <v>0</v>
      </c>
      <c r="AW395" s="600">
        <v>0</v>
      </c>
      <c r="AX395" s="600">
        <v>0.1</v>
      </c>
      <c r="AY395" s="599">
        <v>0.1</v>
      </c>
      <c r="AZ395" s="599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12.8</v>
      </c>
      <c r="C396" s="2">
        <v>92</v>
      </c>
      <c r="D396" s="2">
        <v>11.6</v>
      </c>
      <c r="E396" s="2">
        <v>12.8</v>
      </c>
      <c r="F396" s="2">
        <v>0</v>
      </c>
      <c r="G396" s="2">
        <v>1.8</v>
      </c>
      <c r="H396" s="2">
        <v>1023.4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11.7</v>
      </c>
      <c r="Q396">
        <v>11.6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600">
        <v>0</v>
      </c>
      <c r="AW396" s="600">
        <v>0</v>
      </c>
      <c r="AX396" s="600">
        <v>0.1</v>
      </c>
      <c r="AY396" s="599">
        <v>0.1</v>
      </c>
      <c r="AZ396" s="599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12.7</v>
      </c>
      <c r="C397" s="2">
        <v>92</v>
      </c>
      <c r="D397" s="2">
        <v>11.5</v>
      </c>
      <c r="E397" s="2">
        <v>12.7</v>
      </c>
      <c r="F397" s="2">
        <v>0</v>
      </c>
      <c r="G397" s="2">
        <v>0</v>
      </c>
      <c r="H397" s="2">
        <v>1023.6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11.7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600">
        <v>0</v>
      </c>
      <c r="AW397" s="600">
        <v>0</v>
      </c>
      <c r="AX397" s="600">
        <v>0.1</v>
      </c>
      <c r="AY397" s="599">
        <v>0.1</v>
      </c>
      <c r="AZ397" s="599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12.7</v>
      </c>
      <c r="C398" s="2">
        <v>92</v>
      </c>
      <c r="D398" s="2">
        <v>11.5</v>
      </c>
      <c r="E398" s="2">
        <v>12.7</v>
      </c>
      <c r="F398" s="2">
        <v>0</v>
      </c>
      <c r="G398" s="2">
        <v>0</v>
      </c>
      <c r="H398" s="2">
        <v>1023.5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11.7</v>
      </c>
      <c r="Q398">
        <v>11.5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600">
        <v>0</v>
      </c>
      <c r="AW398" s="600">
        <v>0</v>
      </c>
      <c r="AX398" s="600">
        <v>0.1</v>
      </c>
      <c r="AY398" s="599">
        <v>0.1</v>
      </c>
      <c r="AZ398" s="599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12.6</v>
      </c>
      <c r="C399" s="2">
        <v>92</v>
      </c>
      <c r="D399" s="2">
        <v>11.4</v>
      </c>
      <c r="E399" s="2">
        <v>12.6</v>
      </c>
      <c r="F399" s="2">
        <v>0</v>
      </c>
      <c r="G399" s="2">
        <v>0</v>
      </c>
      <c r="H399" s="2">
        <v>1023.5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11.7</v>
      </c>
      <c r="Q399">
        <v>11.5</v>
      </c>
      <c r="R399" s="5">
        <v>0.27083333333333298</v>
      </c>
      <c r="T399" s="13">
        <f t="shared" ref="T399:T462" si="8">MAX(P399,Q399)</f>
        <v>11.7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600">
        <v>0</v>
      </c>
      <c r="AW399" s="600">
        <v>0</v>
      </c>
      <c r="AX399" s="600">
        <v>0.1</v>
      </c>
      <c r="AY399" s="599">
        <v>0.1</v>
      </c>
      <c r="AZ399" s="599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12.6</v>
      </c>
      <c r="C400" s="2">
        <v>92</v>
      </c>
      <c r="D400" s="2">
        <v>11.4</v>
      </c>
      <c r="E400" s="2">
        <v>12.6</v>
      </c>
      <c r="F400" s="2">
        <v>0</v>
      </c>
      <c r="G400" s="2">
        <v>0</v>
      </c>
      <c r="H400" s="2">
        <v>1023.3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11.7</v>
      </c>
      <c r="Q400">
        <v>11.5</v>
      </c>
      <c r="R400" s="5">
        <v>0.27152777777777798</v>
      </c>
      <c r="T400" s="13">
        <f t="shared" si="8"/>
        <v>11.7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600">
        <v>0</v>
      </c>
      <c r="AW400" s="600">
        <v>0</v>
      </c>
      <c r="AX400" s="600">
        <v>0.1</v>
      </c>
      <c r="AY400" s="599">
        <v>0.1</v>
      </c>
      <c r="AZ400" s="599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12.7</v>
      </c>
      <c r="C401" s="2">
        <v>92</v>
      </c>
      <c r="D401" s="2">
        <v>11.5</v>
      </c>
      <c r="E401" s="2">
        <v>12.7</v>
      </c>
      <c r="F401" s="2">
        <v>0</v>
      </c>
      <c r="G401" s="2">
        <v>0</v>
      </c>
      <c r="H401" s="2">
        <v>1023.4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11.6</v>
      </c>
      <c r="Q401">
        <v>11.5</v>
      </c>
      <c r="R401" s="5">
        <v>0.27222222222222198</v>
      </c>
      <c r="T401" s="13">
        <f t="shared" si="8"/>
        <v>11.6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600">
        <v>0</v>
      </c>
      <c r="AW401" s="600">
        <v>0</v>
      </c>
      <c r="AX401" s="600">
        <v>0.1</v>
      </c>
      <c r="AY401" s="599">
        <v>0.1</v>
      </c>
      <c r="AZ401" s="599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12.7</v>
      </c>
      <c r="C402" s="2">
        <v>92</v>
      </c>
      <c r="D402" s="2">
        <v>11.5</v>
      </c>
      <c r="E402" s="2">
        <v>12.7</v>
      </c>
      <c r="F402" s="2">
        <v>0</v>
      </c>
      <c r="G402" s="2">
        <v>2.5</v>
      </c>
      <c r="H402" s="2">
        <v>1023.4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11.6</v>
      </c>
      <c r="Q402">
        <v>11.5</v>
      </c>
      <c r="R402" s="5">
        <v>0.27291666666666697</v>
      </c>
      <c r="T402" s="13">
        <f t="shared" si="8"/>
        <v>11.6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600">
        <v>0</v>
      </c>
      <c r="AW402" s="600">
        <v>0</v>
      </c>
      <c r="AX402" s="600">
        <v>0.1</v>
      </c>
      <c r="AY402" s="599">
        <v>0.1</v>
      </c>
      <c r="AZ402" s="599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12.8</v>
      </c>
      <c r="C403" s="2">
        <v>92</v>
      </c>
      <c r="D403" s="2">
        <v>11.6</v>
      </c>
      <c r="E403" s="2">
        <v>12.8</v>
      </c>
      <c r="F403" s="2">
        <v>0</v>
      </c>
      <c r="G403" s="2">
        <v>0</v>
      </c>
      <c r="H403" s="2">
        <v>1023.4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11.6</v>
      </c>
      <c r="Q403">
        <v>11.4</v>
      </c>
      <c r="R403" s="5">
        <v>0.27361111111111103</v>
      </c>
      <c r="T403" s="13">
        <f t="shared" si="8"/>
        <v>11.6</v>
      </c>
      <c r="U403" s="13">
        <f t="shared" si="10"/>
        <v>-4.2000000000000011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600">
        <v>0</v>
      </c>
      <c r="AW403" s="600">
        <v>0</v>
      </c>
      <c r="AX403" s="600">
        <v>0.1</v>
      </c>
      <c r="AY403" s="599">
        <v>0.1</v>
      </c>
      <c r="AZ403" s="599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12.8</v>
      </c>
      <c r="C404" s="2">
        <v>92</v>
      </c>
      <c r="D404" s="2">
        <v>11.6</v>
      </c>
      <c r="E404" s="2">
        <v>12.8</v>
      </c>
      <c r="F404" s="2">
        <v>0</v>
      </c>
      <c r="G404" s="2">
        <v>1.8</v>
      </c>
      <c r="H404" s="2">
        <v>1023.3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11.6</v>
      </c>
      <c r="Q404">
        <v>11.4</v>
      </c>
      <c r="R404" s="5">
        <v>0.27430555555555602</v>
      </c>
      <c r="T404" s="13">
        <f t="shared" si="8"/>
        <v>11.6</v>
      </c>
      <c r="U404" s="13">
        <f t="shared" si="10"/>
        <v>-4.2000000000000011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600">
        <v>0</v>
      </c>
      <c r="AW404" s="600">
        <v>0</v>
      </c>
      <c r="AX404" s="600">
        <v>0.1</v>
      </c>
      <c r="AY404" s="599">
        <v>0.1</v>
      </c>
      <c r="AZ404" s="599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12.8</v>
      </c>
      <c r="C405" s="2">
        <v>92</v>
      </c>
      <c r="D405" s="2">
        <v>11.6</v>
      </c>
      <c r="E405" s="2">
        <v>12.8</v>
      </c>
      <c r="F405" s="2">
        <v>0</v>
      </c>
      <c r="G405" s="2">
        <v>0</v>
      </c>
      <c r="H405" s="2">
        <v>1023.6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11.6</v>
      </c>
      <c r="Q405">
        <v>11.4</v>
      </c>
      <c r="R405" s="5">
        <v>0.27500000000000002</v>
      </c>
      <c r="T405" s="13">
        <f t="shared" si="8"/>
        <v>11.6</v>
      </c>
      <c r="U405" s="13">
        <f t="shared" si="10"/>
        <v>-4.2000000000000011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600">
        <v>0</v>
      </c>
      <c r="AW405" s="600">
        <v>0</v>
      </c>
      <c r="AX405" s="600">
        <v>0.1</v>
      </c>
      <c r="AY405" s="599">
        <v>0.1</v>
      </c>
      <c r="AZ405" s="599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12.8</v>
      </c>
      <c r="C406" s="2">
        <v>92</v>
      </c>
      <c r="D406" s="2">
        <v>11.6</v>
      </c>
      <c r="E406" s="2">
        <v>12.8</v>
      </c>
      <c r="F406" s="2">
        <v>1.8</v>
      </c>
      <c r="G406" s="2">
        <v>1.8</v>
      </c>
      <c r="H406" s="2">
        <v>1023.3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11.6</v>
      </c>
      <c r="Q406">
        <v>11.4</v>
      </c>
      <c r="R406" s="5">
        <v>0.27569444444444402</v>
      </c>
      <c r="T406" s="13">
        <f t="shared" si="8"/>
        <v>11.6</v>
      </c>
      <c r="U406" s="13">
        <f t="shared" si="10"/>
        <v>-4.2000000000000011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600">
        <v>0</v>
      </c>
      <c r="AW406" s="600">
        <v>0</v>
      </c>
      <c r="AX406" s="600">
        <v>0.1</v>
      </c>
      <c r="AY406" s="599">
        <v>0.1</v>
      </c>
      <c r="AZ406" s="599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13</v>
      </c>
      <c r="C407" s="2">
        <v>92</v>
      </c>
      <c r="D407" s="2">
        <v>11.8</v>
      </c>
      <c r="E407" s="2">
        <v>13</v>
      </c>
      <c r="F407" s="2">
        <v>2.2000000000000002</v>
      </c>
      <c r="G407" s="2">
        <v>2.5</v>
      </c>
      <c r="H407" s="2">
        <v>1023.1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11.6</v>
      </c>
      <c r="Q407">
        <v>11.4</v>
      </c>
      <c r="R407" s="5">
        <v>0.27638888888888902</v>
      </c>
      <c r="T407" s="13">
        <f t="shared" si="8"/>
        <v>11.6</v>
      </c>
      <c r="U407" s="13">
        <f t="shared" si="10"/>
        <v>-4.4000000000000004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600">
        <v>0</v>
      </c>
      <c r="AW407" s="600">
        <v>0</v>
      </c>
      <c r="AX407" s="600">
        <v>0.1</v>
      </c>
      <c r="AY407" s="599">
        <v>0.1</v>
      </c>
      <c r="AZ407" s="599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13</v>
      </c>
      <c r="C408" s="2">
        <v>92</v>
      </c>
      <c r="D408" s="2">
        <v>11.8</v>
      </c>
      <c r="E408" s="2">
        <v>13</v>
      </c>
      <c r="F408" s="2">
        <v>0</v>
      </c>
      <c r="G408" s="2">
        <v>2.5</v>
      </c>
      <c r="H408" s="2">
        <v>1023.3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11.7</v>
      </c>
      <c r="Q408">
        <v>11.4</v>
      </c>
      <c r="R408" s="5">
        <v>0.27708333333333302</v>
      </c>
      <c r="T408" s="13">
        <f t="shared" si="8"/>
        <v>11.7</v>
      </c>
      <c r="U408" s="13">
        <f t="shared" si="10"/>
        <v>-4.3000000000000007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600">
        <v>0</v>
      </c>
      <c r="AW408" s="600">
        <v>0</v>
      </c>
      <c r="AX408" s="600">
        <v>0.1</v>
      </c>
      <c r="AY408" s="599">
        <v>0.1</v>
      </c>
      <c r="AZ408" s="599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12.9</v>
      </c>
      <c r="C409" s="2">
        <v>92</v>
      </c>
      <c r="D409" s="2">
        <v>11.7</v>
      </c>
      <c r="E409" s="2">
        <v>12.9</v>
      </c>
      <c r="F409" s="2">
        <v>0</v>
      </c>
      <c r="G409" s="2">
        <v>1.8</v>
      </c>
      <c r="H409" s="2">
        <v>1023.3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11.7</v>
      </c>
      <c r="Q409">
        <v>11.4</v>
      </c>
      <c r="R409" s="5">
        <v>0.27777777777777801</v>
      </c>
      <c r="T409" s="13">
        <f t="shared" si="8"/>
        <v>11.7</v>
      </c>
      <c r="U409" s="13">
        <f t="shared" si="10"/>
        <v>-4.2000000000000011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600">
        <v>0</v>
      </c>
      <c r="AW409" s="600">
        <v>0</v>
      </c>
      <c r="AX409" s="600">
        <v>0.1</v>
      </c>
      <c r="AY409" s="599">
        <v>0.1</v>
      </c>
      <c r="AZ409" s="599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12.9</v>
      </c>
      <c r="C410" s="2">
        <v>92</v>
      </c>
      <c r="D410" s="2">
        <v>11.7</v>
      </c>
      <c r="E410" s="2">
        <v>12.9</v>
      </c>
      <c r="F410" s="2">
        <v>0</v>
      </c>
      <c r="G410" s="2">
        <v>0</v>
      </c>
      <c r="H410" s="2">
        <v>1023.4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11.7</v>
      </c>
      <c r="Q410">
        <v>11.3</v>
      </c>
      <c r="R410" s="5">
        <v>0.27847222222222201</v>
      </c>
      <c r="T410" s="13">
        <f t="shared" si="8"/>
        <v>11.7</v>
      </c>
      <c r="U410" s="13">
        <f t="shared" si="10"/>
        <v>-4.2000000000000011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600">
        <v>0</v>
      </c>
      <c r="AW410" s="600">
        <v>0</v>
      </c>
      <c r="AX410" s="600">
        <v>0.1</v>
      </c>
      <c r="AY410" s="599">
        <v>0.1</v>
      </c>
      <c r="AZ410" s="599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12.9</v>
      </c>
      <c r="C411" s="2">
        <v>92</v>
      </c>
      <c r="D411" s="2">
        <v>11.7</v>
      </c>
      <c r="E411" s="2">
        <v>12.9</v>
      </c>
      <c r="F411" s="2">
        <v>0</v>
      </c>
      <c r="G411" s="2">
        <v>0</v>
      </c>
      <c r="H411" s="2">
        <v>1023.3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11.7</v>
      </c>
      <c r="Q411">
        <v>11.3</v>
      </c>
      <c r="R411" s="5">
        <v>0.27916666666666701</v>
      </c>
      <c r="T411" s="13">
        <f t="shared" si="8"/>
        <v>11.7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600">
        <v>0</v>
      </c>
      <c r="AW411" s="600">
        <v>0</v>
      </c>
      <c r="AX411" s="600">
        <v>0.1</v>
      </c>
      <c r="AY411" s="599">
        <v>0.1</v>
      </c>
      <c r="AZ411" s="599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12.8</v>
      </c>
      <c r="C412" s="2">
        <v>92</v>
      </c>
      <c r="D412" s="2">
        <v>11.6</v>
      </c>
      <c r="E412" s="2">
        <v>12.8</v>
      </c>
      <c r="F412" s="2">
        <v>1.8</v>
      </c>
      <c r="G412" s="2">
        <v>2.2000000000000002</v>
      </c>
      <c r="H412" s="2">
        <v>1023.5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11.7</v>
      </c>
      <c r="Q412">
        <v>11.3</v>
      </c>
      <c r="R412" s="5">
        <v>0.27986111111111101</v>
      </c>
      <c r="T412" s="13">
        <f t="shared" si="8"/>
        <v>11.7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600">
        <v>0</v>
      </c>
      <c r="AW412" s="600">
        <v>0</v>
      </c>
      <c r="AX412" s="600">
        <v>0.1</v>
      </c>
      <c r="AY412" s="599">
        <v>0.1</v>
      </c>
      <c r="AZ412" s="599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12.8</v>
      </c>
      <c r="C413" s="2">
        <v>92</v>
      </c>
      <c r="D413" s="2">
        <v>11.6</v>
      </c>
      <c r="E413" s="2">
        <v>12.8</v>
      </c>
      <c r="F413" s="2">
        <v>0</v>
      </c>
      <c r="G413" s="2">
        <v>2.2000000000000002</v>
      </c>
      <c r="H413" s="2">
        <v>1023.5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11.7</v>
      </c>
      <c r="Q413">
        <v>11.3</v>
      </c>
      <c r="R413" s="5">
        <v>0.280555555555556</v>
      </c>
      <c r="T413" s="13">
        <f t="shared" si="8"/>
        <v>11.7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600">
        <v>0</v>
      </c>
      <c r="AW413" s="600">
        <v>0</v>
      </c>
      <c r="AX413" s="600">
        <v>0.1</v>
      </c>
      <c r="AY413" s="599">
        <v>0.1</v>
      </c>
      <c r="AZ413" s="599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12.8</v>
      </c>
      <c r="C414" s="2">
        <v>92</v>
      </c>
      <c r="D414" s="2">
        <v>11.6</v>
      </c>
      <c r="E414" s="2">
        <v>12.8</v>
      </c>
      <c r="F414" s="2">
        <v>0</v>
      </c>
      <c r="G414" s="2">
        <v>1.8</v>
      </c>
      <c r="H414" s="2">
        <v>1023.6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11.6</v>
      </c>
      <c r="Q414">
        <v>11.3</v>
      </c>
      <c r="R414" s="5">
        <v>0.28125</v>
      </c>
      <c r="T414" s="13">
        <f t="shared" si="8"/>
        <v>11.6</v>
      </c>
      <c r="U414" s="13">
        <f t="shared" si="10"/>
        <v>-4.2000000000000011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600">
        <v>0</v>
      </c>
      <c r="AW414" s="600">
        <v>0</v>
      </c>
      <c r="AX414" s="600">
        <v>0.1</v>
      </c>
      <c r="AY414" s="599">
        <v>0.1</v>
      </c>
      <c r="AZ414" s="599">
        <v>321.3</v>
      </c>
      <c r="BA414">
        <v>11.6</v>
      </c>
      <c r="BB414">
        <v>11.3</v>
      </c>
      <c r="BC414" s="8">
        <v>0.28125</v>
      </c>
    </row>
    <row r="415" spans="2:55">
      <c r="B415" s="2">
        <v>12.8</v>
      </c>
      <c r="C415" s="2">
        <v>92</v>
      </c>
      <c r="D415" s="2">
        <v>11.6</v>
      </c>
      <c r="E415" s="2">
        <v>12.8</v>
      </c>
      <c r="F415" s="2">
        <v>2.2000000000000002</v>
      </c>
      <c r="G415" s="2">
        <v>2.5</v>
      </c>
      <c r="H415" s="2">
        <v>1023.2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11.6</v>
      </c>
      <c r="Q415">
        <v>11.3</v>
      </c>
      <c r="R415" s="5">
        <v>0.281944444444444</v>
      </c>
      <c r="T415" s="13">
        <f t="shared" si="8"/>
        <v>11.6</v>
      </c>
      <c r="U415" s="13">
        <f t="shared" si="10"/>
        <v>-4.2000000000000011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600">
        <v>0</v>
      </c>
      <c r="AW415" s="600">
        <v>0</v>
      </c>
      <c r="AX415" s="600">
        <v>0.1</v>
      </c>
      <c r="AY415" s="599">
        <v>0.1</v>
      </c>
      <c r="AZ415" s="599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12.8</v>
      </c>
      <c r="C416" s="2">
        <v>92</v>
      </c>
      <c r="D416" s="2">
        <v>11.6</v>
      </c>
      <c r="E416" s="2">
        <v>12.8</v>
      </c>
      <c r="F416" s="2">
        <v>0</v>
      </c>
      <c r="G416" s="2">
        <v>2.2000000000000002</v>
      </c>
      <c r="H416" s="2">
        <v>1023.3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11.6</v>
      </c>
      <c r="Q416">
        <v>11.3</v>
      </c>
      <c r="R416" s="5">
        <v>0.28263888888888899</v>
      </c>
      <c r="T416" s="13">
        <f t="shared" si="8"/>
        <v>11.6</v>
      </c>
      <c r="U416" s="13">
        <f t="shared" si="10"/>
        <v>-4.2000000000000011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600">
        <v>0</v>
      </c>
      <c r="AW416" s="600">
        <v>0</v>
      </c>
      <c r="AX416" s="600">
        <v>0.1</v>
      </c>
      <c r="AY416" s="599">
        <v>0.1</v>
      </c>
      <c r="AZ416" s="599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12.7</v>
      </c>
      <c r="C417" s="2">
        <v>92</v>
      </c>
      <c r="D417" s="2">
        <v>11.5</v>
      </c>
      <c r="E417" s="2">
        <v>12.7</v>
      </c>
      <c r="F417" s="2">
        <v>0</v>
      </c>
      <c r="G417" s="2">
        <v>2.2000000000000002</v>
      </c>
      <c r="H417" s="2">
        <v>1023.4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11.6</v>
      </c>
      <c r="Q417">
        <v>11.3</v>
      </c>
      <c r="R417" s="5">
        <v>0.28333333333333299</v>
      </c>
      <c r="T417" s="13">
        <f t="shared" si="8"/>
        <v>11.6</v>
      </c>
      <c r="U417" s="13">
        <f t="shared" si="10"/>
        <v>-4.0999999999999996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600">
        <v>0</v>
      </c>
      <c r="AW417" s="600">
        <v>0</v>
      </c>
      <c r="AX417" s="600">
        <v>0.1</v>
      </c>
      <c r="AY417" s="599">
        <v>0.1</v>
      </c>
      <c r="AZ417" s="599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12.7</v>
      </c>
      <c r="C418" s="2">
        <v>92</v>
      </c>
      <c r="D418" s="2">
        <v>11.5</v>
      </c>
      <c r="E418" s="2">
        <v>12.7</v>
      </c>
      <c r="F418" s="2">
        <v>1.8</v>
      </c>
      <c r="G418" s="2">
        <v>2.5</v>
      </c>
      <c r="H418" s="2">
        <v>1023.4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11.6</v>
      </c>
      <c r="Q418">
        <v>11.3</v>
      </c>
      <c r="R418" s="5">
        <v>0.28402777777777799</v>
      </c>
      <c r="T418" s="13">
        <f t="shared" si="8"/>
        <v>11.6</v>
      </c>
      <c r="U418" s="13">
        <f t="shared" si="10"/>
        <v>-4.0999999999999996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600">
        <v>0</v>
      </c>
      <c r="AW418" s="600">
        <v>0</v>
      </c>
      <c r="AX418" s="600">
        <v>0.1</v>
      </c>
      <c r="AY418" s="599">
        <v>0.1</v>
      </c>
      <c r="AZ418" s="599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12.7</v>
      </c>
      <c r="C419" s="2">
        <v>92</v>
      </c>
      <c r="D419" s="2">
        <v>11.5</v>
      </c>
      <c r="E419" s="2">
        <v>12.7</v>
      </c>
      <c r="F419" s="2">
        <v>2.2000000000000002</v>
      </c>
      <c r="G419" s="2">
        <v>2.5</v>
      </c>
      <c r="H419" s="2">
        <v>1023.3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11.6</v>
      </c>
      <c r="Q419">
        <v>11.3</v>
      </c>
      <c r="R419" s="5">
        <v>0.28472222222222199</v>
      </c>
      <c r="T419" s="13">
        <f t="shared" si="8"/>
        <v>11.6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600">
        <v>0</v>
      </c>
      <c r="AW419" s="600">
        <v>0</v>
      </c>
      <c r="AX419" s="600">
        <v>0.1</v>
      </c>
      <c r="AY419" s="599">
        <v>0.1</v>
      </c>
      <c r="AZ419" s="599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12.7</v>
      </c>
      <c r="C420" s="2">
        <v>92</v>
      </c>
      <c r="D420" s="2">
        <v>11.5</v>
      </c>
      <c r="E420" s="2">
        <v>12.7</v>
      </c>
      <c r="F420" s="2">
        <v>0</v>
      </c>
      <c r="G420" s="2">
        <v>0</v>
      </c>
      <c r="H420" s="2">
        <v>1023.3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11.6</v>
      </c>
      <c r="Q420">
        <v>11.3</v>
      </c>
      <c r="R420" s="5">
        <v>0.28541666666666698</v>
      </c>
      <c r="T420" s="13">
        <f t="shared" si="8"/>
        <v>11.6</v>
      </c>
      <c r="U420" s="13">
        <f t="shared" si="10"/>
        <v>-4.0999999999999996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600">
        <v>0</v>
      </c>
      <c r="AW420" s="600">
        <v>0</v>
      </c>
      <c r="AX420" s="600">
        <v>0.1</v>
      </c>
      <c r="AY420" s="599">
        <v>0.1</v>
      </c>
      <c r="AZ420" s="599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12.7</v>
      </c>
      <c r="C421" s="2">
        <v>92</v>
      </c>
      <c r="D421" s="2">
        <v>11.5</v>
      </c>
      <c r="E421" s="2">
        <v>12.7</v>
      </c>
      <c r="F421" s="2">
        <v>2.5</v>
      </c>
      <c r="G421" s="2">
        <v>4</v>
      </c>
      <c r="H421" s="2">
        <v>1023.4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11.6</v>
      </c>
      <c r="Q421">
        <v>11.2</v>
      </c>
      <c r="R421" s="5">
        <v>0.28611111111111098</v>
      </c>
      <c r="T421" s="13">
        <f t="shared" si="8"/>
        <v>11.6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600">
        <v>0</v>
      </c>
      <c r="AW421" s="600">
        <v>0</v>
      </c>
      <c r="AX421" s="600">
        <v>0.1</v>
      </c>
      <c r="AY421" s="599">
        <v>0.1</v>
      </c>
      <c r="AZ421" s="599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12.7</v>
      </c>
      <c r="C422" s="2">
        <v>92</v>
      </c>
      <c r="D422" s="2">
        <v>11.5</v>
      </c>
      <c r="E422" s="2">
        <v>12.7</v>
      </c>
      <c r="F422" s="2">
        <v>0</v>
      </c>
      <c r="G422" s="2">
        <v>2.2000000000000002</v>
      </c>
      <c r="H422" s="2">
        <v>1023.4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11.6</v>
      </c>
      <c r="Q422">
        <v>11.3</v>
      </c>
      <c r="R422" s="5">
        <v>0.28680555555555598</v>
      </c>
      <c r="T422" s="13">
        <f t="shared" si="8"/>
        <v>11.6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600">
        <v>0</v>
      </c>
      <c r="AW422" s="600">
        <v>0</v>
      </c>
      <c r="AX422" s="600">
        <v>0.1</v>
      </c>
      <c r="AY422" s="599">
        <v>0.1</v>
      </c>
      <c r="AZ422" s="599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12.6</v>
      </c>
      <c r="C423" s="2">
        <v>92</v>
      </c>
      <c r="D423" s="2">
        <v>11.4</v>
      </c>
      <c r="E423" s="2">
        <v>12.6</v>
      </c>
      <c r="F423" s="2">
        <v>0</v>
      </c>
      <c r="G423" s="2">
        <v>0</v>
      </c>
      <c r="H423" s="2">
        <v>1023.5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11.6</v>
      </c>
      <c r="Q423">
        <v>11.2</v>
      </c>
      <c r="R423" s="5">
        <v>0.28749999999999998</v>
      </c>
      <c r="T423" s="13">
        <f t="shared" si="8"/>
        <v>11.6</v>
      </c>
      <c r="U423" s="13">
        <f t="shared" si="10"/>
        <v>-4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600">
        <v>0</v>
      </c>
      <c r="AW423" s="600">
        <v>0</v>
      </c>
      <c r="AX423" s="600">
        <v>0.1</v>
      </c>
      <c r="AY423" s="599">
        <v>0.1</v>
      </c>
      <c r="AZ423" s="599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12.7</v>
      </c>
      <c r="C424" s="2">
        <v>92</v>
      </c>
      <c r="D424" s="2">
        <v>11.5</v>
      </c>
      <c r="E424" s="2">
        <v>12.7</v>
      </c>
      <c r="F424" s="2">
        <v>0</v>
      </c>
      <c r="G424" s="2">
        <v>0</v>
      </c>
      <c r="H424" s="2">
        <v>1023.4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11.6</v>
      </c>
      <c r="Q424">
        <v>11.2</v>
      </c>
      <c r="R424" s="5">
        <v>0.28819444444444398</v>
      </c>
      <c r="T424" s="13">
        <f t="shared" si="8"/>
        <v>11.6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600">
        <v>0</v>
      </c>
      <c r="AW424" s="600">
        <v>0</v>
      </c>
      <c r="AX424" s="600">
        <v>0.1</v>
      </c>
      <c r="AY424" s="599">
        <v>0.1</v>
      </c>
      <c r="AZ424" s="599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12.8</v>
      </c>
      <c r="C425" s="2">
        <v>92</v>
      </c>
      <c r="D425" s="2">
        <v>11.6</v>
      </c>
      <c r="E425" s="2">
        <v>12.8</v>
      </c>
      <c r="F425" s="2">
        <v>0</v>
      </c>
      <c r="G425" s="2">
        <v>1.8</v>
      </c>
      <c r="H425" s="2">
        <v>1023.2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11.6</v>
      </c>
      <c r="Q425">
        <v>11.3</v>
      </c>
      <c r="R425" s="5">
        <v>0.28888888888888897</v>
      </c>
      <c r="T425" s="13">
        <f t="shared" si="8"/>
        <v>11.6</v>
      </c>
      <c r="U425" s="13">
        <f t="shared" si="10"/>
        <v>-4.2000000000000011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600">
        <v>0</v>
      </c>
      <c r="AW425" s="600">
        <v>0</v>
      </c>
      <c r="AX425" s="600">
        <v>0.1</v>
      </c>
      <c r="AY425" s="599">
        <v>0.1</v>
      </c>
      <c r="AZ425" s="599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12.8</v>
      </c>
      <c r="C426" s="2">
        <v>92</v>
      </c>
      <c r="D426" s="2">
        <v>11.6</v>
      </c>
      <c r="E426" s="2">
        <v>12.8</v>
      </c>
      <c r="F426" s="2">
        <v>2.5</v>
      </c>
      <c r="G426" s="2">
        <v>3.2</v>
      </c>
      <c r="H426" s="2">
        <v>1023.4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11.6</v>
      </c>
      <c r="Q426">
        <v>11.3</v>
      </c>
      <c r="R426" s="5">
        <v>0.28958333333333303</v>
      </c>
      <c r="T426" s="13">
        <f t="shared" si="8"/>
        <v>11.6</v>
      </c>
      <c r="U426" s="13">
        <f t="shared" si="10"/>
        <v>-4.2000000000000011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600">
        <v>0</v>
      </c>
      <c r="AW426" s="600">
        <v>0</v>
      </c>
      <c r="AX426" s="600">
        <v>0.1</v>
      </c>
      <c r="AY426" s="599">
        <v>0.1</v>
      </c>
      <c r="AZ426" s="599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12.8</v>
      </c>
      <c r="C427" s="2">
        <v>92</v>
      </c>
      <c r="D427" s="2">
        <v>11.6</v>
      </c>
      <c r="E427" s="2">
        <v>12.8</v>
      </c>
      <c r="F427" s="2">
        <v>1.8</v>
      </c>
      <c r="G427" s="2">
        <v>2.5</v>
      </c>
      <c r="H427" s="2">
        <v>1023.5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11.6</v>
      </c>
      <c r="Q427">
        <v>11.3</v>
      </c>
      <c r="R427" s="5">
        <v>0.29027777777777802</v>
      </c>
      <c r="T427" s="13">
        <f t="shared" si="8"/>
        <v>11.6</v>
      </c>
      <c r="U427" s="13">
        <f t="shared" si="10"/>
        <v>-4.2000000000000011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600">
        <v>0</v>
      </c>
      <c r="AW427" s="600">
        <v>0</v>
      </c>
      <c r="AX427" s="600">
        <v>0.1</v>
      </c>
      <c r="AY427" s="599">
        <v>0.1</v>
      </c>
      <c r="AZ427" s="599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12.7</v>
      </c>
      <c r="C428" s="2">
        <v>92</v>
      </c>
      <c r="D428" s="2">
        <v>11.5</v>
      </c>
      <c r="E428" s="2">
        <v>12.7</v>
      </c>
      <c r="F428" s="2">
        <v>0</v>
      </c>
      <c r="G428" s="2">
        <v>2.5</v>
      </c>
      <c r="H428" s="2">
        <v>1023.5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11.6</v>
      </c>
      <c r="Q428">
        <v>11.3</v>
      </c>
      <c r="R428" s="5">
        <v>0.29097222222222202</v>
      </c>
      <c r="T428" s="13">
        <f t="shared" si="8"/>
        <v>11.6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600">
        <v>0</v>
      </c>
      <c r="AW428" s="600">
        <v>0</v>
      </c>
      <c r="AX428" s="600">
        <v>0.1</v>
      </c>
      <c r="AY428" s="599">
        <v>0.1</v>
      </c>
      <c r="AZ428" s="599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12.7</v>
      </c>
      <c r="C429" s="2">
        <v>92</v>
      </c>
      <c r="D429" s="2">
        <v>11.5</v>
      </c>
      <c r="E429" s="2">
        <v>12.7</v>
      </c>
      <c r="F429" s="2">
        <v>2.5</v>
      </c>
      <c r="G429" s="2">
        <v>3.2</v>
      </c>
      <c r="H429" s="2">
        <v>1023.5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11.6</v>
      </c>
      <c r="Q429">
        <v>11.3</v>
      </c>
      <c r="R429" s="5">
        <v>0.29166666666666702</v>
      </c>
      <c r="T429" s="13">
        <f t="shared" si="8"/>
        <v>11.6</v>
      </c>
      <c r="U429" s="13">
        <f t="shared" si="10"/>
        <v>-4.0999999999999996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600">
        <v>0</v>
      </c>
      <c r="AW429" s="600">
        <v>0</v>
      </c>
      <c r="AX429" s="600">
        <v>0.1</v>
      </c>
      <c r="AY429" s="599">
        <v>0.1</v>
      </c>
      <c r="AZ429" s="599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12.7</v>
      </c>
      <c r="C430" s="2">
        <v>92</v>
      </c>
      <c r="D430" s="2">
        <v>11.5</v>
      </c>
      <c r="E430" s="2">
        <v>12.7</v>
      </c>
      <c r="F430" s="2">
        <v>1.8</v>
      </c>
      <c r="G430" s="2">
        <v>2.9</v>
      </c>
      <c r="H430" s="2">
        <v>1023.5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11.6</v>
      </c>
      <c r="Q430">
        <v>11.4</v>
      </c>
      <c r="R430" s="5">
        <v>0.29236111111111102</v>
      </c>
      <c r="T430" s="13">
        <f t="shared" si="8"/>
        <v>11.6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600">
        <v>0</v>
      </c>
      <c r="AW430" s="600">
        <v>0</v>
      </c>
      <c r="AX430" s="600">
        <v>0.1</v>
      </c>
      <c r="AY430" s="599">
        <v>0.1</v>
      </c>
      <c r="AZ430" s="599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12.7</v>
      </c>
      <c r="C431" s="2">
        <v>92</v>
      </c>
      <c r="D431" s="2">
        <v>11.5</v>
      </c>
      <c r="E431" s="2">
        <v>12.7</v>
      </c>
      <c r="F431" s="2">
        <v>2.2000000000000002</v>
      </c>
      <c r="G431" s="2">
        <v>2.5</v>
      </c>
      <c r="H431" s="2">
        <v>1023.4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11.6</v>
      </c>
      <c r="Q431">
        <v>11.4</v>
      </c>
      <c r="R431" s="5">
        <v>0.29305555555555601</v>
      </c>
      <c r="T431" s="13">
        <f t="shared" si="8"/>
        <v>11.6</v>
      </c>
      <c r="U431" s="13">
        <f t="shared" si="10"/>
        <v>-4.0999999999999996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600">
        <v>0</v>
      </c>
      <c r="AW431" s="600">
        <v>0</v>
      </c>
      <c r="AX431" s="600">
        <v>0.1</v>
      </c>
      <c r="AY431" s="599">
        <v>0.1</v>
      </c>
      <c r="AZ431" s="599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12.8</v>
      </c>
      <c r="C432" s="2">
        <v>92</v>
      </c>
      <c r="D432" s="2">
        <v>11.6</v>
      </c>
      <c r="E432" s="2">
        <v>12.8</v>
      </c>
      <c r="F432" s="2">
        <v>0</v>
      </c>
      <c r="G432" s="2">
        <v>2.5</v>
      </c>
      <c r="H432" s="2">
        <v>1023.5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11.6</v>
      </c>
      <c r="Q432">
        <v>11.4</v>
      </c>
      <c r="R432" s="5">
        <v>0.29375000000000001</v>
      </c>
      <c r="T432" s="13">
        <f t="shared" si="8"/>
        <v>11.6</v>
      </c>
      <c r="U432" s="13">
        <f t="shared" si="10"/>
        <v>-4.2000000000000011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600">
        <v>0</v>
      </c>
      <c r="AW432" s="600">
        <v>0</v>
      </c>
      <c r="AX432" s="600">
        <v>0.1</v>
      </c>
      <c r="AY432" s="599">
        <v>0.1</v>
      </c>
      <c r="AZ432" s="599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12.7</v>
      </c>
      <c r="C433" s="2">
        <v>92</v>
      </c>
      <c r="D433" s="2">
        <v>11.5</v>
      </c>
      <c r="E433" s="2">
        <v>12.7</v>
      </c>
      <c r="F433" s="2">
        <v>1.8</v>
      </c>
      <c r="G433" s="2">
        <v>2.5</v>
      </c>
      <c r="H433" s="2">
        <v>1023.2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11.5</v>
      </c>
      <c r="Q433">
        <v>11.4</v>
      </c>
      <c r="R433" s="5">
        <v>0.29444444444444401</v>
      </c>
      <c r="T433" s="13">
        <f t="shared" si="8"/>
        <v>11.5</v>
      </c>
      <c r="U433" s="13">
        <f t="shared" si="10"/>
        <v>-4.1999999999999993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600">
        <v>0</v>
      </c>
      <c r="AW433" s="600">
        <v>0</v>
      </c>
      <c r="AX433" s="600">
        <v>0.1</v>
      </c>
      <c r="AY433" s="599">
        <v>0.1</v>
      </c>
      <c r="AZ433" s="599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12.7</v>
      </c>
      <c r="C434" s="2">
        <v>92</v>
      </c>
      <c r="D434" s="2">
        <v>11.5</v>
      </c>
      <c r="E434" s="2">
        <v>12.7</v>
      </c>
      <c r="F434" s="2">
        <v>2.5</v>
      </c>
      <c r="G434" s="2">
        <v>2.9</v>
      </c>
      <c r="H434" s="2">
        <v>1023.3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11.5</v>
      </c>
      <c r="Q434">
        <v>11.4</v>
      </c>
      <c r="R434" s="5">
        <v>0.2951388888888889</v>
      </c>
      <c r="T434" s="13">
        <f t="shared" si="8"/>
        <v>11.5</v>
      </c>
      <c r="U434" s="13">
        <f t="shared" si="10"/>
        <v>-4.1999999999999993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4">
        <v>12.7</v>
      </c>
      <c r="AN434" s="634">
        <v>92</v>
      </c>
      <c r="AO434" s="634">
        <v>11.5</v>
      </c>
      <c r="AP434" s="634">
        <v>12.7</v>
      </c>
      <c r="AQ434" s="634">
        <v>2.5</v>
      </c>
      <c r="AR434" s="634">
        <v>2.9</v>
      </c>
      <c r="AS434" s="634">
        <v>1023.3</v>
      </c>
      <c r="AT434" s="634">
        <v>0</v>
      </c>
      <c r="AU434" s="634">
        <v>0</v>
      </c>
      <c r="AV434" s="634">
        <v>0</v>
      </c>
      <c r="AW434" s="634">
        <v>0</v>
      </c>
      <c r="AX434" s="634">
        <v>0.1</v>
      </c>
      <c r="AY434" s="634">
        <v>0.1</v>
      </c>
      <c r="AZ434" s="634">
        <v>321.3</v>
      </c>
      <c r="BA434" s="634">
        <v>11.5</v>
      </c>
      <c r="BB434" s="634">
        <v>11.4</v>
      </c>
      <c r="BC434" s="633">
        <v>0.2951388888888889</v>
      </c>
    </row>
    <row r="435" spans="2:55">
      <c r="B435" s="2">
        <v>12.7</v>
      </c>
      <c r="C435" s="2">
        <v>92</v>
      </c>
      <c r="D435" s="2">
        <v>11.5</v>
      </c>
      <c r="E435" s="2">
        <v>12.7</v>
      </c>
      <c r="F435" s="2">
        <v>0</v>
      </c>
      <c r="G435" s="2">
        <v>0</v>
      </c>
      <c r="H435" s="2">
        <v>1023.3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11.5</v>
      </c>
      <c r="Q435">
        <v>11.4</v>
      </c>
      <c r="R435" s="5">
        <v>0.29583333333333334</v>
      </c>
      <c r="T435" s="13">
        <f t="shared" si="8"/>
        <v>11.5</v>
      </c>
      <c r="U435" s="13">
        <f t="shared" si="10"/>
        <v>-4.1999999999999993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4">
        <v>12.7</v>
      </c>
      <c r="AN435" s="634">
        <v>92</v>
      </c>
      <c r="AO435" s="634">
        <v>11.5</v>
      </c>
      <c r="AP435" s="634">
        <v>12.7</v>
      </c>
      <c r="AQ435" s="634">
        <v>0</v>
      </c>
      <c r="AR435" s="634">
        <v>0</v>
      </c>
      <c r="AS435" s="634">
        <v>1023.3</v>
      </c>
      <c r="AT435" s="634">
        <v>0</v>
      </c>
      <c r="AU435" s="634">
        <v>0</v>
      </c>
      <c r="AV435" s="634">
        <v>0</v>
      </c>
      <c r="AW435" s="634">
        <v>0</v>
      </c>
      <c r="AX435" s="634">
        <v>0.1</v>
      </c>
      <c r="AY435" s="634">
        <v>0.1</v>
      </c>
      <c r="AZ435" s="634">
        <v>321.3</v>
      </c>
      <c r="BA435" s="634">
        <v>11.5</v>
      </c>
      <c r="BB435" s="634">
        <v>11.4</v>
      </c>
      <c r="BC435" s="633">
        <v>0.29583333333333334</v>
      </c>
    </row>
    <row r="436" spans="2:55">
      <c r="B436" s="2">
        <v>12.6</v>
      </c>
      <c r="C436" s="2">
        <v>92</v>
      </c>
      <c r="D436" s="2">
        <v>11.4</v>
      </c>
      <c r="E436" s="2">
        <v>12.6</v>
      </c>
      <c r="F436" s="2">
        <v>0</v>
      </c>
      <c r="G436" s="2">
        <v>0</v>
      </c>
      <c r="H436" s="2">
        <v>1023.4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11.5</v>
      </c>
      <c r="Q436">
        <v>11.5</v>
      </c>
      <c r="R436" s="5">
        <v>0.29652777777777778</v>
      </c>
      <c r="T436" s="13">
        <f t="shared" si="8"/>
        <v>11.5</v>
      </c>
      <c r="U436" s="13">
        <f t="shared" si="10"/>
        <v>-4.0999999999999996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4">
        <v>12.6</v>
      </c>
      <c r="AN436" s="634">
        <v>92</v>
      </c>
      <c r="AO436" s="634">
        <v>11.4</v>
      </c>
      <c r="AP436" s="634">
        <v>12.6</v>
      </c>
      <c r="AQ436" s="634">
        <v>0</v>
      </c>
      <c r="AR436" s="634">
        <v>0</v>
      </c>
      <c r="AS436" s="634">
        <v>1023.4</v>
      </c>
      <c r="AT436" s="634">
        <v>0</v>
      </c>
      <c r="AU436" s="634">
        <v>0</v>
      </c>
      <c r="AV436" s="634">
        <v>0</v>
      </c>
      <c r="AW436" s="634">
        <v>0</v>
      </c>
      <c r="AX436" s="634">
        <v>0.1</v>
      </c>
      <c r="AY436" s="634">
        <v>0.1</v>
      </c>
      <c r="AZ436" s="634">
        <v>321.3</v>
      </c>
      <c r="BA436" s="634">
        <v>11.5</v>
      </c>
      <c r="BB436" s="634">
        <v>11.5</v>
      </c>
      <c r="BC436" s="633">
        <v>0.29652777777777778</v>
      </c>
    </row>
    <row r="437" spans="2:55">
      <c r="B437" s="2">
        <v>12.6</v>
      </c>
      <c r="C437" s="2">
        <v>92</v>
      </c>
      <c r="D437" s="2">
        <v>11.4</v>
      </c>
      <c r="E437" s="2">
        <v>12.6</v>
      </c>
      <c r="F437" s="2">
        <v>0</v>
      </c>
      <c r="G437" s="2">
        <v>1.8</v>
      </c>
      <c r="H437" s="2">
        <v>1023.4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11.5</v>
      </c>
      <c r="Q437">
        <v>11.5</v>
      </c>
      <c r="R437" s="5">
        <v>0.29722222222222222</v>
      </c>
      <c r="T437" s="13">
        <f t="shared" si="8"/>
        <v>11.5</v>
      </c>
      <c r="U437" s="13">
        <f t="shared" si="10"/>
        <v>-4.0999999999999996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4">
        <v>12.6</v>
      </c>
      <c r="AN437" s="634">
        <v>92</v>
      </c>
      <c r="AO437" s="634">
        <v>11.4</v>
      </c>
      <c r="AP437" s="634">
        <v>12.6</v>
      </c>
      <c r="AQ437" s="634">
        <v>0</v>
      </c>
      <c r="AR437" s="634">
        <v>1.8</v>
      </c>
      <c r="AS437" s="634">
        <v>1023.4</v>
      </c>
      <c r="AT437" s="634">
        <v>0</v>
      </c>
      <c r="AU437" s="634">
        <v>0</v>
      </c>
      <c r="AV437" s="634">
        <v>0</v>
      </c>
      <c r="AW437" s="634">
        <v>0</v>
      </c>
      <c r="AX437" s="634">
        <v>0.1</v>
      </c>
      <c r="AY437" s="634">
        <v>0.1</v>
      </c>
      <c r="AZ437" s="634">
        <v>321.3</v>
      </c>
      <c r="BA437" s="634">
        <v>11.5</v>
      </c>
      <c r="BB437" s="634">
        <v>11.5</v>
      </c>
      <c r="BC437" s="633">
        <v>0.29722222222222222</v>
      </c>
    </row>
    <row r="438" spans="2:55">
      <c r="B438" s="2">
        <v>12.6</v>
      </c>
      <c r="C438" s="2">
        <v>92</v>
      </c>
      <c r="D438" s="2">
        <v>11.4</v>
      </c>
      <c r="E438" s="2">
        <v>12.6</v>
      </c>
      <c r="F438" s="2">
        <v>0</v>
      </c>
      <c r="G438" s="2">
        <v>2.2000000000000002</v>
      </c>
      <c r="H438" s="2">
        <v>1023.4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11.5</v>
      </c>
      <c r="Q438">
        <v>11.4</v>
      </c>
      <c r="R438" s="5">
        <v>0.29791666666666666</v>
      </c>
      <c r="T438" s="13">
        <f t="shared" si="8"/>
        <v>11.5</v>
      </c>
      <c r="U438" s="13">
        <f t="shared" si="10"/>
        <v>-4.0999999999999996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4">
        <v>12.6</v>
      </c>
      <c r="AN438" s="634">
        <v>92</v>
      </c>
      <c r="AO438" s="634">
        <v>11.4</v>
      </c>
      <c r="AP438" s="634">
        <v>12.6</v>
      </c>
      <c r="AQ438" s="634">
        <v>0</v>
      </c>
      <c r="AR438" s="634">
        <v>2.2000000000000002</v>
      </c>
      <c r="AS438" s="634">
        <v>1023.4</v>
      </c>
      <c r="AT438" s="634">
        <v>0</v>
      </c>
      <c r="AU438" s="634">
        <v>0</v>
      </c>
      <c r="AV438" s="634">
        <v>0</v>
      </c>
      <c r="AW438" s="634">
        <v>0</v>
      </c>
      <c r="AX438" s="634">
        <v>0.1</v>
      </c>
      <c r="AY438" s="634">
        <v>0.1</v>
      </c>
      <c r="AZ438" s="634">
        <v>321.3</v>
      </c>
      <c r="BA438" s="634">
        <v>11.5</v>
      </c>
      <c r="BB438" s="634">
        <v>11.4</v>
      </c>
      <c r="BC438" s="633">
        <v>0.29791666666666666</v>
      </c>
    </row>
    <row r="439" spans="2:55">
      <c r="B439" s="2">
        <v>12.6</v>
      </c>
      <c r="C439" s="2">
        <v>92</v>
      </c>
      <c r="D439" s="2">
        <v>11.4</v>
      </c>
      <c r="E439" s="2">
        <v>12.6</v>
      </c>
      <c r="F439" s="2">
        <v>2.2000000000000002</v>
      </c>
      <c r="G439" s="2">
        <v>2.2000000000000002</v>
      </c>
      <c r="H439" s="2">
        <v>1023.4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11.5</v>
      </c>
      <c r="Q439">
        <v>11.5</v>
      </c>
      <c r="R439" s="5">
        <v>0.2986111111111111</v>
      </c>
      <c r="T439" s="13">
        <f t="shared" si="8"/>
        <v>11.5</v>
      </c>
      <c r="U439" s="13">
        <f t="shared" si="10"/>
        <v>-4.0999999999999996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4">
        <v>12.6</v>
      </c>
      <c r="AN439" s="634">
        <v>92</v>
      </c>
      <c r="AO439" s="634">
        <v>11.4</v>
      </c>
      <c r="AP439" s="634">
        <v>12.6</v>
      </c>
      <c r="AQ439" s="634">
        <v>2.2000000000000002</v>
      </c>
      <c r="AR439" s="634">
        <v>2.2000000000000002</v>
      </c>
      <c r="AS439" s="634">
        <v>1023.4</v>
      </c>
      <c r="AT439" s="634">
        <v>0</v>
      </c>
      <c r="AU439" s="634">
        <v>0</v>
      </c>
      <c r="AV439" s="634">
        <v>0</v>
      </c>
      <c r="AW439" s="634">
        <v>0</v>
      </c>
      <c r="AX439" s="634">
        <v>0.1</v>
      </c>
      <c r="AY439" s="634">
        <v>0.1</v>
      </c>
      <c r="AZ439" s="634">
        <v>321.3</v>
      </c>
      <c r="BA439" s="634">
        <v>11.5</v>
      </c>
      <c r="BB439" s="634">
        <v>11.5</v>
      </c>
      <c r="BC439" s="633">
        <v>0.2986111111111111</v>
      </c>
    </row>
    <row r="440" spans="2:55">
      <c r="B440" s="2">
        <v>12.5</v>
      </c>
      <c r="C440" s="2">
        <v>92</v>
      </c>
      <c r="D440" s="2">
        <v>11.3</v>
      </c>
      <c r="E440" s="2">
        <v>12.5</v>
      </c>
      <c r="F440" s="2">
        <v>2.5</v>
      </c>
      <c r="G440" s="2">
        <v>2.9</v>
      </c>
      <c r="H440" s="2">
        <v>1023.6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11.5</v>
      </c>
      <c r="Q440">
        <v>11.4</v>
      </c>
      <c r="R440" s="5">
        <v>0.29930555555555555</v>
      </c>
      <c r="T440" s="13">
        <f t="shared" si="8"/>
        <v>11.5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4">
        <v>12.5</v>
      </c>
      <c r="AN440" s="634">
        <v>92</v>
      </c>
      <c r="AO440" s="634">
        <v>11.3</v>
      </c>
      <c r="AP440" s="634">
        <v>12.5</v>
      </c>
      <c r="AQ440" s="634">
        <v>2.5</v>
      </c>
      <c r="AR440" s="634">
        <v>2.9</v>
      </c>
      <c r="AS440" s="634">
        <v>1023.6</v>
      </c>
      <c r="AT440" s="634">
        <v>0</v>
      </c>
      <c r="AU440" s="634">
        <v>0</v>
      </c>
      <c r="AV440" s="634">
        <v>0</v>
      </c>
      <c r="AW440" s="634">
        <v>0</v>
      </c>
      <c r="AX440" s="634">
        <v>0.1</v>
      </c>
      <c r="AY440" s="634">
        <v>0.1</v>
      </c>
      <c r="AZ440" s="634">
        <v>321.3</v>
      </c>
      <c r="BA440" s="634">
        <v>11.5</v>
      </c>
      <c r="BB440" s="634">
        <v>11.4</v>
      </c>
      <c r="BC440" s="633">
        <v>0.29930555555555555</v>
      </c>
    </row>
    <row r="441" spans="2:55">
      <c r="B441" s="2">
        <v>12.5</v>
      </c>
      <c r="C441" s="2">
        <v>92</v>
      </c>
      <c r="D441" s="2">
        <v>11.3</v>
      </c>
      <c r="E441" s="2">
        <v>12.5</v>
      </c>
      <c r="F441" s="2">
        <v>2.2000000000000002</v>
      </c>
      <c r="G441" s="2">
        <v>2.9</v>
      </c>
      <c r="H441" s="2">
        <v>1023.4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11.5</v>
      </c>
      <c r="Q441">
        <v>11.4</v>
      </c>
      <c r="R441" s="5">
        <v>0.3</v>
      </c>
      <c r="T441" s="13">
        <f t="shared" si="8"/>
        <v>11.5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4">
        <v>12.5</v>
      </c>
      <c r="AN441" s="634">
        <v>92</v>
      </c>
      <c r="AO441" s="634">
        <v>11.3</v>
      </c>
      <c r="AP441" s="634">
        <v>12.5</v>
      </c>
      <c r="AQ441" s="634">
        <v>2.2000000000000002</v>
      </c>
      <c r="AR441" s="634">
        <v>2.9</v>
      </c>
      <c r="AS441" s="634">
        <v>1023.4</v>
      </c>
      <c r="AT441" s="634">
        <v>0</v>
      </c>
      <c r="AU441" s="634">
        <v>0</v>
      </c>
      <c r="AV441" s="634">
        <v>0</v>
      </c>
      <c r="AW441" s="634">
        <v>0</v>
      </c>
      <c r="AX441" s="634">
        <v>0.1</v>
      </c>
      <c r="AY441" s="634">
        <v>0.1</v>
      </c>
      <c r="AZ441" s="634">
        <v>321.3</v>
      </c>
      <c r="BA441" s="634">
        <v>11.5</v>
      </c>
      <c r="BB441" s="634">
        <v>11.4</v>
      </c>
      <c r="BC441" s="633">
        <v>0.3</v>
      </c>
    </row>
    <row r="442" spans="2:55">
      <c r="B442" s="2">
        <v>12.5</v>
      </c>
      <c r="C442" s="2">
        <v>92</v>
      </c>
      <c r="D442" s="2">
        <v>11.3</v>
      </c>
      <c r="E442" s="2">
        <v>12.5</v>
      </c>
      <c r="F442" s="2">
        <v>0</v>
      </c>
      <c r="G442" s="2">
        <v>0</v>
      </c>
      <c r="H442" s="2">
        <v>1023.4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11.4</v>
      </c>
      <c r="Q442">
        <v>11.4</v>
      </c>
      <c r="R442" s="5">
        <v>0.30069444444444443</v>
      </c>
      <c r="T442" s="13">
        <f t="shared" si="8"/>
        <v>11.4</v>
      </c>
      <c r="U442" s="13">
        <f t="shared" si="10"/>
        <v>-4.0999999999999996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4">
        <v>12.5</v>
      </c>
      <c r="AN442" s="634">
        <v>92</v>
      </c>
      <c r="AO442" s="634">
        <v>11.3</v>
      </c>
      <c r="AP442" s="634">
        <v>12.5</v>
      </c>
      <c r="AQ442" s="634">
        <v>0</v>
      </c>
      <c r="AR442" s="634">
        <v>0</v>
      </c>
      <c r="AS442" s="634">
        <v>1023.4</v>
      </c>
      <c r="AT442" s="634">
        <v>0</v>
      </c>
      <c r="AU442" s="634">
        <v>0</v>
      </c>
      <c r="AV442" s="634">
        <v>0</v>
      </c>
      <c r="AW442" s="634">
        <v>0</v>
      </c>
      <c r="AX442" s="634">
        <v>0.1</v>
      </c>
      <c r="AY442" s="634">
        <v>0.1</v>
      </c>
      <c r="AZ442" s="634">
        <v>321.3</v>
      </c>
      <c r="BA442" s="634">
        <v>11.4</v>
      </c>
      <c r="BB442" s="634">
        <v>11.4</v>
      </c>
      <c r="BC442" s="633">
        <v>0.30069444444444443</v>
      </c>
    </row>
    <row r="443" spans="2:55">
      <c r="B443" s="2">
        <v>12.5</v>
      </c>
      <c r="C443" s="2">
        <v>92</v>
      </c>
      <c r="D443" s="2">
        <v>11.3</v>
      </c>
      <c r="E443" s="2">
        <v>12.5</v>
      </c>
      <c r="F443" s="2">
        <v>0</v>
      </c>
      <c r="G443" s="2">
        <v>0</v>
      </c>
      <c r="H443" s="2">
        <v>1023.5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11.4</v>
      </c>
      <c r="Q443">
        <v>11.4</v>
      </c>
      <c r="R443" s="5">
        <v>0.30138888888888887</v>
      </c>
      <c r="T443" s="13">
        <f t="shared" si="8"/>
        <v>11.4</v>
      </c>
      <c r="U443" s="13">
        <f t="shared" si="10"/>
        <v>-4.0999999999999996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4">
        <v>12.5</v>
      </c>
      <c r="AN443" s="634">
        <v>92</v>
      </c>
      <c r="AO443" s="634">
        <v>11.3</v>
      </c>
      <c r="AP443" s="634">
        <v>12.5</v>
      </c>
      <c r="AQ443" s="634">
        <v>0</v>
      </c>
      <c r="AR443" s="634">
        <v>0</v>
      </c>
      <c r="AS443" s="634">
        <v>1023.5</v>
      </c>
      <c r="AT443" s="634">
        <v>0</v>
      </c>
      <c r="AU443" s="634">
        <v>0</v>
      </c>
      <c r="AV443" s="634">
        <v>0</v>
      </c>
      <c r="AW443" s="634">
        <v>0</v>
      </c>
      <c r="AX443" s="634">
        <v>0.1</v>
      </c>
      <c r="AY443" s="634">
        <v>0.1</v>
      </c>
      <c r="AZ443" s="634">
        <v>321.3</v>
      </c>
      <c r="BA443" s="634">
        <v>11.4</v>
      </c>
      <c r="BB443" s="634">
        <v>11.4</v>
      </c>
      <c r="BC443" s="633">
        <v>0.30138888888888887</v>
      </c>
    </row>
    <row r="444" spans="2:55">
      <c r="B444" s="2">
        <v>12.5</v>
      </c>
      <c r="C444" s="2">
        <v>92</v>
      </c>
      <c r="D444" s="2">
        <v>11.3</v>
      </c>
      <c r="E444" s="2">
        <v>12.5</v>
      </c>
      <c r="F444" s="2">
        <v>0</v>
      </c>
      <c r="G444" s="2">
        <v>0</v>
      </c>
      <c r="H444" s="2">
        <v>1023.3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11.4</v>
      </c>
      <c r="Q444">
        <v>11.4</v>
      </c>
      <c r="R444" s="5">
        <v>0.30208333333333331</v>
      </c>
      <c r="T444" s="13">
        <f t="shared" si="8"/>
        <v>11.4</v>
      </c>
      <c r="U444" s="13">
        <f t="shared" si="10"/>
        <v>-4.0999999999999996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4">
        <v>12.5</v>
      </c>
      <c r="AN444" s="634">
        <v>92</v>
      </c>
      <c r="AO444" s="634">
        <v>11.3</v>
      </c>
      <c r="AP444" s="634">
        <v>12.5</v>
      </c>
      <c r="AQ444" s="634">
        <v>0</v>
      </c>
      <c r="AR444" s="634">
        <v>0</v>
      </c>
      <c r="AS444" s="634">
        <v>1023.3</v>
      </c>
      <c r="AT444" s="634">
        <v>0</v>
      </c>
      <c r="AU444" s="634">
        <v>0</v>
      </c>
      <c r="AV444" s="634">
        <v>0</v>
      </c>
      <c r="AW444" s="634">
        <v>0</v>
      </c>
      <c r="AX444" s="634">
        <v>0.1</v>
      </c>
      <c r="AY444" s="634">
        <v>0.1</v>
      </c>
      <c r="AZ444" s="634">
        <v>321.3</v>
      </c>
      <c r="BA444" s="634">
        <v>11.4</v>
      </c>
      <c r="BB444" s="634">
        <v>11.4</v>
      </c>
      <c r="BC444" s="633">
        <v>0.30208333333333331</v>
      </c>
    </row>
    <row r="445" spans="2:55">
      <c r="B445" s="2">
        <v>12.4</v>
      </c>
      <c r="C445" s="2">
        <v>92</v>
      </c>
      <c r="D445" s="2">
        <v>11.2</v>
      </c>
      <c r="E445" s="2">
        <v>12.4</v>
      </c>
      <c r="F445" s="2">
        <v>0</v>
      </c>
      <c r="G445" s="2">
        <v>0</v>
      </c>
      <c r="H445" s="2">
        <v>1023.4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11.4</v>
      </c>
      <c r="Q445">
        <v>11.4</v>
      </c>
      <c r="R445" s="5">
        <v>0.30277777777777776</v>
      </c>
      <c r="T445" s="13">
        <f t="shared" si="8"/>
        <v>11.4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4">
        <v>12.4</v>
      </c>
      <c r="AN445" s="634">
        <v>92</v>
      </c>
      <c r="AO445" s="634">
        <v>11.2</v>
      </c>
      <c r="AP445" s="634">
        <v>12.4</v>
      </c>
      <c r="AQ445" s="634">
        <v>0</v>
      </c>
      <c r="AR445" s="634">
        <v>0</v>
      </c>
      <c r="AS445" s="634">
        <v>1023.4</v>
      </c>
      <c r="AT445" s="634">
        <v>0</v>
      </c>
      <c r="AU445" s="634">
        <v>0</v>
      </c>
      <c r="AV445" s="634">
        <v>0</v>
      </c>
      <c r="AW445" s="634">
        <v>0</v>
      </c>
      <c r="AX445" s="634">
        <v>0.1</v>
      </c>
      <c r="AY445" s="634">
        <v>0.1</v>
      </c>
      <c r="AZ445" s="634">
        <v>321.3</v>
      </c>
      <c r="BA445" s="634">
        <v>11.4</v>
      </c>
      <c r="BB445" s="634">
        <v>11.4</v>
      </c>
      <c r="BC445" s="633">
        <v>0.30277777777777776</v>
      </c>
    </row>
    <row r="446" spans="2:55">
      <c r="B446" s="2">
        <v>12.4</v>
      </c>
      <c r="C446" s="2">
        <v>92</v>
      </c>
      <c r="D446" s="2">
        <v>11.2</v>
      </c>
      <c r="E446" s="2">
        <v>12.4</v>
      </c>
      <c r="F446" s="2">
        <v>0</v>
      </c>
      <c r="G446" s="2">
        <v>1.8</v>
      </c>
      <c r="H446" s="2">
        <v>1023.4</v>
      </c>
      <c r="I446" s="2">
        <v>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11.4</v>
      </c>
      <c r="Q446">
        <v>11.3</v>
      </c>
      <c r="R446" s="5">
        <v>0.3034722222222222</v>
      </c>
      <c r="T446" s="13">
        <f t="shared" si="8"/>
        <v>11.4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4">
        <v>12.4</v>
      </c>
      <c r="AN446" s="634">
        <v>92</v>
      </c>
      <c r="AO446" s="634">
        <v>11.2</v>
      </c>
      <c r="AP446" s="634">
        <v>12.4</v>
      </c>
      <c r="AQ446" s="634">
        <v>0</v>
      </c>
      <c r="AR446" s="634">
        <v>1.8</v>
      </c>
      <c r="AS446" s="634">
        <v>1023.4</v>
      </c>
      <c r="AT446" s="634">
        <v>0</v>
      </c>
      <c r="AU446" s="634">
        <v>0</v>
      </c>
      <c r="AV446" s="634">
        <v>0</v>
      </c>
      <c r="AW446" s="634">
        <v>0</v>
      </c>
      <c r="AX446" s="634">
        <v>0.1</v>
      </c>
      <c r="AY446" s="634">
        <v>0.1</v>
      </c>
      <c r="AZ446" s="634">
        <v>321.3</v>
      </c>
      <c r="BA446" s="634">
        <v>11.4</v>
      </c>
      <c r="BB446" s="634">
        <v>11.3</v>
      </c>
      <c r="BC446" s="633">
        <v>0.3034722222222222</v>
      </c>
    </row>
    <row r="447" spans="2:55">
      <c r="B447" s="2">
        <v>12.4</v>
      </c>
      <c r="C447" s="2">
        <v>92</v>
      </c>
      <c r="D447" s="2">
        <v>11.2</v>
      </c>
      <c r="E447" s="2">
        <v>12.4</v>
      </c>
      <c r="F447" s="2">
        <v>0</v>
      </c>
      <c r="G447" s="2">
        <v>1.8</v>
      </c>
      <c r="H447" s="2">
        <v>1023.2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11.4</v>
      </c>
      <c r="Q447">
        <v>11.3</v>
      </c>
      <c r="R447" s="5">
        <v>0.30416666666666664</v>
      </c>
      <c r="T447" s="13">
        <f t="shared" si="8"/>
        <v>11.4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4">
        <v>12.4</v>
      </c>
      <c r="AN447" s="634">
        <v>92</v>
      </c>
      <c r="AO447" s="634">
        <v>11.2</v>
      </c>
      <c r="AP447" s="634">
        <v>12.4</v>
      </c>
      <c r="AQ447" s="634">
        <v>0</v>
      </c>
      <c r="AR447" s="634">
        <v>1.8</v>
      </c>
      <c r="AS447" s="634">
        <v>1023.2</v>
      </c>
      <c r="AT447" s="634">
        <v>10</v>
      </c>
      <c r="AU447" s="634">
        <v>0</v>
      </c>
      <c r="AV447" s="634">
        <v>0</v>
      </c>
      <c r="AW447" s="634">
        <v>0</v>
      </c>
      <c r="AX447" s="634">
        <v>0.1</v>
      </c>
      <c r="AY447" s="634">
        <v>0.1</v>
      </c>
      <c r="AZ447" s="634">
        <v>321.3</v>
      </c>
      <c r="BA447" s="634">
        <v>11.4</v>
      </c>
      <c r="BB447" s="634">
        <v>11.3</v>
      </c>
      <c r="BC447" s="633">
        <v>0.30416666666666664</v>
      </c>
    </row>
    <row r="448" spans="2:55">
      <c r="B448" s="2">
        <v>12.4</v>
      </c>
      <c r="C448" s="2">
        <v>92</v>
      </c>
      <c r="D448" s="2">
        <v>11.2</v>
      </c>
      <c r="E448" s="2">
        <v>12.4</v>
      </c>
      <c r="F448" s="2">
        <v>0</v>
      </c>
      <c r="G448" s="2">
        <v>0</v>
      </c>
      <c r="H448" s="2">
        <v>1023.4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11.4</v>
      </c>
      <c r="Q448">
        <v>11.3</v>
      </c>
      <c r="R448" s="5">
        <v>0.30486111111111114</v>
      </c>
      <c r="T448" s="13">
        <f t="shared" si="8"/>
        <v>11.4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4">
        <v>12.4</v>
      </c>
      <c r="AN448" s="634">
        <v>92</v>
      </c>
      <c r="AO448" s="634">
        <v>11.2</v>
      </c>
      <c r="AP448" s="634">
        <v>12.4</v>
      </c>
      <c r="AQ448" s="634">
        <v>0</v>
      </c>
      <c r="AR448" s="634">
        <v>0</v>
      </c>
      <c r="AS448" s="634">
        <v>1023.4</v>
      </c>
      <c r="AT448" s="634">
        <v>10</v>
      </c>
      <c r="AU448" s="634">
        <v>0</v>
      </c>
      <c r="AV448" s="634">
        <v>0</v>
      </c>
      <c r="AW448" s="634">
        <v>0</v>
      </c>
      <c r="AX448" s="634">
        <v>0.1</v>
      </c>
      <c r="AY448" s="634">
        <v>0.1</v>
      </c>
      <c r="AZ448" s="634">
        <v>321.3</v>
      </c>
      <c r="BA448" s="634">
        <v>11.4</v>
      </c>
      <c r="BB448" s="634">
        <v>11.3</v>
      </c>
      <c r="BC448" s="633">
        <v>0.30486111111111114</v>
      </c>
    </row>
    <row r="449" spans="2:55">
      <c r="B449" s="2">
        <v>12.4</v>
      </c>
      <c r="C449" s="2">
        <v>92</v>
      </c>
      <c r="D449" s="2">
        <v>11.2</v>
      </c>
      <c r="E449" s="2">
        <v>12.4</v>
      </c>
      <c r="F449" s="2">
        <v>0</v>
      </c>
      <c r="G449" s="2">
        <v>0</v>
      </c>
      <c r="H449" s="2">
        <v>1023.5</v>
      </c>
      <c r="I449" s="2">
        <v>10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11.3</v>
      </c>
      <c r="Q449">
        <v>11.3</v>
      </c>
      <c r="R449" s="5">
        <v>0.30555555555555558</v>
      </c>
      <c r="T449" s="13">
        <f t="shared" si="8"/>
        <v>11.3</v>
      </c>
      <c r="U449" s="13">
        <f t="shared" si="10"/>
        <v>-4.0999999999999996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4">
        <v>12.4</v>
      </c>
      <c r="AN449" s="634">
        <v>92</v>
      </c>
      <c r="AO449" s="634">
        <v>11.2</v>
      </c>
      <c r="AP449" s="634">
        <v>12.4</v>
      </c>
      <c r="AQ449" s="634">
        <v>0</v>
      </c>
      <c r="AR449" s="634">
        <v>0</v>
      </c>
      <c r="AS449" s="634">
        <v>1023.5</v>
      </c>
      <c r="AT449" s="634">
        <v>10</v>
      </c>
      <c r="AU449" s="634">
        <v>0</v>
      </c>
      <c r="AV449" s="634">
        <v>0</v>
      </c>
      <c r="AW449" s="634">
        <v>0</v>
      </c>
      <c r="AX449" s="634">
        <v>0.1</v>
      </c>
      <c r="AY449" s="634">
        <v>0.1</v>
      </c>
      <c r="AZ449" s="634">
        <v>321.3</v>
      </c>
      <c r="BA449" s="634">
        <v>11.3</v>
      </c>
      <c r="BB449" s="634">
        <v>11.3</v>
      </c>
      <c r="BC449" s="633">
        <v>0.30555555555555558</v>
      </c>
    </row>
    <row r="450" spans="2:55">
      <c r="B450" s="2">
        <v>12.4</v>
      </c>
      <c r="C450" s="2">
        <v>92</v>
      </c>
      <c r="D450" s="2">
        <v>11.2</v>
      </c>
      <c r="E450" s="2">
        <v>12.4</v>
      </c>
      <c r="F450" s="2">
        <v>0</v>
      </c>
      <c r="G450" s="2">
        <v>1.8</v>
      </c>
      <c r="H450" s="2">
        <v>1023.4</v>
      </c>
      <c r="I450" s="2">
        <v>10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11.3</v>
      </c>
      <c r="Q450">
        <v>11.3</v>
      </c>
      <c r="R450" s="5">
        <v>0.30625000000000002</v>
      </c>
      <c r="T450" s="13">
        <f t="shared" si="8"/>
        <v>11.3</v>
      </c>
      <c r="U450" s="13">
        <f t="shared" si="10"/>
        <v>-4.0999999999999996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4">
        <v>12.4</v>
      </c>
      <c r="AN450" s="634">
        <v>92</v>
      </c>
      <c r="AO450" s="634">
        <v>11.2</v>
      </c>
      <c r="AP450" s="634">
        <v>12.4</v>
      </c>
      <c r="AQ450" s="634">
        <v>0</v>
      </c>
      <c r="AR450" s="634">
        <v>1.8</v>
      </c>
      <c r="AS450" s="634">
        <v>1023.4</v>
      </c>
      <c r="AT450" s="634">
        <v>10</v>
      </c>
      <c r="AU450" s="634">
        <v>0</v>
      </c>
      <c r="AV450" s="634">
        <v>0</v>
      </c>
      <c r="AW450" s="634">
        <v>0</v>
      </c>
      <c r="AX450" s="634">
        <v>0.1</v>
      </c>
      <c r="AY450" s="634">
        <v>0.1</v>
      </c>
      <c r="AZ450" s="634">
        <v>321.3</v>
      </c>
      <c r="BA450" s="634">
        <v>11.3</v>
      </c>
      <c r="BB450" s="634">
        <v>11.3</v>
      </c>
      <c r="BC450" s="633">
        <v>0.30625000000000002</v>
      </c>
    </row>
    <row r="451" spans="2:55">
      <c r="B451" s="2">
        <v>12.3</v>
      </c>
      <c r="C451" s="2">
        <v>92</v>
      </c>
      <c r="D451" s="2">
        <v>11.1</v>
      </c>
      <c r="E451" s="2">
        <v>12.3</v>
      </c>
      <c r="F451" s="2">
        <v>0</v>
      </c>
      <c r="G451" s="2">
        <v>1.8</v>
      </c>
      <c r="H451" s="2">
        <v>1023.4</v>
      </c>
      <c r="I451" s="2">
        <v>20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11.3</v>
      </c>
      <c r="Q451">
        <v>11.3</v>
      </c>
      <c r="R451" s="5">
        <v>0.30694444444444446</v>
      </c>
      <c r="T451" s="13">
        <f t="shared" si="8"/>
        <v>11.3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4">
        <v>12.3</v>
      </c>
      <c r="AN451" s="634">
        <v>92</v>
      </c>
      <c r="AO451" s="634">
        <v>11.1</v>
      </c>
      <c r="AP451" s="634">
        <v>12.3</v>
      </c>
      <c r="AQ451" s="634">
        <v>0</v>
      </c>
      <c r="AR451" s="634">
        <v>1.8</v>
      </c>
      <c r="AS451" s="634">
        <v>1023.4</v>
      </c>
      <c r="AT451" s="634">
        <v>20</v>
      </c>
      <c r="AU451" s="634">
        <v>0</v>
      </c>
      <c r="AV451" s="634">
        <v>0</v>
      </c>
      <c r="AW451" s="634">
        <v>0</v>
      </c>
      <c r="AX451" s="634">
        <v>0.1</v>
      </c>
      <c r="AY451" s="634">
        <v>0.1</v>
      </c>
      <c r="AZ451" s="634">
        <v>321.3</v>
      </c>
      <c r="BA451" s="634">
        <v>11.3</v>
      </c>
      <c r="BB451" s="634">
        <v>11.3</v>
      </c>
      <c r="BC451" s="633">
        <v>0.30694444444444446</v>
      </c>
    </row>
    <row r="452" spans="2:55">
      <c r="B452" s="2">
        <v>12.4</v>
      </c>
      <c r="C452" s="2">
        <v>92</v>
      </c>
      <c r="D452" s="2">
        <v>11.2</v>
      </c>
      <c r="E452" s="2">
        <v>12.4</v>
      </c>
      <c r="F452" s="2">
        <v>0</v>
      </c>
      <c r="G452" s="2">
        <v>0</v>
      </c>
      <c r="H452" s="2">
        <v>1023.3</v>
      </c>
      <c r="I452" s="2">
        <v>20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11.3</v>
      </c>
      <c r="Q452">
        <v>11.2</v>
      </c>
      <c r="R452" s="5">
        <v>0.30763888888888891</v>
      </c>
      <c r="T452" s="13">
        <f t="shared" si="8"/>
        <v>11.3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4">
        <v>12.4</v>
      </c>
      <c r="AN452" s="634">
        <v>92</v>
      </c>
      <c r="AO452" s="634">
        <v>11.2</v>
      </c>
      <c r="AP452" s="634">
        <v>12.4</v>
      </c>
      <c r="AQ452" s="634">
        <v>0</v>
      </c>
      <c r="AR452" s="634">
        <v>0</v>
      </c>
      <c r="AS452" s="634">
        <v>1023.3</v>
      </c>
      <c r="AT452" s="634">
        <v>20</v>
      </c>
      <c r="AU452" s="634">
        <v>0</v>
      </c>
      <c r="AV452" s="634">
        <v>0</v>
      </c>
      <c r="AW452" s="634">
        <v>0</v>
      </c>
      <c r="AX452" s="634">
        <v>0.1</v>
      </c>
      <c r="AY452" s="634">
        <v>0.1</v>
      </c>
      <c r="AZ452" s="634">
        <v>321.3</v>
      </c>
      <c r="BA452" s="634">
        <v>11.3</v>
      </c>
      <c r="BB452" s="634">
        <v>11.2</v>
      </c>
      <c r="BC452" s="633">
        <v>0.30763888888888891</v>
      </c>
    </row>
    <row r="453" spans="2:55">
      <c r="B453" s="2">
        <v>12.4</v>
      </c>
      <c r="C453" s="2">
        <v>92</v>
      </c>
      <c r="D453" s="2">
        <v>11.2</v>
      </c>
      <c r="E453" s="2">
        <v>12.4</v>
      </c>
      <c r="F453" s="2">
        <v>0</v>
      </c>
      <c r="G453" s="2">
        <v>0</v>
      </c>
      <c r="H453" s="2">
        <v>1023.4</v>
      </c>
      <c r="I453" s="2">
        <v>30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11.3</v>
      </c>
      <c r="Q453">
        <v>11.2</v>
      </c>
      <c r="R453" s="5">
        <v>0.30833333333333335</v>
      </c>
      <c r="T453" s="13">
        <f t="shared" si="8"/>
        <v>11.3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4">
        <v>12.4</v>
      </c>
      <c r="AN453" s="634">
        <v>92</v>
      </c>
      <c r="AO453" s="634">
        <v>11.2</v>
      </c>
      <c r="AP453" s="634">
        <v>12.4</v>
      </c>
      <c r="AQ453" s="634">
        <v>0</v>
      </c>
      <c r="AR453" s="634">
        <v>0</v>
      </c>
      <c r="AS453" s="634">
        <v>1023.4</v>
      </c>
      <c r="AT453" s="634">
        <v>30</v>
      </c>
      <c r="AU453" s="634">
        <v>0</v>
      </c>
      <c r="AV453" s="634">
        <v>0</v>
      </c>
      <c r="AW453" s="634">
        <v>0</v>
      </c>
      <c r="AX453" s="634">
        <v>0.1</v>
      </c>
      <c r="AY453" s="634">
        <v>0.1</v>
      </c>
      <c r="AZ453" s="634">
        <v>321.3</v>
      </c>
      <c r="BA453" s="634">
        <v>11.3</v>
      </c>
      <c r="BB453" s="634">
        <v>11.2</v>
      </c>
      <c r="BC453" s="633">
        <v>0.30833333333333335</v>
      </c>
    </row>
    <row r="454" spans="2:55">
      <c r="B454" s="2">
        <v>12.4</v>
      </c>
      <c r="C454" s="2">
        <v>92</v>
      </c>
      <c r="D454" s="2">
        <v>11.2</v>
      </c>
      <c r="E454" s="2">
        <v>12.4</v>
      </c>
      <c r="F454" s="2">
        <v>0</v>
      </c>
      <c r="G454" s="2">
        <v>1.8</v>
      </c>
      <c r="H454" s="2">
        <v>1023.3</v>
      </c>
      <c r="I454" s="2">
        <v>40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11.3</v>
      </c>
      <c r="Q454">
        <v>11.2</v>
      </c>
      <c r="R454" s="5">
        <v>0.30902777777777779</v>
      </c>
      <c r="T454" s="13">
        <f t="shared" si="8"/>
        <v>11.3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4">
        <v>12.4</v>
      </c>
      <c r="AN454" s="634">
        <v>92</v>
      </c>
      <c r="AO454" s="634">
        <v>11.2</v>
      </c>
      <c r="AP454" s="634">
        <v>12.4</v>
      </c>
      <c r="AQ454" s="634">
        <v>0</v>
      </c>
      <c r="AR454" s="634">
        <v>1.8</v>
      </c>
      <c r="AS454" s="634">
        <v>1023.3</v>
      </c>
      <c r="AT454" s="634">
        <v>40</v>
      </c>
      <c r="AU454" s="634">
        <v>0</v>
      </c>
      <c r="AV454" s="634">
        <v>0</v>
      </c>
      <c r="AW454" s="634">
        <v>0</v>
      </c>
      <c r="AX454" s="634">
        <v>0.1</v>
      </c>
      <c r="AY454" s="634">
        <v>0.1</v>
      </c>
      <c r="AZ454" s="634">
        <v>321.3</v>
      </c>
      <c r="BA454" s="634">
        <v>11.3</v>
      </c>
      <c r="BB454" s="634">
        <v>11.2</v>
      </c>
      <c r="BC454" s="633">
        <v>0.30902777777777779</v>
      </c>
    </row>
    <row r="455" spans="2:55">
      <c r="B455" s="2">
        <v>12.5</v>
      </c>
      <c r="C455" s="2">
        <v>92</v>
      </c>
      <c r="D455" s="2">
        <v>11.3</v>
      </c>
      <c r="E455" s="2">
        <v>12.5</v>
      </c>
      <c r="F455" s="2">
        <v>0</v>
      </c>
      <c r="G455" s="2">
        <v>1.8</v>
      </c>
      <c r="H455" s="2">
        <v>1023.4</v>
      </c>
      <c r="I455" s="2">
        <v>50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11.3</v>
      </c>
      <c r="Q455">
        <v>11.2</v>
      </c>
      <c r="R455" s="5">
        <v>0.30972222222222223</v>
      </c>
      <c r="T455" s="13">
        <f t="shared" si="8"/>
        <v>11.3</v>
      </c>
      <c r="U455" s="13">
        <f t="shared" si="10"/>
        <v>-4.1999999999999993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4">
        <v>12.5</v>
      </c>
      <c r="AN455" s="634">
        <v>92</v>
      </c>
      <c r="AO455" s="634">
        <v>11.3</v>
      </c>
      <c r="AP455" s="634">
        <v>12.5</v>
      </c>
      <c r="AQ455" s="634">
        <v>0</v>
      </c>
      <c r="AR455" s="634">
        <v>1.8</v>
      </c>
      <c r="AS455" s="634">
        <v>1023.4</v>
      </c>
      <c r="AT455" s="634">
        <v>50</v>
      </c>
      <c r="AU455" s="634">
        <v>0</v>
      </c>
      <c r="AV455" s="634">
        <v>0</v>
      </c>
      <c r="AW455" s="634">
        <v>0</v>
      </c>
      <c r="AX455" s="634">
        <v>0.1</v>
      </c>
      <c r="AY455" s="634">
        <v>0.1</v>
      </c>
      <c r="AZ455" s="634">
        <v>321.3</v>
      </c>
      <c r="BA455" s="634">
        <v>11.3</v>
      </c>
      <c r="BB455" s="634">
        <v>11.2</v>
      </c>
      <c r="BC455" s="633">
        <v>0.30972222222222223</v>
      </c>
    </row>
    <row r="456" spans="2:55">
      <c r="B456" s="2">
        <v>12.5</v>
      </c>
      <c r="C456" s="2">
        <v>92</v>
      </c>
      <c r="D456" s="2">
        <v>11.3</v>
      </c>
      <c r="E456" s="2">
        <v>12.5</v>
      </c>
      <c r="F456" s="2">
        <v>0</v>
      </c>
      <c r="G456" s="2">
        <v>0</v>
      </c>
      <c r="H456" s="2">
        <v>1023.2</v>
      </c>
      <c r="I456" s="2">
        <v>60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11.3</v>
      </c>
      <c r="Q456">
        <v>11.2</v>
      </c>
      <c r="R456" s="5">
        <v>0.31041666666666667</v>
      </c>
      <c r="T456" s="13">
        <f t="shared" si="8"/>
        <v>11.3</v>
      </c>
      <c r="U456" s="13">
        <f t="shared" si="10"/>
        <v>-4.1999999999999993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4">
        <v>12.5</v>
      </c>
      <c r="AN456" s="634">
        <v>92</v>
      </c>
      <c r="AO456" s="634">
        <v>11.3</v>
      </c>
      <c r="AP456" s="634">
        <v>12.5</v>
      </c>
      <c r="AQ456" s="634">
        <v>0</v>
      </c>
      <c r="AR456" s="634">
        <v>0</v>
      </c>
      <c r="AS456" s="634">
        <v>1023.2</v>
      </c>
      <c r="AT456" s="634">
        <v>60</v>
      </c>
      <c r="AU456" s="634">
        <v>0</v>
      </c>
      <c r="AV456" s="634">
        <v>0</v>
      </c>
      <c r="AW456" s="634">
        <v>0</v>
      </c>
      <c r="AX456" s="634">
        <v>0.1</v>
      </c>
      <c r="AY456" s="634">
        <v>0.1</v>
      </c>
      <c r="AZ456" s="634">
        <v>321.3</v>
      </c>
      <c r="BA456" s="634">
        <v>11.3</v>
      </c>
      <c r="BB456" s="634">
        <v>11.2</v>
      </c>
      <c r="BC456" s="633">
        <v>0.31041666666666667</v>
      </c>
    </row>
    <row r="457" spans="2:55">
      <c r="B457" s="2">
        <v>12.5</v>
      </c>
      <c r="C457" s="2">
        <v>92</v>
      </c>
      <c r="D457" s="2">
        <v>11.3</v>
      </c>
      <c r="E457" s="2">
        <v>12.5</v>
      </c>
      <c r="F457" s="2">
        <v>0</v>
      </c>
      <c r="G457" s="2">
        <v>0</v>
      </c>
      <c r="H457" s="2">
        <v>1023.2</v>
      </c>
      <c r="I457" s="2">
        <v>70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11.3</v>
      </c>
      <c r="Q457">
        <v>11.1</v>
      </c>
      <c r="R457" s="5">
        <v>0.31111111111111112</v>
      </c>
      <c r="T457" s="13">
        <f t="shared" si="8"/>
        <v>11.3</v>
      </c>
      <c r="U457" s="13">
        <f t="shared" si="10"/>
        <v>-4.1999999999999993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4">
        <v>12.5</v>
      </c>
      <c r="AN457" s="634">
        <v>92</v>
      </c>
      <c r="AO457" s="634">
        <v>11.3</v>
      </c>
      <c r="AP457" s="634">
        <v>12.5</v>
      </c>
      <c r="AQ457" s="634">
        <v>0</v>
      </c>
      <c r="AR457" s="634">
        <v>0</v>
      </c>
      <c r="AS457" s="634">
        <v>1023.2</v>
      </c>
      <c r="AT457" s="634">
        <v>70</v>
      </c>
      <c r="AU457" s="634">
        <v>0</v>
      </c>
      <c r="AV457" s="634">
        <v>0</v>
      </c>
      <c r="AW457" s="634">
        <v>0</v>
      </c>
      <c r="AX457" s="634">
        <v>0.1</v>
      </c>
      <c r="AY457" s="634">
        <v>0.1</v>
      </c>
      <c r="AZ457" s="634">
        <v>321.3</v>
      </c>
      <c r="BA457" s="634">
        <v>11.3</v>
      </c>
      <c r="BB457" s="634">
        <v>11.1</v>
      </c>
      <c r="BC457" s="633">
        <v>0.31111111111111112</v>
      </c>
    </row>
    <row r="458" spans="2:55">
      <c r="B458" s="2">
        <v>12.6</v>
      </c>
      <c r="C458" s="2">
        <v>92</v>
      </c>
      <c r="D458" s="2">
        <v>11.4</v>
      </c>
      <c r="E458" s="2">
        <v>12.6</v>
      </c>
      <c r="F458" s="2">
        <v>0</v>
      </c>
      <c r="G458" s="2">
        <v>0</v>
      </c>
      <c r="H458" s="2">
        <v>1023</v>
      </c>
      <c r="I458" s="2">
        <v>90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11.3</v>
      </c>
      <c r="Q458">
        <v>11.2</v>
      </c>
      <c r="R458" s="5">
        <v>0.31180555555555556</v>
      </c>
      <c r="T458" s="13">
        <f t="shared" si="8"/>
        <v>11.3</v>
      </c>
      <c r="U458" s="13">
        <f t="shared" si="10"/>
        <v>-4.2999999999999989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4">
        <v>12.6</v>
      </c>
      <c r="AN458" s="634">
        <v>92</v>
      </c>
      <c r="AO458" s="634">
        <v>11.4</v>
      </c>
      <c r="AP458" s="634">
        <v>12.6</v>
      </c>
      <c r="AQ458" s="634">
        <v>0</v>
      </c>
      <c r="AR458" s="634">
        <v>0</v>
      </c>
      <c r="AS458" s="634">
        <v>1023</v>
      </c>
      <c r="AT458" s="634">
        <v>90</v>
      </c>
      <c r="AU458" s="634">
        <v>0</v>
      </c>
      <c r="AV458" s="634">
        <v>0</v>
      </c>
      <c r="AW458" s="634">
        <v>0</v>
      </c>
      <c r="AX458" s="634">
        <v>0.1</v>
      </c>
      <c r="AY458" s="634">
        <v>0.1</v>
      </c>
      <c r="AZ458" s="634">
        <v>321.3</v>
      </c>
      <c r="BA458" s="634">
        <v>11.3</v>
      </c>
      <c r="BB458" s="634">
        <v>11.2</v>
      </c>
      <c r="BC458" s="633">
        <v>0.31180555555555556</v>
      </c>
    </row>
    <row r="459" spans="2:55">
      <c r="B459" s="2">
        <v>12.6</v>
      </c>
      <c r="C459" s="2">
        <v>92</v>
      </c>
      <c r="D459" s="2">
        <v>11.4</v>
      </c>
      <c r="E459" s="2">
        <v>12.6</v>
      </c>
      <c r="F459" s="2">
        <v>0</v>
      </c>
      <c r="G459" s="2">
        <v>2.9</v>
      </c>
      <c r="H459" s="2">
        <v>1023.3</v>
      </c>
      <c r="I459" s="2">
        <v>100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11.3</v>
      </c>
      <c r="Q459">
        <v>11.2</v>
      </c>
      <c r="R459" s="5">
        <v>0.3125</v>
      </c>
      <c r="T459" s="13">
        <f t="shared" si="8"/>
        <v>11.3</v>
      </c>
      <c r="U459" s="13">
        <f t="shared" si="10"/>
        <v>-4.2999999999999989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4">
        <v>12.6</v>
      </c>
      <c r="AN459" s="634">
        <v>92</v>
      </c>
      <c r="AO459" s="634">
        <v>11.4</v>
      </c>
      <c r="AP459" s="634">
        <v>12.6</v>
      </c>
      <c r="AQ459" s="634">
        <v>0</v>
      </c>
      <c r="AR459" s="634">
        <v>2.9</v>
      </c>
      <c r="AS459" s="634">
        <v>1023.3</v>
      </c>
      <c r="AT459" s="634">
        <v>100</v>
      </c>
      <c r="AU459" s="634">
        <v>0</v>
      </c>
      <c r="AV459" s="634">
        <v>0</v>
      </c>
      <c r="AW459" s="634">
        <v>0</v>
      </c>
      <c r="AX459" s="634">
        <v>0.1</v>
      </c>
      <c r="AY459" s="634">
        <v>0.1</v>
      </c>
      <c r="AZ459" s="634">
        <v>321.3</v>
      </c>
      <c r="BA459" s="634">
        <v>11.3</v>
      </c>
      <c r="BB459" s="634">
        <v>11.2</v>
      </c>
      <c r="BC459" s="633">
        <v>0.3125</v>
      </c>
    </row>
    <row r="460" spans="2:55">
      <c r="B460" s="2">
        <v>12.6</v>
      </c>
      <c r="C460" s="2">
        <v>92</v>
      </c>
      <c r="D460" s="2">
        <v>11.4</v>
      </c>
      <c r="E460" s="2">
        <v>12.6</v>
      </c>
      <c r="F460" s="2">
        <v>0</v>
      </c>
      <c r="G460" s="2">
        <v>2.5</v>
      </c>
      <c r="H460" s="2">
        <v>1023.3</v>
      </c>
      <c r="I460" s="2">
        <v>120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11.3</v>
      </c>
      <c r="Q460">
        <v>11.2</v>
      </c>
      <c r="R460" s="5">
        <v>0.31319444444444444</v>
      </c>
      <c r="T460" s="13">
        <f>MAX(P460,Q460)</f>
        <v>11.3</v>
      </c>
      <c r="U460" s="13">
        <f t="shared" si="10"/>
        <v>-4.2999999999999989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4">
        <v>12.6</v>
      </c>
      <c r="AN460" s="634">
        <v>92</v>
      </c>
      <c r="AO460" s="634">
        <v>11.4</v>
      </c>
      <c r="AP460" s="634">
        <v>12.6</v>
      </c>
      <c r="AQ460" s="634">
        <v>0</v>
      </c>
      <c r="AR460" s="634">
        <v>2.5</v>
      </c>
      <c r="AS460" s="634">
        <v>1023.3</v>
      </c>
      <c r="AT460" s="634">
        <v>120</v>
      </c>
      <c r="AU460" s="634">
        <v>0</v>
      </c>
      <c r="AV460" s="634">
        <v>0</v>
      </c>
      <c r="AW460" s="634">
        <v>0</v>
      </c>
      <c r="AX460" s="634">
        <v>0.1</v>
      </c>
      <c r="AY460" s="634">
        <v>0.1</v>
      </c>
      <c r="AZ460" s="634">
        <v>321.3</v>
      </c>
      <c r="BA460" s="634">
        <v>11.3</v>
      </c>
      <c r="BB460" s="634">
        <v>11.2</v>
      </c>
      <c r="BC460" s="633">
        <v>0.31319444444444444</v>
      </c>
    </row>
    <row r="461" spans="2:55">
      <c r="B461" s="2">
        <v>12.6</v>
      </c>
      <c r="C461" s="2">
        <v>92</v>
      </c>
      <c r="D461" s="2">
        <v>11.4</v>
      </c>
      <c r="E461" s="2">
        <v>12.6</v>
      </c>
      <c r="F461" s="2">
        <v>3.2</v>
      </c>
      <c r="G461" s="2">
        <v>3.6</v>
      </c>
      <c r="H461" s="2">
        <v>1023</v>
      </c>
      <c r="I461" s="2">
        <v>140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11.3</v>
      </c>
      <c r="Q461">
        <v>11.2</v>
      </c>
      <c r="R461" s="5">
        <v>0.31388888888888888</v>
      </c>
      <c r="T461" s="13">
        <f>MAX(P461,Q461)</f>
        <v>11.3</v>
      </c>
      <c r="U461" s="13">
        <f t="shared" si="10"/>
        <v>-4.2999999999999989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4">
        <v>12.6</v>
      </c>
      <c r="AN461" s="634">
        <v>92</v>
      </c>
      <c r="AO461" s="634">
        <v>11.4</v>
      </c>
      <c r="AP461" s="634">
        <v>12.6</v>
      </c>
      <c r="AQ461" s="634">
        <v>3.2</v>
      </c>
      <c r="AR461" s="634">
        <v>3.6</v>
      </c>
      <c r="AS461" s="634">
        <v>1023</v>
      </c>
      <c r="AT461" s="634">
        <v>140</v>
      </c>
      <c r="AU461" s="634">
        <v>0</v>
      </c>
      <c r="AV461" s="634">
        <v>0</v>
      </c>
      <c r="AW461" s="634">
        <v>0</v>
      </c>
      <c r="AX461" s="634">
        <v>0.1</v>
      </c>
      <c r="AY461" s="634">
        <v>0.1</v>
      </c>
      <c r="AZ461" s="634">
        <v>321.3</v>
      </c>
      <c r="BA461" s="634">
        <v>11.3</v>
      </c>
      <c r="BB461" s="634">
        <v>11.2</v>
      </c>
      <c r="BC461" s="633">
        <v>0.31388888888888888</v>
      </c>
    </row>
    <row r="462" spans="2:55">
      <c r="B462" s="2">
        <v>12.6</v>
      </c>
      <c r="C462" s="2">
        <v>92</v>
      </c>
      <c r="D462" s="2">
        <v>11.4</v>
      </c>
      <c r="E462" s="2">
        <v>12.6</v>
      </c>
      <c r="F462" s="2">
        <v>2.5</v>
      </c>
      <c r="G462" s="2">
        <v>3.6</v>
      </c>
      <c r="H462" s="2">
        <v>1023.2</v>
      </c>
      <c r="I462" s="2">
        <v>160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11.4</v>
      </c>
      <c r="Q462">
        <v>11.2</v>
      </c>
      <c r="R462" s="5">
        <v>0.31458333333333333</v>
      </c>
      <c r="T462" s="13">
        <f t="shared" si="8"/>
        <v>11.4</v>
      </c>
      <c r="U462" s="13">
        <f t="shared" si="10"/>
        <v>-4.1999999999999993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4">
        <v>12.6</v>
      </c>
      <c r="AN462" s="634">
        <v>92</v>
      </c>
      <c r="AO462" s="634">
        <v>11.4</v>
      </c>
      <c r="AP462" s="634">
        <v>12.6</v>
      </c>
      <c r="AQ462" s="634">
        <v>2.5</v>
      </c>
      <c r="AR462" s="634">
        <v>3.6</v>
      </c>
      <c r="AS462" s="634">
        <v>1023.2</v>
      </c>
      <c r="AT462" s="634">
        <v>160</v>
      </c>
      <c r="AU462" s="634">
        <v>0</v>
      </c>
      <c r="AV462" s="634">
        <v>0</v>
      </c>
      <c r="AW462" s="634">
        <v>0</v>
      </c>
      <c r="AX462" s="634">
        <v>0.1</v>
      </c>
      <c r="AY462" s="634">
        <v>0.1</v>
      </c>
      <c r="AZ462" s="634">
        <v>321.3</v>
      </c>
      <c r="BA462" s="634">
        <v>11.4</v>
      </c>
      <c r="BB462" s="634">
        <v>11.2</v>
      </c>
      <c r="BC462" s="633">
        <v>0.31458333333333333</v>
      </c>
    </row>
    <row r="463" spans="2:55">
      <c r="B463" s="2">
        <v>12.6</v>
      </c>
      <c r="C463" s="2">
        <v>92</v>
      </c>
      <c r="D463" s="2">
        <v>11.4</v>
      </c>
      <c r="E463" s="2">
        <v>12.6</v>
      </c>
      <c r="F463" s="2">
        <v>0</v>
      </c>
      <c r="G463" s="2">
        <v>2.9</v>
      </c>
      <c r="H463" s="2">
        <v>1023.3</v>
      </c>
      <c r="I463" s="2">
        <v>180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11.4</v>
      </c>
      <c r="Q463">
        <v>11.2</v>
      </c>
      <c r="R463" s="5">
        <v>0.31527777777777777</v>
      </c>
      <c r="T463" s="13">
        <f t="shared" ref="T463:T526" si="12">MAX(P463,Q463)</f>
        <v>11.4</v>
      </c>
      <c r="U463" s="13">
        <f t="shared" si="10"/>
        <v>-4.1999999999999993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4">
        <v>12.6</v>
      </c>
      <c r="AN463" s="634">
        <v>92</v>
      </c>
      <c r="AO463" s="634">
        <v>11.4</v>
      </c>
      <c r="AP463" s="634">
        <v>12.6</v>
      </c>
      <c r="AQ463" s="634">
        <v>0</v>
      </c>
      <c r="AR463" s="634">
        <v>2.9</v>
      </c>
      <c r="AS463" s="634">
        <v>1023.3</v>
      </c>
      <c r="AT463" s="634">
        <v>180</v>
      </c>
      <c r="AU463" s="634">
        <v>0</v>
      </c>
      <c r="AV463" s="634">
        <v>0</v>
      </c>
      <c r="AW463" s="634">
        <v>0</v>
      </c>
      <c r="AX463" s="634">
        <v>0.1</v>
      </c>
      <c r="AY463" s="634">
        <v>0.1</v>
      </c>
      <c r="AZ463" s="634">
        <v>321.3</v>
      </c>
      <c r="BA463" s="634">
        <v>11.4</v>
      </c>
      <c r="BB463" s="634">
        <v>11.2</v>
      </c>
      <c r="BC463" s="633">
        <v>0.31527777777777777</v>
      </c>
    </row>
    <row r="464" spans="2:55">
      <c r="B464" s="2">
        <v>12.6</v>
      </c>
      <c r="C464" s="2">
        <v>92</v>
      </c>
      <c r="D464" s="2">
        <v>11.4</v>
      </c>
      <c r="E464" s="2">
        <v>12.6</v>
      </c>
      <c r="F464" s="2">
        <v>2.5</v>
      </c>
      <c r="G464" s="2">
        <v>2.5</v>
      </c>
      <c r="H464" s="2">
        <v>1023.3</v>
      </c>
      <c r="I464" s="2">
        <v>210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11.4</v>
      </c>
      <c r="Q464">
        <v>11.2</v>
      </c>
      <c r="R464" s="5">
        <v>0.31597222222222221</v>
      </c>
      <c r="T464" s="13">
        <f t="shared" si="12"/>
        <v>11.4</v>
      </c>
      <c r="U464" s="13">
        <f t="shared" ref="U464:U527" si="13">(T464-B464)-3</f>
        <v>-4.1999999999999993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4">
        <v>12.6</v>
      </c>
      <c r="AN464" s="634">
        <v>92</v>
      </c>
      <c r="AO464" s="634">
        <v>11.4</v>
      </c>
      <c r="AP464" s="634">
        <v>12.6</v>
      </c>
      <c r="AQ464" s="634">
        <v>2.5</v>
      </c>
      <c r="AR464" s="634">
        <v>2.5</v>
      </c>
      <c r="AS464" s="634">
        <v>1023.3</v>
      </c>
      <c r="AT464" s="634">
        <v>210</v>
      </c>
      <c r="AU464" s="634">
        <v>0</v>
      </c>
      <c r="AV464" s="634">
        <v>0</v>
      </c>
      <c r="AW464" s="634">
        <v>0</v>
      </c>
      <c r="AX464" s="634">
        <v>0.1</v>
      </c>
      <c r="AY464" s="634">
        <v>0.1</v>
      </c>
      <c r="AZ464" s="634">
        <v>321.3</v>
      </c>
      <c r="BA464" s="634">
        <v>11.4</v>
      </c>
      <c r="BB464" s="634">
        <v>11.2</v>
      </c>
      <c r="BC464" s="633">
        <v>0.31597222222222221</v>
      </c>
    </row>
    <row r="465" spans="2:55">
      <c r="B465" s="2">
        <v>12.6</v>
      </c>
      <c r="C465" s="2">
        <v>92</v>
      </c>
      <c r="D465" s="2">
        <v>11.4</v>
      </c>
      <c r="E465" s="2">
        <v>12.6</v>
      </c>
      <c r="F465" s="2">
        <v>0</v>
      </c>
      <c r="G465" s="2">
        <v>0</v>
      </c>
      <c r="H465" s="2">
        <v>1023.2</v>
      </c>
      <c r="I465" s="2">
        <v>240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11.4</v>
      </c>
      <c r="Q465">
        <v>11.2</v>
      </c>
      <c r="R465" s="5">
        <v>0.31666666666666665</v>
      </c>
      <c r="T465" s="13">
        <f t="shared" si="12"/>
        <v>11.4</v>
      </c>
      <c r="U465" s="13">
        <f t="shared" si="13"/>
        <v>-4.1999999999999993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4">
        <v>12.6</v>
      </c>
      <c r="AN465" s="634">
        <v>92</v>
      </c>
      <c r="AO465" s="634">
        <v>11.4</v>
      </c>
      <c r="AP465" s="634">
        <v>12.6</v>
      </c>
      <c r="AQ465" s="634">
        <v>0</v>
      </c>
      <c r="AR465" s="634">
        <v>0</v>
      </c>
      <c r="AS465" s="634">
        <v>1023.2</v>
      </c>
      <c r="AT465" s="634">
        <v>240</v>
      </c>
      <c r="AU465" s="634">
        <v>0</v>
      </c>
      <c r="AV465" s="634">
        <v>0</v>
      </c>
      <c r="AW465" s="634">
        <v>0</v>
      </c>
      <c r="AX465" s="634">
        <v>0.1</v>
      </c>
      <c r="AY465" s="634">
        <v>0.1</v>
      </c>
      <c r="AZ465" s="634">
        <v>321.3</v>
      </c>
      <c r="BA465" s="634">
        <v>11.4</v>
      </c>
      <c r="BB465" s="634">
        <v>11.2</v>
      </c>
      <c r="BC465" s="633">
        <v>0.31666666666666665</v>
      </c>
    </row>
    <row r="466" spans="2:55">
      <c r="B466" s="2">
        <v>12.6</v>
      </c>
      <c r="C466" s="2">
        <v>92</v>
      </c>
      <c r="D466" s="2">
        <v>11.4</v>
      </c>
      <c r="E466" s="2">
        <v>12.6</v>
      </c>
      <c r="F466" s="2">
        <v>2.2000000000000002</v>
      </c>
      <c r="G466" s="2">
        <v>2.5</v>
      </c>
      <c r="H466" s="2">
        <v>1023.3</v>
      </c>
      <c r="I466" s="2">
        <v>280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11.4</v>
      </c>
      <c r="Q466">
        <v>11.2</v>
      </c>
      <c r="R466" s="5">
        <v>0.31736111111111109</v>
      </c>
      <c r="T466" s="13">
        <f t="shared" si="12"/>
        <v>11.4</v>
      </c>
      <c r="U466" s="13">
        <f t="shared" si="13"/>
        <v>-4.1999999999999993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4">
        <v>12.6</v>
      </c>
      <c r="AN466" s="634">
        <v>92</v>
      </c>
      <c r="AO466" s="634">
        <v>11.4</v>
      </c>
      <c r="AP466" s="634">
        <v>12.6</v>
      </c>
      <c r="AQ466" s="634">
        <v>2.2000000000000002</v>
      </c>
      <c r="AR466" s="634">
        <v>2.5</v>
      </c>
      <c r="AS466" s="634">
        <v>1023.3</v>
      </c>
      <c r="AT466" s="634">
        <v>280</v>
      </c>
      <c r="AU466" s="634">
        <v>0</v>
      </c>
      <c r="AV466" s="634">
        <v>0</v>
      </c>
      <c r="AW466" s="634">
        <v>0</v>
      </c>
      <c r="AX466" s="634">
        <v>0.1</v>
      </c>
      <c r="AY466" s="634">
        <v>0.1</v>
      </c>
      <c r="AZ466" s="634">
        <v>321.3</v>
      </c>
      <c r="BA466" s="634">
        <v>11.4</v>
      </c>
      <c r="BB466" s="634">
        <v>11.2</v>
      </c>
      <c r="BC466" s="633">
        <v>0.31736111111111109</v>
      </c>
    </row>
    <row r="467" spans="2:55">
      <c r="B467" s="2">
        <v>12.5</v>
      </c>
      <c r="C467" s="2">
        <v>92</v>
      </c>
      <c r="D467" s="2">
        <v>11.3</v>
      </c>
      <c r="E467" s="2">
        <v>12.5</v>
      </c>
      <c r="F467" s="2">
        <v>1.8</v>
      </c>
      <c r="G467" s="2">
        <v>2.2000000000000002</v>
      </c>
      <c r="H467" s="2">
        <v>1023.4</v>
      </c>
      <c r="I467" s="2">
        <v>310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11.4</v>
      </c>
      <c r="Q467">
        <v>11.2</v>
      </c>
      <c r="R467" s="5">
        <v>0.31805555555555554</v>
      </c>
      <c r="T467" s="13">
        <f t="shared" si="12"/>
        <v>11.4</v>
      </c>
      <c r="U467" s="13">
        <f t="shared" si="13"/>
        <v>-4.0999999999999996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4">
        <v>12.5</v>
      </c>
      <c r="AN467" s="634">
        <v>92</v>
      </c>
      <c r="AO467" s="634">
        <v>11.3</v>
      </c>
      <c r="AP467" s="634">
        <v>12.5</v>
      </c>
      <c r="AQ467" s="634">
        <v>1.8</v>
      </c>
      <c r="AR467" s="634">
        <v>2.2000000000000002</v>
      </c>
      <c r="AS467" s="634">
        <v>1023.4</v>
      </c>
      <c r="AT467" s="634">
        <v>310</v>
      </c>
      <c r="AU467" s="634">
        <v>0</v>
      </c>
      <c r="AV467" s="634">
        <v>0</v>
      </c>
      <c r="AW467" s="634">
        <v>0</v>
      </c>
      <c r="AX467" s="634">
        <v>0.1</v>
      </c>
      <c r="AY467" s="634">
        <v>0.1</v>
      </c>
      <c r="AZ467" s="634">
        <v>321.3</v>
      </c>
      <c r="BA467" s="634">
        <v>11.4</v>
      </c>
      <c r="BB467" s="634">
        <v>11.2</v>
      </c>
      <c r="BC467" s="633">
        <v>0.31805555555555554</v>
      </c>
    </row>
    <row r="468" spans="2:55">
      <c r="B468" s="2">
        <v>12.5</v>
      </c>
      <c r="C468" s="2">
        <v>92</v>
      </c>
      <c r="D468" s="2">
        <v>11.3</v>
      </c>
      <c r="E468" s="2">
        <v>12.5</v>
      </c>
      <c r="F468" s="2">
        <v>1.8</v>
      </c>
      <c r="G468" s="2">
        <v>2.5</v>
      </c>
      <c r="H468" s="2">
        <v>1023.5</v>
      </c>
      <c r="I468" s="2">
        <v>340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11.4</v>
      </c>
      <c r="Q468">
        <v>11.2</v>
      </c>
      <c r="R468" s="5">
        <v>0.31874999999999998</v>
      </c>
      <c r="T468" s="13">
        <f t="shared" si="12"/>
        <v>11.4</v>
      </c>
      <c r="U468" s="13">
        <f t="shared" si="13"/>
        <v>-4.0999999999999996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4">
        <v>12.5</v>
      </c>
      <c r="AN468" s="634">
        <v>92</v>
      </c>
      <c r="AO468" s="634">
        <v>11.3</v>
      </c>
      <c r="AP468" s="634">
        <v>12.5</v>
      </c>
      <c r="AQ468" s="634">
        <v>1.8</v>
      </c>
      <c r="AR468" s="634">
        <v>2.5</v>
      </c>
      <c r="AS468" s="634">
        <v>1023.5</v>
      </c>
      <c r="AT468" s="634">
        <v>340</v>
      </c>
      <c r="AU468" s="634">
        <v>0</v>
      </c>
      <c r="AV468" s="634">
        <v>0</v>
      </c>
      <c r="AW468" s="634">
        <v>0</v>
      </c>
      <c r="AX468" s="634">
        <v>0.1</v>
      </c>
      <c r="AY468" s="634">
        <v>0.1</v>
      </c>
      <c r="AZ468" s="634">
        <v>321.3</v>
      </c>
      <c r="BA468" s="634">
        <v>11.4</v>
      </c>
      <c r="BB468" s="634">
        <v>11.2</v>
      </c>
      <c r="BC468" s="633">
        <v>0.31874999999999998</v>
      </c>
    </row>
    <row r="469" spans="2:55">
      <c r="B469" s="2">
        <v>12.5</v>
      </c>
      <c r="C469" s="2">
        <v>92</v>
      </c>
      <c r="D469" s="2">
        <v>11.3</v>
      </c>
      <c r="E469" s="2">
        <v>12.5</v>
      </c>
      <c r="F469" s="2">
        <v>0</v>
      </c>
      <c r="G469" s="2">
        <v>2.2000000000000002</v>
      </c>
      <c r="H469" s="2">
        <v>1023.4</v>
      </c>
      <c r="I469" s="2">
        <v>380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11.4</v>
      </c>
      <c r="Q469">
        <v>11.2</v>
      </c>
      <c r="R469" s="5">
        <v>0.31944444444444442</v>
      </c>
      <c r="T469" s="13">
        <f t="shared" si="12"/>
        <v>11.4</v>
      </c>
      <c r="U469" s="13">
        <f t="shared" si="13"/>
        <v>-4.0999999999999996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4">
        <v>12.5</v>
      </c>
      <c r="AN469" s="634">
        <v>92</v>
      </c>
      <c r="AO469" s="634">
        <v>11.3</v>
      </c>
      <c r="AP469" s="634">
        <v>12.5</v>
      </c>
      <c r="AQ469" s="634">
        <v>0</v>
      </c>
      <c r="AR469" s="634">
        <v>2.2000000000000002</v>
      </c>
      <c r="AS469" s="634">
        <v>1023.4</v>
      </c>
      <c r="AT469" s="634">
        <v>380</v>
      </c>
      <c r="AU469" s="634">
        <v>0</v>
      </c>
      <c r="AV469" s="634">
        <v>0</v>
      </c>
      <c r="AW469" s="634">
        <v>0</v>
      </c>
      <c r="AX469" s="634">
        <v>0.1</v>
      </c>
      <c r="AY469" s="634">
        <v>0.1</v>
      </c>
      <c r="AZ469" s="634">
        <v>321.3</v>
      </c>
      <c r="BA469" s="634">
        <v>11.4</v>
      </c>
      <c r="BB469" s="634">
        <v>11.2</v>
      </c>
      <c r="BC469" s="633">
        <v>0.31944444444444442</v>
      </c>
    </row>
    <row r="470" spans="2:55">
      <c r="B470" s="2">
        <v>12.5</v>
      </c>
      <c r="C470" s="2">
        <v>92</v>
      </c>
      <c r="D470" s="2">
        <v>11.3</v>
      </c>
      <c r="E470" s="2">
        <v>12.5</v>
      </c>
      <c r="F470" s="2">
        <v>0</v>
      </c>
      <c r="G470" s="2">
        <v>1.8</v>
      </c>
      <c r="H470" s="2">
        <v>1023.1</v>
      </c>
      <c r="I470" s="2">
        <v>420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11.4</v>
      </c>
      <c r="Q470">
        <v>11.2</v>
      </c>
      <c r="R470" s="5">
        <v>0.32013888888888886</v>
      </c>
      <c r="T470" s="13">
        <f t="shared" si="12"/>
        <v>11.4</v>
      </c>
      <c r="U470" s="13">
        <f t="shared" si="13"/>
        <v>-4.0999999999999996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4">
        <v>12.5</v>
      </c>
      <c r="AN470" s="634">
        <v>92</v>
      </c>
      <c r="AO470" s="634">
        <v>11.3</v>
      </c>
      <c r="AP470" s="634">
        <v>12.5</v>
      </c>
      <c r="AQ470" s="634">
        <v>0</v>
      </c>
      <c r="AR470" s="634">
        <v>1.8</v>
      </c>
      <c r="AS470" s="634">
        <v>1023.1</v>
      </c>
      <c r="AT470" s="634">
        <v>420</v>
      </c>
      <c r="AU470" s="634">
        <v>0</v>
      </c>
      <c r="AV470" s="634">
        <v>0</v>
      </c>
      <c r="AW470" s="634">
        <v>0</v>
      </c>
      <c r="AX470" s="634">
        <v>0.1</v>
      </c>
      <c r="AY470" s="634">
        <v>0.1</v>
      </c>
      <c r="AZ470" s="634">
        <v>321.3</v>
      </c>
      <c r="BA470" s="634">
        <v>11.4</v>
      </c>
      <c r="BB470" s="634">
        <v>11.2</v>
      </c>
      <c r="BC470" s="633">
        <v>0.32013888888888886</v>
      </c>
    </row>
    <row r="471" spans="2:55">
      <c r="B471" s="2">
        <v>12.5</v>
      </c>
      <c r="C471" s="2">
        <v>92</v>
      </c>
      <c r="D471" s="2">
        <v>11.3</v>
      </c>
      <c r="E471" s="2">
        <v>12.5</v>
      </c>
      <c r="F471" s="2">
        <v>0</v>
      </c>
      <c r="G471" s="2">
        <v>0</v>
      </c>
      <c r="H471" s="2">
        <v>1023.2</v>
      </c>
      <c r="I471" s="2">
        <v>460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11.4</v>
      </c>
      <c r="Q471">
        <v>11.2</v>
      </c>
      <c r="R471" s="5">
        <v>0.32083333333333336</v>
      </c>
      <c r="T471" s="13">
        <f t="shared" si="12"/>
        <v>11.4</v>
      </c>
      <c r="U471" s="13">
        <f t="shared" si="13"/>
        <v>-4.0999999999999996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4">
        <v>12.5</v>
      </c>
      <c r="AN471" s="634">
        <v>92</v>
      </c>
      <c r="AO471" s="634">
        <v>11.3</v>
      </c>
      <c r="AP471" s="634">
        <v>12.5</v>
      </c>
      <c r="AQ471" s="634">
        <v>0</v>
      </c>
      <c r="AR471" s="634">
        <v>0</v>
      </c>
      <c r="AS471" s="634">
        <v>1023.2</v>
      </c>
      <c r="AT471" s="634">
        <v>460</v>
      </c>
      <c r="AU471" s="634">
        <v>0</v>
      </c>
      <c r="AV471" s="634">
        <v>0</v>
      </c>
      <c r="AW471" s="634">
        <v>0</v>
      </c>
      <c r="AX471" s="634">
        <v>0.1</v>
      </c>
      <c r="AY471" s="634">
        <v>0.1</v>
      </c>
      <c r="AZ471" s="634">
        <v>321.3</v>
      </c>
      <c r="BA471" s="634">
        <v>11.4</v>
      </c>
      <c r="BB471" s="634">
        <v>11.2</v>
      </c>
      <c r="BC471" s="633">
        <v>0.32083333333333336</v>
      </c>
    </row>
    <row r="472" spans="2:55">
      <c r="B472" s="2">
        <v>12.4</v>
      </c>
      <c r="C472" s="2">
        <v>92</v>
      </c>
      <c r="D472" s="2">
        <v>11.2</v>
      </c>
      <c r="E472" s="2">
        <v>12.4</v>
      </c>
      <c r="F472" s="2">
        <v>0</v>
      </c>
      <c r="G472" s="2">
        <v>0</v>
      </c>
      <c r="H472" s="2">
        <v>1023</v>
      </c>
      <c r="I472" s="2">
        <v>510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11.3</v>
      </c>
      <c r="Q472">
        <v>11.3</v>
      </c>
      <c r="R472" s="5">
        <v>0.3215277777777778</v>
      </c>
      <c r="T472" s="13">
        <f t="shared" si="12"/>
        <v>11.3</v>
      </c>
      <c r="U472" s="13">
        <f t="shared" si="13"/>
        <v>-4.0999999999999996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4">
        <v>12.4</v>
      </c>
      <c r="AN472" s="634">
        <v>92</v>
      </c>
      <c r="AO472" s="634">
        <v>11.2</v>
      </c>
      <c r="AP472" s="634">
        <v>12.4</v>
      </c>
      <c r="AQ472" s="634">
        <v>0</v>
      </c>
      <c r="AR472" s="634">
        <v>0</v>
      </c>
      <c r="AS472" s="634">
        <v>1023</v>
      </c>
      <c r="AT472" s="634">
        <v>510</v>
      </c>
      <c r="AU472" s="634">
        <v>0</v>
      </c>
      <c r="AV472" s="634">
        <v>0</v>
      </c>
      <c r="AW472" s="634">
        <v>0</v>
      </c>
      <c r="AX472" s="634">
        <v>0.1</v>
      </c>
      <c r="AY472" s="634">
        <v>0.1</v>
      </c>
      <c r="AZ472" s="634">
        <v>321.3</v>
      </c>
      <c r="BA472" s="634">
        <v>11.3</v>
      </c>
      <c r="BB472" s="634">
        <v>11.3</v>
      </c>
      <c r="BC472" s="633">
        <v>0.3215277777777778</v>
      </c>
    </row>
    <row r="473" spans="2:55">
      <c r="B473" s="2">
        <v>12.4</v>
      </c>
      <c r="C473" s="2">
        <v>92</v>
      </c>
      <c r="D473" s="2">
        <v>11.2</v>
      </c>
      <c r="E473" s="2">
        <v>12.4</v>
      </c>
      <c r="F473" s="2">
        <v>0</v>
      </c>
      <c r="G473" s="2">
        <v>1.8</v>
      </c>
      <c r="H473" s="2">
        <v>1023.2</v>
      </c>
      <c r="I473" s="2">
        <v>560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11.4</v>
      </c>
      <c r="Q473">
        <v>11.3</v>
      </c>
      <c r="R473" s="5">
        <v>0.32222222222222224</v>
      </c>
      <c r="T473" s="13">
        <f t="shared" si="12"/>
        <v>11.4</v>
      </c>
      <c r="U473" s="13">
        <f t="shared" si="13"/>
        <v>-4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4">
        <v>12.4</v>
      </c>
      <c r="AN473" s="634">
        <v>92</v>
      </c>
      <c r="AO473" s="634">
        <v>11.2</v>
      </c>
      <c r="AP473" s="634">
        <v>12.4</v>
      </c>
      <c r="AQ473" s="634">
        <v>0</v>
      </c>
      <c r="AR473" s="634">
        <v>1.8</v>
      </c>
      <c r="AS473" s="634">
        <v>1023.2</v>
      </c>
      <c r="AT473" s="634">
        <v>560</v>
      </c>
      <c r="AU473" s="634">
        <v>0</v>
      </c>
      <c r="AV473" s="634">
        <v>0</v>
      </c>
      <c r="AW473" s="634">
        <v>0</v>
      </c>
      <c r="AX473" s="634">
        <v>0.1</v>
      </c>
      <c r="AY473" s="634">
        <v>0.1</v>
      </c>
      <c r="AZ473" s="634">
        <v>321.3</v>
      </c>
      <c r="BA473" s="634">
        <v>11.4</v>
      </c>
      <c r="BB473" s="634">
        <v>11.3</v>
      </c>
      <c r="BC473" s="633">
        <v>0.32222222222222224</v>
      </c>
    </row>
    <row r="474" spans="2:55">
      <c r="B474" s="2">
        <v>12.4</v>
      </c>
      <c r="C474" s="2">
        <v>92</v>
      </c>
      <c r="D474" s="2">
        <v>11.2</v>
      </c>
      <c r="E474" s="2">
        <v>12.4</v>
      </c>
      <c r="F474" s="2">
        <v>0</v>
      </c>
      <c r="G474" s="2">
        <v>0</v>
      </c>
      <c r="H474" s="2">
        <v>1023.1</v>
      </c>
      <c r="I474" s="2">
        <v>610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11.3</v>
      </c>
      <c r="Q474">
        <v>11.3</v>
      </c>
      <c r="R474" s="5">
        <v>0.32291666666666669</v>
      </c>
      <c r="T474" s="13">
        <f t="shared" si="12"/>
        <v>11.3</v>
      </c>
      <c r="U474" s="13">
        <f t="shared" si="13"/>
        <v>-4.0999999999999996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4">
        <v>12.4</v>
      </c>
      <c r="AN474" s="634">
        <v>92</v>
      </c>
      <c r="AO474" s="634">
        <v>11.2</v>
      </c>
      <c r="AP474" s="634">
        <v>12.4</v>
      </c>
      <c r="AQ474" s="634">
        <v>0</v>
      </c>
      <c r="AR474" s="634">
        <v>0</v>
      </c>
      <c r="AS474" s="634">
        <v>1023.1</v>
      </c>
      <c r="AT474" s="634">
        <v>610</v>
      </c>
      <c r="AU474" s="634">
        <v>0</v>
      </c>
      <c r="AV474" s="634">
        <v>0</v>
      </c>
      <c r="AW474" s="634">
        <v>0</v>
      </c>
      <c r="AX474" s="634">
        <v>0.1</v>
      </c>
      <c r="AY474" s="634">
        <v>0.1</v>
      </c>
      <c r="AZ474" s="634">
        <v>321.3</v>
      </c>
      <c r="BA474" s="634">
        <v>11.3</v>
      </c>
      <c r="BB474" s="634">
        <v>11.3</v>
      </c>
      <c r="BC474" s="633">
        <v>0.32291666666666669</v>
      </c>
    </row>
    <row r="475" spans="2:55">
      <c r="B475" s="2">
        <v>12.4</v>
      </c>
      <c r="C475" s="2">
        <v>92</v>
      </c>
      <c r="D475" s="2">
        <v>11.2</v>
      </c>
      <c r="E475" s="2">
        <v>12.4</v>
      </c>
      <c r="F475" s="2">
        <v>0</v>
      </c>
      <c r="G475" s="2">
        <v>2.5</v>
      </c>
      <c r="H475" s="2">
        <v>1023.4</v>
      </c>
      <c r="I475" s="2">
        <v>670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11.4</v>
      </c>
      <c r="Q475">
        <v>11.3</v>
      </c>
      <c r="R475" s="5">
        <v>0.32361111111111113</v>
      </c>
      <c r="T475" s="13">
        <f t="shared" si="12"/>
        <v>11.4</v>
      </c>
      <c r="U475" s="13">
        <f t="shared" si="13"/>
        <v>-4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4">
        <v>12.4</v>
      </c>
      <c r="AN475" s="634">
        <v>92</v>
      </c>
      <c r="AO475" s="634">
        <v>11.2</v>
      </c>
      <c r="AP475" s="634">
        <v>12.4</v>
      </c>
      <c r="AQ475" s="634">
        <v>0</v>
      </c>
      <c r="AR475" s="634">
        <v>2.5</v>
      </c>
      <c r="AS475" s="634">
        <v>1023.4</v>
      </c>
      <c r="AT475" s="634">
        <v>670</v>
      </c>
      <c r="AU475" s="634">
        <v>0</v>
      </c>
      <c r="AV475" s="634">
        <v>0</v>
      </c>
      <c r="AW475" s="634">
        <v>0</v>
      </c>
      <c r="AX475" s="634">
        <v>0.1</v>
      </c>
      <c r="AY475" s="634">
        <v>0.1</v>
      </c>
      <c r="AZ475" s="634">
        <v>321.3</v>
      </c>
      <c r="BA475" s="634">
        <v>11.4</v>
      </c>
      <c r="BB475" s="634">
        <v>11.3</v>
      </c>
      <c r="BC475" s="633">
        <v>0.32361111111111113</v>
      </c>
    </row>
    <row r="476" spans="2:55">
      <c r="B476" s="2">
        <v>12.5</v>
      </c>
      <c r="C476" s="2">
        <v>92</v>
      </c>
      <c r="D476" s="2">
        <v>11.3</v>
      </c>
      <c r="E476" s="2">
        <v>12.5</v>
      </c>
      <c r="F476" s="2">
        <v>2.5</v>
      </c>
      <c r="G476" s="2">
        <v>2.5</v>
      </c>
      <c r="H476" s="2">
        <v>1023.4</v>
      </c>
      <c r="I476" s="2">
        <v>730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11.3</v>
      </c>
      <c r="Q476">
        <v>11.3</v>
      </c>
      <c r="R476" s="5">
        <v>0.32430555555555557</v>
      </c>
      <c r="T476" s="13">
        <f t="shared" si="12"/>
        <v>11.3</v>
      </c>
      <c r="U476" s="13">
        <f t="shared" si="13"/>
        <v>-4.1999999999999993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4">
        <v>12.5</v>
      </c>
      <c r="AN476" s="634">
        <v>92</v>
      </c>
      <c r="AO476" s="634">
        <v>11.3</v>
      </c>
      <c r="AP476" s="634">
        <v>12.5</v>
      </c>
      <c r="AQ476" s="634">
        <v>2.5</v>
      </c>
      <c r="AR476" s="634">
        <v>2.5</v>
      </c>
      <c r="AS476" s="634">
        <v>1023.4</v>
      </c>
      <c r="AT476" s="634">
        <v>730</v>
      </c>
      <c r="AU476" s="634">
        <v>0</v>
      </c>
      <c r="AV476" s="634">
        <v>0</v>
      </c>
      <c r="AW476" s="634">
        <v>0</v>
      </c>
      <c r="AX476" s="634">
        <v>0.1</v>
      </c>
      <c r="AY476" s="634">
        <v>0.1</v>
      </c>
      <c r="AZ476" s="634">
        <v>321.3</v>
      </c>
      <c r="BA476" s="634">
        <v>11.3</v>
      </c>
      <c r="BB476" s="634">
        <v>11.3</v>
      </c>
      <c r="BC476" s="633">
        <v>0.32430555555555557</v>
      </c>
    </row>
    <row r="477" spans="2:55">
      <c r="B477" s="2">
        <v>12.5</v>
      </c>
      <c r="C477" s="2">
        <v>92</v>
      </c>
      <c r="D477" s="2">
        <v>11.3</v>
      </c>
      <c r="E477" s="2">
        <v>12.5</v>
      </c>
      <c r="F477" s="2">
        <v>2.5</v>
      </c>
      <c r="G477" s="2">
        <v>3.6</v>
      </c>
      <c r="H477" s="2">
        <v>1023.3</v>
      </c>
      <c r="I477" s="2">
        <v>790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11.4</v>
      </c>
      <c r="Q477">
        <v>11.3</v>
      </c>
      <c r="R477" s="5">
        <v>0.32500000000000001</v>
      </c>
      <c r="T477" s="13">
        <f t="shared" si="12"/>
        <v>11.4</v>
      </c>
      <c r="U477" s="13">
        <f t="shared" si="13"/>
        <v>-4.0999999999999996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4">
        <v>12.5</v>
      </c>
      <c r="AN477" s="634">
        <v>92</v>
      </c>
      <c r="AO477" s="634">
        <v>11.3</v>
      </c>
      <c r="AP477" s="634">
        <v>12.5</v>
      </c>
      <c r="AQ477" s="634">
        <v>2.5</v>
      </c>
      <c r="AR477" s="634">
        <v>3.6</v>
      </c>
      <c r="AS477" s="634">
        <v>1023.3</v>
      </c>
      <c r="AT477" s="634">
        <v>790</v>
      </c>
      <c r="AU477" s="634">
        <v>0</v>
      </c>
      <c r="AV477" s="634">
        <v>0</v>
      </c>
      <c r="AW477" s="634">
        <v>0</v>
      </c>
      <c r="AX477" s="634">
        <v>0.1</v>
      </c>
      <c r="AY477" s="634">
        <v>0.1</v>
      </c>
      <c r="AZ477" s="634">
        <v>321.3</v>
      </c>
      <c r="BA477" s="634">
        <v>11.4</v>
      </c>
      <c r="BB477" s="634">
        <v>11.3</v>
      </c>
      <c r="BC477" s="633">
        <v>0.32500000000000001</v>
      </c>
    </row>
    <row r="478" spans="2:55">
      <c r="B478" s="2">
        <v>12.5</v>
      </c>
      <c r="C478" s="2">
        <v>92</v>
      </c>
      <c r="D478" s="2">
        <v>11.3</v>
      </c>
      <c r="E478" s="2">
        <v>12.5</v>
      </c>
      <c r="F478" s="2">
        <v>2.2000000000000002</v>
      </c>
      <c r="G478" s="2">
        <v>2.5</v>
      </c>
      <c r="H478" s="2">
        <v>1023.3</v>
      </c>
      <c r="I478" s="2">
        <v>850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11.4</v>
      </c>
      <c r="Q478">
        <v>11.3</v>
      </c>
      <c r="R478" s="5">
        <v>0.32569444444444445</v>
      </c>
      <c r="T478" s="13">
        <f t="shared" si="12"/>
        <v>11.4</v>
      </c>
      <c r="U478" s="13">
        <f t="shared" si="13"/>
        <v>-4.0999999999999996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4">
        <v>12.5</v>
      </c>
      <c r="AN478" s="634">
        <v>92</v>
      </c>
      <c r="AO478" s="634">
        <v>11.3</v>
      </c>
      <c r="AP478" s="634">
        <v>12.5</v>
      </c>
      <c r="AQ478" s="634">
        <v>2.2000000000000002</v>
      </c>
      <c r="AR478" s="634">
        <v>2.5</v>
      </c>
      <c r="AS478" s="634">
        <v>1023.3</v>
      </c>
      <c r="AT478" s="634">
        <v>850</v>
      </c>
      <c r="AU478" s="634">
        <v>0</v>
      </c>
      <c r="AV478" s="634">
        <v>0</v>
      </c>
      <c r="AW478" s="634">
        <v>0</v>
      </c>
      <c r="AX478" s="634">
        <v>0.1</v>
      </c>
      <c r="AY478" s="634">
        <v>0.1</v>
      </c>
      <c r="AZ478" s="634">
        <v>321.3</v>
      </c>
      <c r="BA478" s="634">
        <v>11.4</v>
      </c>
      <c r="BB478" s="634">
        <v>11.3</v>
      </c>
      <c r="BC478" s="633">
        <v>0.32569444444444445</v>
      </c>
    </row>
    <row r="479" spans="2:55">
      <c r="B479" s="2">
        <v>12.5</v>
      </c>
      <c r="C479" s="2">
        <v>92</v>
      </c>
      <c r="D479" s="2">
        <v>11.3</v>
      </c>
      <c r="E479" s="2">
        <v>12.5</v>
      </c>
      <c r="F479" s="2">
        <v>2.5</v>
      </c>
      <c r="G479" s="2">
        <v>2.5</v>
      </c>
      <c r="H479" s="2">
        <v>1023.3</v>
      </c>
      <c r="I479" s="2">
        <v>910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11.4</v>
      </c>
      <c r="Q479">
        <v>11.3</v>
      </c>
      <c r="R479" s="5">
        <v>0.3263888888888889</v>
      </c>
      <c r="T479" s="13">
        <f t="shared" si="12"/>
        <v>11.4</v>
      </c>
      <c r="U479" s="13">
        <f t="shared" si="13"/>
        <v>-4.0999999999999996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4">
        <v>12.5</v>
      </c>
      <c r="AN479" s="634">
        <v>92</v>
      </c>
      <c r="AO479" s="634">
        <v>11.3</v>
      </c>
      <c r="AP479" s="634">
        <v>12.5</v>
      </c>
      <c r="AQ479" s="634">
        <v>2.5</v>
      </c>
      <c r="AR479" s="634">
        <v>2.5</v>
      </c>
      <c r="AS479" s="634">
        <v>1023.3</v>
      </c>
      <c r="AT479" s="634">
        <v>910</v>
      </c>
      <c r="AU479" s="634">
        <v>0</v>
      </c>
      <c r="AV479" s="634">
        <v>0</v>
      </c>
      <c r="AW479" s="634">
        <v>0</v>
      </c>
      <c r="AX479" s="634">
        <v>0.1</v>
      </c>
      <c r="AY479" s="634">
        <v>0.1</v>
      </c>
      <c r="AZ479" s="634">
        <v>321.3</v>
      </c>
      <c r="BA479" s="634">
        <v>11.4</v>
      </c>
      <c r="BB479" s="634">
        <v>11.3</v>
      </c>
      <c r="BC479" s="633">
        <v>0.3263888888888889</v>
      </c>
    </row>
    <row r="480" spans="2:55">
      <c r="B480" s="2">
        <v>12.6</v>
      </c>
      <c r="C480" s="2">
        <v>93</v>
      </c>
      <c r="D480" s="2">
        <v>11.5</v>
      </c>
      <c r="E480" s="2">
        <v>12.6</v>
      </c>
      <c r="F480" s="2">
        <v>1.8</v>
      </c>
      <c r="G480" s="2">
        <v>2.9</v>
      </c>
      <c r="H480" s="2">
        <v>1023.3</v>
      </c>
      <c r="I480" s="2">
        <v>970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11.4</v>
      </c>
      <c r="Q480">
        <v>11.3</v>
      </c>
      <c r="R480" s="5">
        <v>0.32708333333333334</v>
      </c>
      <c r="T480" s="13">
        <f t="shared" si="12"/>
        <v>11.4</v>
      </c>
      <c r="U480" s="13">
        <f t="shared" si="13"/>
        <v>-4.1999999999999993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4">
        <v>12.6</v>
      </c>
      <c r="AN480" s="634">
        <v>93</v>
      </c>
      <c r="AO480" s="634">
        <v>11.5</v>
      </c>
      <c r="AP480" s="634">
        <v>12.6</v>
      </c>
      <c r="AQ480" s="634">
        <v>1.8</v>
      </c>
      <c r="AR480" s="634">
        <v>2.9</v>
      </c>
      <c r="AS480" s="634">
        <v>1023.3</v>
      </c>
      <c r="AT480" s="634">
        <v>970</v>
      </c>
      <c r="AU480" s="634">
        <v>0</v>
      </c>
      <c r="AV480" s="634">
        <v>0</v>
      </c>
      <c r="AW480" s="634">
        <v>0</v>
      </c>
      <c r="AX480" s="634">
        <v>0.1</v>
      </c>
      <c r="AY480" s="634">
        <v>0.1</v>
      </c>
      <c r="AZ480" s="634">
        <v>321.3</v>
      </c>
      <c r="BA480" s="634">
        <v>11.4</v>
      </c>
      <c r="BB480" s="634">
        <v>11.3</v>
      </c>
      <c r="BC480" s="633">
        <v>0.32708333333333334</v>
      </c>
    </row>
    <row r="481" spans="2:55">
      <c r="B481" s="2">
        <v>12.7</v>
      </c>
      <c r="C481" s="2">
        <v>92</v>
      </c>
      <c r="D481" s="2">
        <v>11.5</v>
      </c>
      <c r="E481" s="2">
        <v>12.7</v>
      </c>
      <c r="F481" s="2">
        <v>0</v>
      </c>
      <c r="G481" s="2">
        <v>1.8</v>
      </c>
      <c r="H481" s="2">
        <v>1023.2</v>
      </c>
      <c r="I481" s="2">
        <v>1030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11.5</v>
      </c>
      <c r="Q481">
        <v>11.4</v>
      </c>
      <c r="R481" s="5">
        <v>0.32777777777777778</v>
      </c>
      <c r="T481" s="13">
        <f t="shared" si="12"/>
        <v>11.5</v>
      </c>
      <c r="U481" s="13">
        <f t="shared" si="13"/>
        <v>-4.1999999999999993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4">
        <v>12.7</v>
      </c>
      <c r="AN481" s="634">
        <v>92</v>
      </c>
      <c r="AO481" s="634">
        <v>11.5</v>
      </c>
      <c r="AP481" s="634">
        <v>12.7</v>
      </c>
      <c r="AQ481" s="634">
        <v>0</v>
      </c>
      <c r="AR481" s="634">
        <v>1.8</v>
      </c>
      <c r="AS481" s="634">
        <v>1023.2</v>
      </c>
      <c r="AT481" s="634">
        <v>1030</v>
      </c>
      <c r="AU481" s="634">
        <v>0</v>
      </c>
      <c r="AV481" s="634">
        <v>0</v>
      </c>
      <c r="AW481" s="634">
        <v>0</v>
      </c>
      <c r="AX481" s="634">
        <v>0.1</v>
      </c>
      <c r="AY481" s="634">
        <v>0.1</v>
      </c>
      <c r="AZ481" s="634">
        <v>321.3</v>
      </c>
      <c r="BA481" s="634">
        <v>11.5</v>
      </c>
      <c r="BB481" s="634">
        <v>11.4</v>
      </c>
      <c r="BC481" s="633">
        <v>0.32777777777777778</v>
      </c>
    </row>
    <row r="482" spans="2:55">
      <c r="B482" s="2">
        <v>12.7</v>
      </c>
      <c r="C482" s="2">
        <v>92</v>
      </c>
      <c r="D482" s="2">
        <v>11.5</v>
      </c>
      <c r="E482" s="2">
        <v>12.7</v>
      </c>
      <c r="F482" s="2">
        <v>0</v>
      </c>
      <c r="G482" s="2">
        <v>2.2000000000000002</v>
      </c>
      <c r="H482" s="2">
        <v>1023.3</v>
      </c>
      <c r="I482" s="2">
        <v>1090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11.5</v>
      </c>
      <c r="Q482">
        <v>11.4</v>
      </c>
      <c r="R482" s="5">
        <v>0.32847222222222222</v>
      </c>
      <c r="T482" s="13">
        <f t="shared" si="12"/>
        <v>11.5</v>
      </c>
      <c r="U482" s="13">
        <f t="shared" si="13"/>
        <v>-4.1999999999999993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4">
        <v>12.7</v>
      </c>
      <c r="AN482" s="634">
        <v>92</v>
      </c>
      <c r="AO482" s="634">
        <v>11.5</v>
      </c>
      <c r="AP482" s="634">
        <v>12.7</v>
      </c>
      <c r="AQ482" s="634">
        <v>0</v>
      </c>
      <c r="AR482" s="634">
        <v>2.2000000000000002</v>
      </c>
      <c r="AS482" s="634">
        <v>1023.3</v>
      </c>
      <c r="AT482" s="634">
        <v>1090</v>
      </c>
      <c r="AU482" s="634">
        <v>0</v>
      </c>
      <c r="AV482" s="634">
        <v>0</v>
      </c>
      <c r="AW482" s="634">
        <v>0</v>
      </c>
      <c r="AX482" s="634">
        <v>0.1</v>
      </c>
      <c r="AY482" s="634">
        <v>0.1</v>
      </c>
      <c r="AZ482" s="634">
        <v>321.3</v>
      </c>
      <c r="BA482" s="634">
        <v>11.5</v>
      </c>
      <c r="BB482" s="634">
        <v>11.4</v>
      </c>
      <c r="BC482" s="633">
        <v>0.32847222222222222</v>
      </c>
    </row>
    <row r="483" spans="2:55">
      <c r="B483" s="2">
        <v>12.7</v>
      </c>
      <c r="C483" s="2">
        <v>92</v>
      </c>
      <c r="D483" s="2">
        <v>11.5</v>
      </c>
      <c r="E483" s="2">
        <v>12.7</v>
      </c>
      <c r="F483" s="2">
        <v>2.2000000000000002</v>
      </c>
      <c r="G483" s="2">
        <v>2.2000000000000002</v>
      </c>
      <c r="H483" s="2">
        <v>1023.5</v>
      </c>
      <c r="I483" s="2">
        <v>1150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11.5</v>
      </c>
      <c r="Q483">
        <v>11.5</v>
      </c>
      <c r="R483" s="5">
        <v>0.32916666666666666</v>
      </c>
      <c r="T483" s="13">
        <f t="shared" si="12"/>
        <v>11.5</v>
      </c>
      <c r="U483" s="13">
        <f t="shared" si="13"/>
        <v>-4.1999999999999993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4">
        <v>12.7</v>
      </c>
      <c r="AN483" s="634">
        <v>92</v>
      </c>
      <c r="AO483" s="634">
        <v>11.5</v>
      </c>
      <c r="AP483" s="634">
        <v>12.7</v>
      </c>
      <c r="AQ483" s="634">
        <v>2.2000000000000002</v>
      </c>
      <c r="AR483" s="634">
        <v>2.2000000000000002</v>
      </c>
      <c r="AS483" s="634">
        <v>1023.5</v>
      </c>
      <c r="AT483" s="634">
        <v>1150</v>
      </c>
      <c r="AU483" s="634">
        <v>0</v>
      </c>
      <c r="AV483" s="634">
        <v>0</v>
      </c>
      <c r="AW483" s="634">
        <v>0</v>
      </c>
      <c r="AX483" s="634">
        <v>0.1</v>
      </c>
      <c r="AY483" s="634">
        <v>0.1</v>
      </c>
      <c r="AZ483" s="634">
        <v>321.3</v>
      </c>
      <c r="BA483" s="634">
        <v>11.5</v>
      </c>
      <c r="BB483" s="634">
        <v>11.5</v>
      </c>
      <c r="BC483" s="633">
        <v>0.32916666666666666</v>
      </c>
    </row>
    <row r="484" spans="2:55">
      <c r="B484" s="2">
        <v>12.7</v>
      </c>
      <c r="C484" s="2">
        <v>92</v>
      </c>
      <c r="D484" s="2">
        <v>11.5</v>
      </c>
      <c r="E484" s="2">
        <v>12.7</v>
      </c>
      <c r="F484" s="2">
        <v>2.5</v>
      </c>
      <c r="G484" s="2">
        <v>2.9</v>
      </c>
      <c r="H484" s="2">
        <v>1023.4</v>
      </c>
      <c r="I484" s="2">
        <v>1200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11.6</v>
      </c>
      <c r="Q484">
        <v>11.5</v>
      </c>
      <c r="R484" s="5">
        <v>0.3298611111111111</v>
      </c>
      <c r="T484" s="13">
        <f t="shared" si="12"/>
        <v>11.6</v>
      </c>
      <c r="U484" s="13">
        <f t="shared" si="13"/>
        <v>-4.0999999999999996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4">
        <v>12.7</v>
      </c>
      <c r="AN484" s="634">
        <v>92</v>
      </c>
      <c r="AO484" s="634">
        <v>11.5</v>
      </c>
      <c r="AP484" s="634">
        <v>12.7</v>
      </c>
      <c r="AQ484" s="634">
        <v>2.5</v>
      </c>
      <c r="AR484" s="634">
        <v>2.9</v>
      </c>
      <c r="AS484" s="634">
        <v>1023.4</v>
      </c>
      <c r="AT484" s="634">
        <v>1200</v>
      </c>
      <c r="AU484" s="634">
        <v>0</v>
      </c>
      <c r="AV484" s="634">
        <v>0</v>
      </c>
      <c r="AW484" s="634">
        <v>0</v>
      </c>
      <c r="AX484" s="634">
        <v>0.1</v>
      </c>
      <c r="AY484" s="634">
        <v>0.1</v>
      </c>
      <c r="AZ484" s="634">
        <v>321.3</v>
      </c>
      <c r="BA484" s="634">
        <v>11.6</v>
      </c>
      <c r="BB484" s="634">
        <v>11.5</v>
      </c>
      <c r="BC484" s="633">
        <v>0.3298611111111111</v>
      </c>
    </row>
    <row r="485" spans="2:55">
      <c r="B485" s="2">
        <v>12.8</v>
      </c>
      <c r="C485" s="2">
        <v>92</v>
      </c>
      <c r="D485" s="2">
        <v>11.6</v>
      </c>
      <c r="E485" s="2">
        <v>12.8</v>
      </c>
      <c r="F485" s="2">
        <v>1.8</v>
      </c>
      <c r="G485" s="2">
        <v>2.5</v>
      </c>
      <c r="H485" s="2">
        <v>1023.4</v>
      </c>
      <c r="I485" s="2">
        <v>1270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11.6</v>
      </c>
      <c r="Q485">
        <v>11.6</v>
      </c>
      <c r="R485" s="5">
        <v>0.33055555555555555</v>
      </c>
      <c r="T485" s="13">
        <f t="shared" si="12"/>
        <v>11.6</v>
      </c>
      <c r="U485" s="13">
        <f t="shared" si="13"/>
        <v>-4.2000000000000011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4">
        <v>12.8</v>
      </c>
      <c r="AN485" s="634">
        <v>92</v>
      </c>
      <c r="AO485" s="634">
        <v>11.6</v>
      </c>
      <c r="AP485" s="634">
        <v>12.8</v>
      </c>
      <c r="AQ485" s="634">
        <v>1.8</v>
      </c>
      <c r="AR485" s="634">
        <v>2.5</v>
      </c>
      <c r="AS485" s="634">
        <v>1023.4</v>
      </c>
      <c r="AT485" s="634">
        <v>1270</v>
      </c>
      <c r="AU485" s="634">
        <v>0</v>
      </c>
      <c r="AV485" s="634">
        <v>0</v>
      </c>
      <c r="AW485" s="634">
        <v>0</v>
      </c>
      <c r="AX485" s="634">
        <v>0.1</v>
      </c>
      <c r="AY485" s="634">
        <v>0.1</v>
      </c>
      <c r="AZ485" s="634">
        <v>321.3</v>
      </c>
      <c r="BA485" s="634">
        <v>11.6</v>
      </c>
      <c r="BB485" s="634">
        <v>11.6</v>
      </c>
      <c r="BC485" s="633">
        <v>0.33055555555555555</v>
      </c>
    </row>
    <row r="486" spans="2:55">
      <c r="B486" s="2">
        <v>12.8</v>
      </c>
      <c r="C486" s="2">
        <v>92</v>
      </c>
      <c r="D486" s="2">
        <v>11.6</v>
      </c>
      <c r="E486" s="2">
        <v>12.8</v>
      </c>
      <c r="F486" s="2">
        <v>0</v>
      </c>
      <c r="G486" s="2">
        <v>1.8</v>
      </c>
      <c r="H486" s="2">
        <v>1023.4</v>
      </c>
      <c r="I486" s="2">
        <v>1330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11.6</v>
      </c>
      <c r="Q486">
        <v>11.7</v>
      </c>
      <c r="R486" s="5">
        <v>0.33124999999999999</v>
      </c>
      <c r="T486" s="13">
        <f t="shared" si="12"/>
        <v>11.7</v>
      </c>
      <c r="U486" s="13">
        <f t="shared" si="13"/>
        <v>-4.1000000000000014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4">
        <v>12.8</v>
      </c>
      <c r="AN486" s="634">
        <v>92</v>
      </c>
      <c r="AO486" s="634">
        <v>11.6</v>
      </c>
      <c r="AP486" s="634">
        <v>12.8</v>
      </c>
      <c r="AQ486" s="634">
        <v>0</v>
      </c>
      <c r="AR486" s="634">
        <v>1.8</v>
      </c>
      <c r="AS486" s="634">
        <v>1023.4</v>
      </c>
      <c r="AT486" s="634">
        <v>1330</v>
      </c>
      <c r="AU486" s="634">
        <v>0</v>
      </c>
      <c r="AV486" s="634">
        <v>0</v>
      </c>
      <c r="AW486" s="634">
        <v>0</v>
      </c>
      <c r="AX486" s="634">
        <v>0.1</v>
      </c>
      <c r="AY486" s="634">
        <v>0.1</v>
      </c>
      <c r="AZ486" s="634">
        <v>321.3</v>
      </c>
      <c r="BA486" s="634">
        <v>11.6</v>
      </c>
      <c r="BB486" s="634">
        <v>11.7</v>
      </c>
      <c r="BC486" s="633">
        <v>0.33124999999999999</v>
      </c>
    </row>
    <row r="487" spans="2:55">
      <c r="B487" s="2">
        <v>12.8</v>
      </c>
      <c r="C487" s="2">
        <v>93</v>
      </c>
      <c r="D487" s="2">
        <v>11.7</v>
      </c>
      <c r="E487" s="2">
        <v>12.8</v>
      </c>
      <c r="F487" s="2">
        <v>0</v>
      </c>
      <c r="G487" s="2">
        <v>0</v>
      </c>
      <c r="H487" s="2">
        <v>1023.3</v>
      </c>
      <c r="I487" s="2">
        <v>1380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11.6</v>
      </c>
      <c r="Q487">
        <v>11.9</v>
      </c>
      <c r="R487" s="5">
        <v>0.33194444444444443</v>
      </c>
      <c r="T487" s="13">
        <f t="shared" si="12"/>
        <v>11.9</v>
      </c>
      <c r="U487" s="13">
        <f t="shared" si="13"/>
        <v>-3.9000000000000004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4">
        <v>12.8</v>
      </c>
      <c r="AN487" s="634">
        <v>93</v>
      </c>
      <c r="AO487" s="634">
        <v>11.7</v>
      </c>
      <c r="AP487" s="634">
        <v>12.8</v>
      </c>
      <c r="AQ487" s="634">
        <v>0</v>
      </c>
      <c r="AR487" s="634">
        <v>0</v>
      </c>
      <c r="AS487" s="634">
        <v>1023.3</v>
      </c>
      <c r="AT487" s="634">
        <v>1380</v>
      </c>
      <c r="AU487" s="634">
        <v>0</v>
      </c>
      <c r="AV487" s="634">
        <v>0</v>
      </c>
      <c r="AW487" s="634">
        <v>0</v>
      </c>
      <c r="AX487" s="634">
        <v>0.1</v>
      </c>
      <c r="AY487" s="634">
        <v>0.1</v>
      </c>
      <c r="AZ487" s="634">
        <v>321.3</v>
      </c>
      <c r="BA487" s="634">
        <v>11.6</v>
      </c>
      <c r="BB487" s="634">
        <v>11.9</v>
      </c>
      <c r="BC487" s="633">
        <v>0.33194444444444443</v>
      </c>
    </row>
    <row r="488" spans="2:55">
      <c r="B488" s="2">
        <v>12.9</v>
      </c>
      <c r="C488" s="2">
        <v>93</v>
      </c>
      <c r="D488" s="2">
        <v>11.8</v>
      </c>
      <c r="E488" s="2">
        <v>12.9</v>
      </c>
      <c r="F488" s="2">
        <v>0</v>
      </c>
      <c r="G488" s="2">
        <v>0</v>
      </c>
      <c r="H488" s="2">
        <v>1023.5</v>
      </c>
      <c r="I488" s="2">
        <v>1460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11.7</v>
      </c>
      <c r="Q488">
        <v>12</v>
      </c>
      <c r="R488" s="5">
        <v>0.33263888888888887</v>
      </c>
      <c r="T488" s="13">
        <f t="shared" si="12"/>
        <v>12</v>
      </c>
      <c r="U488" s="13">
        <f t="shared" si="13"/>
        <v>-3.9000000000000004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4">
        <v>12.9</v>
      </c>
      <c r="AN488" s="634">
        <v>93</v>
      </c>
      <c r="AO488" s="634">
        <v>11.8</v>
      </c>
      <c r="AP488" s="634">
        <v>12.9</v>
      </c>
      <c r="AQ488" s="634">
        <v>0</v>
      </c>
      <c r="AR488" s="634">
        <v>0</v>
      </c>
      <c r="AS488" s="634">
        <v>1023.5</v>
      </c>
      <c r="AT488" s="634">
        <v>1460</v>
      </c>
      <c r="AU488" s="634">
        <v>0</v>
      </c>
      <c r="AV488" s="634">
        <v>0</v>
      </c>
      <c r="AW488" s="634">
        <v>0</v>
      </c>
      <c r="AX488" s="634">
        <v>0.1</v>
      </c>
      <c r="AY488" s="634">
        <v>0.1</v>
      </c>
      <c r="AZ488" s="634">
        <v>321.3</v>
      </c>
      <c r="BA488" s="634">
        <v>11.7</v>
      </c>
      <c r="BB488" s="634">
        <v>12</v>
      </c>
      <c r="BC488" s="633">
        <v>0.33263888888888887</v>
      </c>
    </row>
    <row r="489" spans="2:55">
      <c r="B489" s="2">
        <v>12.9</v>
      </c>
      <c r="C489" s="2">
        <v>93</v>
      </c>
      <c r="D489" s="2">
        <v>11.8</v>
      </c>
      <c r="E489" s="2">
        <v>12.9</v>
      </c>
      <c r="F489" s="2">
        <v>0</v>
      </c>
      <c r="G489" s="2">
        <v>0</v>
      </c>
      <c r="H489" s="2">
        <v>1023.3</v>
      </c>
      <c r="I489" s="2">
        <v>1520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11.7</v>
      </c>
      <c r="Q489">
        <v>12</v>
      </c>
      <c r="R489" s="5">
        <v>0.33333333333333331</v>
      </c>
      <c r="T489" s="13">
        <f t="shared" si="12"/>
        <v>12</v>
      </c>
      <c r="U489" s="13">
        <f t="shared" si="13"/>
        <v>-3.9000000000000004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4">
        <v>12.9</v>
      </c>
      <c r="AN489" s="634">
        <v>93</v>
      </c>
      <c r="AO489" s="634">
        <v>11.8</v>
      </c>
      <c r="AP489" s="634">
        <v>12.9</v>
      </c>
      <c r="AQ489" s="634">
        <v>0</v>
      </c>
      <c r="AR489" s="634">
        <v>0</v>
      </c>
      <c r="AS489" s="634">
        <v>1023.3</v>
      </c>
      <c r="AT489" s="634">
        <v>1520</v>
      </c>
      <c r="AU489" s="634">
        <v>0</v>
      </c>
      <c r="AV489" s="634">
        <v>0</v>
      </c>
      <c r="AW489" s="634">
        <v>0</v>
      </c>
      <c r="AX489" s="634">
        <v>0.1</v>
      </c>
      <c r="AY489" s="634">
        <v>0.1</v>
      </c>
      <c r="AZ489" s="634">
        <v>321.3</v>
      </c>
      <c r="BA489" s="634">
        <v>11.7</v>
      </c>
      <c r="BB489" s="634">
        <v>12</v>
      </c>
      <c r="BC489" s="633">
        <v>0.33333333333333331</v>
      </c>
    </row>
    <row r="490" spans="2:55">
      <c r="B490" s="2">
        <v>13</v>
      </c>
      <c r="C490" s="2">
        <v>93</v>
      </c>
      <c r="D490" s="2">
        <v>11.9</v>
      </c>
      <c r="E490" s="2">
        <v>13</v>
      </c>
      <c r="F490" s="2">
        <v>0</v>
      </c>
      <c r="G490" s="2">
        <v>1.8</v>
      </c>
      <c r="H490" s="2">
        <v>1023.6</v>
      </c>
      <c r="I490" s="2">
        <v>1590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11.7</v>
      </c>
      <c r="Q490">
        <v>12.1</v>
      </c>
      <c r="R490" s="5">
        <v>0.33402777777777776</v>
      </c>
      <c r="T490" s="13">
        <f t="shared" si="12"/>
        <v>12.1</v>
      </c>
      <c r="U490" s="13">
        <f t="shared" si="13"/>
        <v>-3.9000000000000004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4">
        <v>13</v>
      </c>
      <c r="AN490" s="634">
        <v>93</v>
      </c>
      <c r="AO490" s="634">
        <v>11.9</v>
      </c>
      <c r="AP490" s="634">
        <v>13</v>
      </c>
      <c r="AQ490" s="634">
        <v>0</v>
      </c>
      <c r="AR490" s="634">
        <v>1.8</v>
      </c>
      <c r="AS490" s="634">
        <v>1023.6</v>
      </c>
      <c r="AT490" s="634">
        <v>1590</v>
      </c>
      <c r="AU490" s="634">
        <v>0</v>
      </c>
      <c r="AV490" s="634">
        <v>0</v>
      </c>
      <c r="AW490" s="634">
        <v>0</v>
      </c>
      <c r="AX490" s="634">
        <v>0.1</v>
      </c>
      <c r="AY490" s="634">
        <v>0.1</v>
      </c>
      <c r="AZ490" s="634">
        <v>321.3</v>
      </c>
      <c r="BA490" s="634">
        <v>11.7</v>
      </c>
      <c r="BB490" s="634">
        <v>12.1</v>
      </c>
      <c r="BC490" s="633">
        <v>0.33402777777777776</v>
      </c>
    </row>
    <row r="491" spans="2:55">
      <c r="B491" s="2">
        <v>13.1</v>
      </c>
      <c r="C491" s="2">
        <v>93</v>
      </c>
      <c r="D491" s="2">
        <v>12</v>
      </c>
      <c r="E491" s="2">
        <v>13.1</v>
      </c>
      <c r="F491" s="2">
        <v>1.8</v>
      </c>
      <c r="G491" s="2">
        <v>2.5</v>
      </c>
      <c r="H491" s="2">
        <v>1023.5</v>
      </c>
      <c r="I491" s="2">
        <v>1670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11.8</v>
      </c>
      <c r="Q491">
        <v>12.2</v>
      </c>
      <c r="R491" s="5">
        <v>0.3347222222222222</v>
      </c>
      <c r="T491" s="13">
        <f t="shared" si="12"/>
        <v>12.2</v>
      </c>
      <c r="U491" s="13">
        <f t="shared" si="13"/>
        <v>-3.9000000000000004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4">
        <v>13.1</v>
      </c>
      <c r="AN491" s="634">
        <v>93</v>
      </c>
      <c r="AO491" s="634">
        <v>12</v>
      </c>
      <c r="AP491" s="634">
        <v>13.1</v>
      </c>
      <c r="AQ491" s="634">
        <v>1.8</v>
      </c>
      <c r="AR491" s="634">
        <v>2.5</v>
      </c>
      <c r="AS491" s="634">
        <v>1023.5</v>
      </c>
      <c r="AT491" s="634">
        <v>1670</v>
      </c>
      <c r="AU491" s="634">
        <v>0</v>
      </c>
      <c r="AV491" s="634">
        <v>0</v>
      </c>
      <c r="AW491" s="634">
        <v>0</v>
      </c>
      <c r="AX491" s="634">
        <v>0.1</v>
      </c>
      <c r="AY491" s="634">
        <v>0.1</v>
      </c>
      <c r="AZ491" s="634">
        <v>321.3</v>
      </c>
      <c r="BA491" s="634">
        <v>11.8</v>
      </c>
      <c r="BB491" s="634">
        <v>12.2</v>
      </c>
      <c r="BC491" s="633">
        <v>0.3347222222222222</v>
      </c>
    </row>
    <row r="492" spans="2:55">
      <c r="B492" s="2">
        <v>13.1</v>
      </c>
      <c r="C492" s="2">
        <v>93</v>
      </c>
      <c r="D492" s="2">
        <v>12</v>
      </c>
      <c r="E492" s="2">
        <v>13.1</v>
      </c>
      <c r="F492" s="2">
        <v>0</v>
      </c>
      <c r="G492" s="2">
        <v>1.8</v>
      </c>
      <c r="H492" s="2">
        <v>1023.4</v>
      </c>
      <c r="I492" s="2">
        <v>1740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11.9</v>
      </c>
      <c r="Q492">
        <v>12.3</v>
      </c>
      <c r="R492" s="5">
        <v>0.33541666666666664</v>
      </c>
      <c r="T492" s="13">
        <f t="shared" si="12"/>
        <v>12.3</v>
      </c>
      <c r="U492" s="13">
        <f t="shared" si="13"/>
        <v>-3.7999999999999989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4">
        <v>13.1</v>
      </c>
      <c r="AN492" s="634">
        <v>93</v>
      </c>
      <c r="AO492" s="634">
        <v>12</v>
      </c>
      <c r="AP492" s="634">
        <v>13.1</v>
      </c>
      <c r="AQ492" s="634">
        <v>0</v>
      </c>
      <c r="AR492" s="634">
        <v>1.8</v>
      </c>
      <c r="AS492" s="634">
        <v>1023.4</v>
      </c>
      <c r="AT492" s="634">
        <v>1740</v>
      </c>
      <c r="AU492" s="634">
        <v>0</v>
      </c>
      <c r="AV492" s="634">
        <v>0</v>
      </c>
      <c r="AW492" s="634">
        <v>0</v>
      </c>
      <c r="AX492" s="634">
        <v>0.1</v>
      </c>
      <c r="AY492" s="634">
        <v>0.1</v>
      </c>
      <c r="AZ492" s="634">
        <v>321.3</v>
      </c>
      <c r="BA492" s="634">
        <v>11.9</v>
      </c>
      <c r="BB492" s="634">
        <v>12.3</v>
      </c>
      <c r="BC492" s="633">
        <v>0.33541666666666664</v>
      </c>
    </row>
    <row r="493" spans="2:55">
      <c r="B493" s="2">
        <v>13.1</v>
      </c>
      <c r="C493" s="2">
        <v>93</v>
      </c>
      <c r="D493" s="2">
        <v>12</v>
      </c>
      <c r="E493" s="2">
        <v>13.1</v>
      </c>
      <c r="F493" s="2">
        <v>0</v>
      </c>
      <c r="G493" s="2">
        <v>1.8</v>
      </c>
      <c r="H493" s="2">
        <v>1023.3</v>
      </c>
      <c r="I493" s="2">
        <v>1820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11.9</v>
      </c>
      <c r="Q493">
        <v>12.3</v>
      </c>
      <c r="R493" s="5">
        <v>0.33611111111111114</v>
      </c>
      <c r="T493" s="13">
        <f t="shared" si="12"/>
        <v>12.3</v>
      </c>
      <c r="U493" s="13">
        <f t="shared" si="13"/>
        <v>-3.7999999999999989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4">
        <v>13.1</v>
      </c>
      <c r="AN493" s="634">
        <v>93</v>
      </c>
      <c r="AO493" s="634">
        <v>12</v>
      </c>
      <c r="AP493" s="634">
        <v>13.1</v>
      </c>
      <c r="AQ493" s="634">
        <v>0</v>
      </c>
      <c r="AR493" s="634">
        <v>1.8</v>
      </c>
      <c r="AS493" s="634">
        <v>1023.3</v>
      </c>
      <c r="AT493" s="634">
        <v>1820</v>
      </c>
      <c r="AU493" s="634">
        <v>0</v>
      </c>
      <c r="AV493" s="634">
        <v>0</v>
      </c>
      <c r="AW493" s="634">
        <v>0</v>
      </c>
      <c r="AX493" s="634">
        <v>0.1</v>
      </c>
      <c r="AY493" s="634">
        <v>0.1</v>
      </c>
      <c r="AZ493" s="634">
        <v>321.3</v>
      </c>
      <c r="BA493" s="634">
        <v>11.9</v>
      </c>
      <c r="BB493" s="634">
        <v>12.3</v>
      </c>
      <c r="BC493" s="633">
        <v>0.33611111111111114</v>
      </c>
    </row>
    <row r="494" spans="2:55">
      <c r="B494" s="2">
        <v>13.2</v>
      </c>
      <c r="C494" s="2">
        <v>93</v>
      </c>
      <c r="D494" s="2">
        <v>12.1</v>
      </c>
      <c r="E494" s="2">
        <v>13.2</v>
      </c>
      <c r="F494" s="2">
        <v>2.5</v>
      </c>
      <c r="G494" s="2">
        <v>2.5</v>
      </c>
      <c r="H494" s="2">
        <v>1023.3</v>
      </c>
      <c r="I494" s="2">
        <v>1900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11.9</v>
      </c>
      <c r="Q494">
        <v>12.4</v>
      </c>
      <c r="R494" s="5">
        <v>0.33680555555555558</v>
      </c>
      <c r="T494" s="13">
        <f t="shared" si="12"/>
        <v>12.4</v>
      </c>
      <c r="U494" s="13">
        <f t="shared" si="13"/>
        <v>-3.7999999999999989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4">
        <v>13.2</v>
      </c>
      <c r="AN494" s="634">
        <v>93</v>
      </c>
      <c r="AO494" s="634">
        <v>12.1</v>
      </c>
      <c r="AP494" s="634">
        <v>13.2</v>
      </c>
      <c r="AQ494" s="634">
        <v>2.5</v>
      </c>
      <c r="AR494" s="634">
        <v>2.5</v>
      </c>
      <c r="AS494" s="634">
        <v>1023.3</v>
      </c>
      <c r="AT494" s="634">
        <v>1900</v>
      </c>
      <c r="AU494" s="634">
        <v>0</v>
      </c>
      <c r="AV494" s="634">
        <v>0</v>
      </c>
      <c r="AW494" s="634">
        <v>0</v>
      </c>
      <c r="AX494" s="634">
        <v>0.1</v>
      </c>
      <c r="AY494" s="634">
        <v>0.1</v>
      </c>
      <c r="AZ494" s="634">
        <v>321.3</v>
      </c>
      <c r="BA494" s="634">
        <v>11.9</v>
      </c>
      <c r="BB494" s="634">
        <v>12.4</v>
      </c>
      <c r="BC494" s="633">
        <v>0.33680555555555558</v>
      </c>
    </row>
    <row r="495" spans="2:55">
      <c r="B495" s="2">
        <v>13.2</v>
      </c>
      <c r="C495" s="2">
        <v>93</v>
      </c>
      <c r="D495" s="2">
        <v>12.1</v>
      </c>
      <c r="E495" s="2">
        <v>13.2</v>
      </c>
      <c r="F495" s="2">
        <v>2.2000000000000002</v>
      </c>
      <c r="G495" s="2">
        <v>2.9</v>
      </c>
      <c r="H495" s="2">
        <v>1023.3</v>
      </c>
      <c r="I495" s="2">
        <v>1970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12</v>
      </c>
      <c r="Q495">
        <v>12.4</v>
      </c>
      <c r="R495" s="5">
        <v>0.33750000000000002</v>
      </c>
      <c r="T495" s="13">
        <f t="shared" si="12"/>
        <v>12.4</v>
      </c>
      <c r="U495" s="13">
        <f t="shared" si="13"/>
        <v>-3.7999999999999989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4">
        <v>13.2</v>
      </c>
      <c r="AN495" s="634">
        <v>93</v>
      </c>
      <c r="AO495" s="634">
        <v>12.1</v>
      </c>
      <c r="AP495" s="634">
        <v>13.2</v>
      </c>
      <c r="AQ495" s="634">
        <v>2.2000000000000002</v>
      </c>
      <c r="AR495" s="634">
        <v>2.9</v>
      </c>
      <c r="AS495" s="634">
        <v>1023.3</v>
      </c>
      <c r="AT495" s="634">
        <v>1970</v>
      </c>
      <c r="AU495" s="634">
        <v>0</v>
      </c>
      <c r="AV495" s="634">
        <v>0</v>
      </c>
      <c r="AW495" s="634">
        <v>0</v>
      </c>
      <c r="AX495" s="634">
        <v>0.1</v>
      </c>
      <c r="AY495" s="634">
        <v>0.1</v>
      </c>
      <c r="AZ495" s="634">
        <v>321.3</v>
      </c>
      <c r="BA495" s="634">
        <v>12</v>
      </c>
      <c r="BB495" s="634">
        <v>12.4</v>
      </c>
      <c r="BC495" s="633">
        <v>0.33750000000000002</v>
      </c>
    </row>
    <row r="496" spans="2:55">
      <c r="B496" s="2">
        <v>13.2</v>
      </c>
      <c r="C496" s="2">
        <v>92</v>
      </c>
      <c r="D496" s="2">
        <v>12</v>
      </c>
      <c r="E496" s="2">
        <v>13.2</v>
      </c>
      <c r="F496" s="2">
        <v>0</v>
      </c>
      <c r="G496" s="2">
        <v>2.5</v>
      </c>
      <c r="H496" s="2">
        <v>1023.4</v>
      </c>
      <c r="I496" s="2">
        <v>2060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12.1</v>
      </c>
      <c r="Q496">
        <v>12.5</v>
      </c>
      <c r="R496" s="5">
        <v>0.33819444444444446</v>
      </c>
      <c r="T496" s="13">
        <f t="shared" si="12"/>
        <v>12.5</v>
      </c>
      <c r="U496" s="13">
        <f t="shared" si="13"/>
        <v>-3.6999999999999993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4">
        <v>13.2</v>
      </c>
      <c r="AN496" s="634">
        <v>92</v>
      </c>
      <c r="AO496" s="634">
        <v>12</v>
      </c>
      <c r="AP496" s="634">
        <v>13.2</v>
      </c>
      <c r="AQ496" s="634">
        <v>0</v>
      </c>
      <c r="AR496" s="634">
        <v>2.5</v>
      </c>
      <c r="AS496" s="634">
        <v>1023.4</v>
      </c>
      <c r="AT496" s="634">
        <v>2060</v>
      </c>
      <c r="AU496" s="634">
        <v>0</v>
      </c>
      <c r="AV496" s="634">
        <v>0</v>
      </c>
      <c r="AW496" s="634">
        <v>0</v>
      </c>
      <c r="AX496" s="634">
        <v>0.1</v>
      </c>
      <c r="AY496" s="634">
        <v>0.1</v>
      </c>
      <c r="AZ496" s="634">
        <v>321.3</v>
      </c>
      <c r="BA496" s="634">
        <v>12.1</v>
      </c>
      <c r="BB496" s="634">
        <v>12.5</v>
      </c>
      <c r="BC496" s="633">
        <v>0.33819444444444446</v>
      </c>
    </row>
    <row r="497" spans="2:55">
      <c r="B497" s="2">
        <v>13.2</v>
      </c>
      <c r="C497" s="2">
        <v>92</v>
      </c>
      <c r="D497" s="2">
        <v>12</v>
      </c>
      <c r="E497" s="2">
        <v>13.2</v>
      </c>
      <c r="F497" s="2">
        <v>1.8</v>
      </c>
      <c r="G497" s="2">
        <v>2.2000000000000002</v>
      </c>
      <c r="H497" s="2">
        <v>1023.5</v>
      </c>
      <c r="I497" s="2">
        <v>2130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12.1</v>
      </c>
      <c r="Q497">
        <v>12.5</v>
      </c>
      <c r="R497" s="5">
        <v>0.33888888888888891</v>
      </c>
      <c r="T497" s="13">
        <f t="shared" si="12"/>
        <v>12.5</v>
      </c>
      <c r="U497" s="13">
        <f t="shared" si="13"/>
        <v>-3.6999999999999993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4">
        <v>13.2</v>
      </c>
      <c r="AN497" s="634">
        <v>92</v>
      </c>
      <c r="AO497" s="634">
        <v>12</v>
      </c>
      <c r="AP497" s="634">
        <v>13.2</v>
      </c>
      <c r="AQ497" s="634">
        <v>1.8</v>
      </c>
      <c r="AR497" s="634">
        <v>2.2000000000000002</v>
      </c>
      <c r="AS497" s="634">
        <v>1023.5</v>
      </c>
      <c r="AT497" s="634">
        <v>2130</v>
      </c>
      <c r="AU497" s="634">
        <v>0</v>
      </c>
      <c r="AV497" s="634">
        <v>0</v>
      </c>
      <c r="AW497" s="634">
        <v>0</v>
      </c>
      <c r="AX497" s="634">
        <v>0.1</v>
      </c>
      <c r="AY497" s="634">
        <v>0.1</v>
      </c>
      <c r="AZ497" s="634">
        <v>321.3</v>
      </c>
      <c r="BA497" s="634">
        <v>12.1</v>
      </c>
      <c r="BB497" s="634">
        <v>12.5</v>
      </c>
      <c r="BC497" s="633">
        <v>0.33888888888888891</v>
      </c>
    </row>
    <row r="498" spans="2:55">
      <c r="B498" s="2">
        <v>13.2</v>
      </c>
      <c r="C498" s="2">
        <v>92</v>
      </c>
      <c r="D498" s="2">
        <v>12</v>
      </c>
      <c r="E498" s="2">
        <v>13.2</v>
      </c>
      <c r="F498" s="2">
        <v>2.2000000000000002</v>
      </c>
      <c r="G498" s="2">
        <v>2.9</v>
      </c>
      <c r="H498" s="2">
        <v>1023.4</v>
      </c>
      <c r="I498" s="2">
        <v>2190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12.1</v>
      </c>
      <c r="Q498">
        <v>12.6</v>
      </c>
      <c r="R498" s="5">
        <v>0.33958333333333335</v>
      </c>
      <c r="T498" s="13">
        <f t="shared" si="12"/>
        <v>12.6</v>
      </c>
      <c r="U498" s="13">
        <f t="shared" si="13"/>
        <v>-3.5999999999999996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4">
        <v>13.2</v>
      </c>
      <c r="AN498" s="634">
        <v>92</v>
      </c>
      <c r="AO498" s="634">
        <v>12</v>
      </c>
      <c r="AP498" s="634">
        <v>13.2</v>
      </c>
      <c r="AQ498" s="634">
        <v>2.2000000000000002</v>
      </c>
      <c r="AR498" s="634">
        <v>2.9</v>
      </c>
      <c r="AS498" s="634">
        <v>1023.4</v>
      </c>
      <c r="AT498" s="634">
        <v>2190</v>
      </c>
      <c r="AU498" s="634">
        <v>0</v>
      </c>
      <c r="AV498" s="634">
        <v>0</v>
      </c>
      <c r="AW498" s="634">
        <v>0</v>
      </c>
      <c r="AX498" s="634">
        <v>0.1</v>
      </c>
      <c r="AY498" s="634">
        <v>0.1</v>
      </c>
      <c r="AZ498" s="634">
        <v>321.3</v>
      </c>
      <c r="BA498" s="634">
        <v>12.1</v>
      </c>
      <c r="BB498" s="634">
        <v>12.6</v>
      </c>
      <c r="BC498" s="633">
        <v>0.33958333333333335</v>
      </c>
    </row>
    <row r="499" spans="2:55">
      <c r="B499" s="2">
        <v>13.2</v>
      </c>
      <c r="C499" s="2">
        <v>92</v>
      </c>
      <c r="D499" s="2">
        <v>12</v>
      </c>
      <c r="E499" s="2">
        <v>13.2</v>
      </c>
      <c r="F499" s="2">
        <v>0</v>
      </c>
      <c r="G499" s="2">
        <v>2.2000000000000002</v>
      </c>
      <c r="H499" s="2">
        <v>1023.6</v>
      </c>
      <c r="I499" s="2">
        <v>2250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12.2</v>
      </c>
      <c r="Q499">
        <v>12.9</v>
      </c>
      <c r="R499" s="5">
        <v>0.34027777777777779</v>
      </c>
      <c r="T499" s="13">
        <f t="shared" si="12"/>
        <v>12.9</v>
      </c>
      <c r="U499" s="13">
        <f t="shared" si="13"/>
        <v>-3.2999999999999989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4">
        <v>13.2</v>
      </c>
      <c r="AN499" s="634">
        <v>92</v>
      </c>
      <c r="AO499" s="634">
        <v>12</v>
      </c>
      <c r="AP499" s="634">
        <v>13.2</v>
      </c>
      <c r="AQ499" s="634">
        <v>0</v>
      </c>
      <c r="AR499" s="634">
        <v>2.2000000000000002</v>
      </c>
      <c r="AS499" s="634">
        <v>1023.6</v>
      </c>
      <c r="AT499" s="634">
        <v>2250</v>
      </c>
      <c r="AU499" s="634">
        <v>0</v>
      </c>
      <c r="AV499" s="634">
        <v>0</v>
      </c>
      <c r="AW499" s="634">
        <v>0</v>
      </c>
      <c r="AX499" s="634">
        <v>0.1</v>
      </c>
      <c r="AY499" s="634">
        <v>0.1</v>
      </c>
      <c r="AZ499" s="634">
        <v>321.3</v>
      </c>
      <c r="BA499" s="634">
        <v>12.2</v>
      </c>
      <c r="BB499" s="634">
        <v>12.9</v>
      </c>
      <c r="BC499" s="633">
        <v>0.34027777777777779</v>
      </c>
    </row>
    <row r="500" spans="2:55">
      <c r="B500" s="2">
        <v>13.2</v>
      </c>
      <c r="C500" s="2">
        <v>93</v>
      </c>
      <c r="D500" s="2">
        <v>12.1</v>
      </c>
      <c r="E500" s="2">
        <v>13.2</v>
      </c>
      <c r="F500" s="2">
        <v>0</v>
      </c>
      <c r="G500" s="2">
        <v>1.8</v>
      </c>
      <c r="H500" s="2">
        <v>1023.5</v>
      </c>
      <c r="I500" s="2">
        <v>2310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12.2</v>
      </c>
      <c r="Q500">
        <v>13.3</v>
      </c>
      <c r="R500" s="5">
        <v>0.34097222222222223</v>
      </c>
      <c r="T500" s="13">
        <f t="shared" si="12"/>
        <v>13.3</v>
      </c>
      <c r="U500" s="13">
        <f t="shared" si="13"/>
        <v>-2.8999999999999986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4">
        <v>13.2</v>
      </c>
      <c r="AN500" s="634">
        <v>93</v>
      </c>
      <c r="AO500" s="634">
        <v>12.1</v>
      </c>
      <c r="AP500" s="634">
        <v>13.2</v>
      </c>
      <c r="AQ500" s="634">
        <v>0</v>
      </c>
      <c r="AR500" s="634">
        <v>1.8</v>
      </c>
      <c r="AS500" s="634">
        <v>1023.5</v>
      </c>
      <c r="AT500" s="634">
        <v>2310</v>
      </c>
      <c r="AU500" s="634">
        <v>0</v>
      </c>
      <c r="AV500" s="634">
        <v>0</v>
      </c>
      <c r="AW500" s="634">
        <v>0</v>
      </c>
      <c r="AX500" s="634">
        <v>0.1</v>
      </c>
      <c r="AY500" s="634">
        <v>0.1</v>
      </c>
      <c r="AZ500" s="634">
        <v>321.3</v>
      </c>
      <c r="BA500" s="634">
        <v>12.2</v>
      </c>
      <c r="BB500" s="634">
        <v>13.3</v>
      </c>
      <c r="BC500" s="633">
        <v>0.34097222222222223</v>
      </c>
    </row>
    <row r="501" spans="2:55">
      <c r="B501" s="2">
        <v>13.3</v>
      </c>
      <c r="C501" s="2">
        <v>93</v>
      </c>
      <c r="D501" s="2">
        <v>12.2</v>
      </c>
      <c r="E501" s="2">
        <v>13.3</v>
      </c>
      <c r="F501" s="2">
        <v>0</v>
      </c>
      <c r="G501" s="2">
        <v>1.8</v>
      </c>
      <c r="H501" s="2">
        <v>1023.4</v>
      </c>
      <c r="I501" s="2">
        <v>2380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12.2</v>
      </c>
      <c r="Q501">
        <v>13.7</v>
      </c>
      <c r="R501" s="5">
        <v>0.34166666666666667</v>
      </c>
      <c r="T501" s="13">
        <f t="shared" si="12"/>
        <v>13.7</v>
      </c>
      <c r="U501" s="13">
        <f t="shared" si="13"/>
        <v>-2.6000000000000014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4">
        <v>13.3</v>
      </c>
      <c r="AN501" s="634">
        <v>93</v>
      </c>
      <c r="AO501" s="634">
        <v>12.2</v>
      </c>
      <c r="AP501" s="634">
        <v>13.3</v>
      </c>
      <c r="AQ501" s="634">
        <v>0</v>
      </c>
      <c r="AR501" s="634">
        <v>1.8</v>
      </c>
      <c r="AS501" s="634">
        <v>1023.4</v>
      </c>
      <c r="AT501" s="634">
        <v>2380</v>
      </c>
      <c r="AU501" s="634">
        <v>0</v>
      </c>
      <c r="AV501" s="634">
        <v>0</v>
      </c>
      <c r="AW501" s="634">
        <v>0</v>
      </c>
      <c r="AX501" s="634">
        <v>0.1</v>
      </c>
      <c r="AY501" s="634">
        <v>0.1</v>
      </c>
      <c r="AZ501" s="634">
        <v>321.3</v>
      </c>
      <c r="BA501" s="634">
        <v>12.2</v>
      </c>
      <c r="BB501" s="634">
        <v>13.7</v>
      </c>
      <c r="BC501" s="633">
        <v>0.34166666666666667</v>
      </c>
    </row>
    <row r="502" spans="2:55">
      <c r="B502" s="2">
        <v>13.3</v>
      </c>
      <c r="C502" s="2">
        <v>93</v>
      </c>
      <c r="D502" s="2">
        <v>12.2</v>
      </c>
      <c r="E502" s="2">
        <v>13.3</v>
      </c>
      <c r="F502" s="2">
        <v>0</v>
      </c>
      <c r="G502" s="2">
        <v>2.2000000000000002</v>
      </c>
      <c r="H502" s="2">
        <v>1023.6</v>
      </c>
      <c r="I502" s="2">
        <v>2450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12.3</v>
      </c>
      <c r="Q502">
        <v>14.2</v>
      </c>
      <c r="R502" s="5">
        <v>0.34236111111111112</v>
      </c>
      <c r="T502" s="13">
        <f t="shared" si="12"/>
        <v>14.2</v>
      </c>
      <c r="U502" s="13">
        <f t="shared" si="13"/>
        <v>-2.1000000000000014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4">
        <v>13.3</v>
      </c>
      <c r="AN502" s="634">
        <v>93</v>
      </c>
      <c r="AO502" s="634">
        <v>12.2</v>
      </c>
      <c r="AP502" s="634">
        <v>13.3</v>
      </c>
      <c r="AQ502" s="634">
        <v>0</v>
      </c>
      <c r="AR502" s="634">
        <v>2.2000000000000002</v>
      </c>
      <c r="AS502" s="634">
        <v>1023.6</v>
      </c>
      <c r="AT502" s="634">
        <v>2450</v>
      </c>
      <c r="AU502" s="634">
        <v>0</v>
      </c>
      <c r="AV502" s="634">
        <v>0</v>
      </c>
      <c r="AW502" s="634">
        <v>0</v>
      </c>
      <c r="AX502" s="634">
        <v>0.1</v>
      </c>
      <c r="AY502" s="634">
        <v>0.1</v>
      </c>
      <c r="AZ502" s="634">
        <v>321.3</v>
      </c>
      <c r="BA502" s="634">
        <v>12.3</v>
      </c>
      <c r="BB502" s="634">
        <v>14.2</v>
      </c>
      <c r="BC502" s="633">
        <v>0.34236111111111112</v>
      </c>
    </row>
    <row r="503" spans="2:55">
      <c r="B503" s="2">
        <v>13.3</v>
      </c>
      <c r="C503" s="2">
        <v>92</v>
      </c>
      <c r="D503" s="2">
        <v>12.1</v>
      </c>
      <c r="E503" s="2">
        <v>13.3</v>
      </c>
      <c r="F503" s="2">
        <v>2.2000000000000002</v>
      </c>
      <c r="G503" s="2">
        <v>2.2000000000000002</v>
      </c>
      <c r="H503" s="2">
        <v>1023.4</v>
      </c>
      <c r="I503" s="2">
        <v>2510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12.3</v>
      </c>
      <c r="Q503">
        <v>14.8</v>
      </c>
      <c r="R503" s="5">
        <v>0.34305555555555556</v>
      </c>
      <c r="T503" s="13">
        <f t="shared" si="12"/>
        <v>14.8</v>
      </c>
      <c r="U503" s="13">
        <f t="shared" si="13"/>
        <v>-1.5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4">
        <v>13.3</v>
      </c>
      <c r="AN503" s="634">
        <v>92</v>
      </c>
      <c r="AO503" s="634">
        <v>12.1</v>
      </c>
      <c r="AP503" s="634">
        <v>13.3</v>
      </c>
      <c r="AQ503" s="634">
        <v>2.2000000000000002</v>
      </c>
      <c r="AR503" s="634">
        <v>2.2000000000000002</v>
      </c>
      <c r="AS503" s="634">
        <v>1023.4</v>
      </c>
      <c r="AT503" s="634">
        <v>2510</v>
      </c>
      <c r="AU503" s="634">
        <v>0</v>
      </c>
      <c r="AV503" s="634">
        <v>0</v>
      </c>
      <c r="AW503" s="634">
        <v>0</v>
      </c>
      <c r="AX503" s="634">
        <v>0.1</v>
      </c>
      <c r="AY503" s="634">
        <v>0.1</v>
      </c>
      <c r="AZ503" s="634">
        <v>321.3</v>
      </c>
      <c r="BA503" s="634">
        <v>12.3</v>
      </c>
      <c r="BB503" s="634">
        <v>14.8</v>
      </c>
      <c r="BC503" s="633">
        <v>0.34305555555555556</v>
      </c>
    </row>
    <row r="504" spans="2:55">
      <c r="B504" s="2">
        <v>13.3</v>
      </c>
      <c r="C504" s="2">
        <v>92</v>
      </c>
      <c r="D504" s="2">
        <v>12.1</v>
      </c>
      <c r="E504" s="2">
        <v>13.3</v>
      </c>
      <c r="F504" s="2">
        <v>0</v>
      </c>
      <c r="G504" s="2">
        <v>2.2000000000000002</v>
      </c>
      <c r="H504" s="2">
        <v>1023.5</v>
      </c>
      <c r="I504" s="2">
        <v>2560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12.4</v>
      </c>
      <c r="Q504">
        <v>15.3</v>
      </c>
      <c r="R504" s="5">
        <v>0.34375</v>
      </c>
      <c r="T504" s="13">
        <f t="shared" si="12"/>
        <v>15.3</v>
      </c>
      <c r="U504" s="13">
        <f t="shared" si="13"/>
        <v>-1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4">
        <v>13.3</v>
      </c>
      <c r="AN504" s="634">
        <v>92</v>
      </c>
      <c r="AO504" s="634">
        <v>12.1</v>
      </c>
      <c r="AP504" s="634">
        <v>13.3</v>
      </c>
      <c r="AQ504" s="634">
        <v>0</v>
      </c>
      <c r="AR504" s="634">
        <v>2.2000000000000002</v>
      </c>
      <c r="AS504" s="634">
        <v>1023.5</v>
      </c>
      <c r="AT504" s="634">
        <v>2560</v>
      </c>
      <c r="AU504" s="634">
        <v>0</v>
      </c>
      <c r="AV504" s="634">
        <v>0</v>
      </c>
      <c r="AW504" s="634">
        <v>0</v>
      </c>
      <c r="AX504" s="634">
        <v>0.1</v>
      </c>
      <c r="AY504" s="634">
        <v>0.1</v>
      </c>
      <c r="AZ504" s="634">
        <v>321.3</v>
      </c>
      <c r="BA504" s="634">
        <v>12.4</v>
      </c>
      <c r="BB504" s="634">
        <v>15.3</v>
      </c>
      <c r="BC504" s="633">
        <v>0.34375</v>
      </c>
    </row>
    <row r="505" spans="2:55">
      <c r="B505" s="2">
        <v>13.3</v>
      </c>
      <c r="C505" s="2">
        <v>92</v>
      </c>
      <c r="D505" s="2">
        <v>12.1</v>
      </c>
      <c r="E505" s="2">
        <v>13.3</v>
      </c>
      <c r="F505" s="2">
        <v>1.8</v>
      </c>
      <c r="G505" s="2">
        <v>2.2000000000000002</v>
      </c>
      <c r="H505" s="2">
        <v>1023.4</v>
      </c>
      <c r="I505" s="2">
        <v>2610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12.4</v>
      </c>
      <c r="Q505">
        <v>15.9</v>
      </c>
      <c r="R505" s="5">
        <v>0.34444444444444444</v>
      </c>
      <c r="T505" s="13">
        <f t="shared" si="12"/>
        <v>15.9</v>
      </c>
      <c r="U505" s="13">
        <f t="shared" si="13"/>
        <v>-0.40000000000000036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4">
        <v>13.3</v>
      </c>
      <c r="AN505" s="634">
        <v>92</v>
      </c>
      <c r="AO505" s="634">
        <v>12.1</v>
      </c>
      <c r="AP505" s="634">
        <v>13.3</v>
      </c>
      <c r="AQ505" s="634">
        <v>1.8</v>
      </c>
      <c r="AR505" s="634">
        <v>2.2000000000000002</v>
      </c>
      <c r="AS505" s="634">
        <v>1023.4</v>
      </c>
      <c r="AT505" s="634">
        <v>2610</v>
      </c>
      <c r="AU505" s="634">
        <v>0</v>
      </c>
      <c r="AV505" s="634">
        <v>0</v>
      </c>
      <c r="AW505" s="634">
        <v>0</v>
      </c>
      <c r="AX505" s="634">
        <v>0.1</v>
      </c>
      <c r="AY505" s="634">
        <v>0.1</v>
      </c>
      <c r="AZ505" s="634">
        <v>321.3</v>
      </c>
      <c r="BA505" s="634">
        <v>12.4</v>
      </c>
      <c r="BB505" s="634">
        <v>15.9</v>
      </c>
      <c r="BC505" s="633">
        <v>0.34444444444444444</v>
      </c>
    </row>
    <row r="506" spans="2:55">
      <c r="B506" s="2">
        <v>13.3</v>
      </c>
      <c r="C506" s="2">
        <v>93</v>
      </c>
      <c r="D506" s="2">
        <v>12.2</v>
      </c>
      <c r="E506" s="2">
        <v>13.3</v>
      </c>
      <c r="F506" s="2">
        <v>1.8</v>
      </c>
      <c r="G506" s="2">
        <v>1.8</v>
      </c>
      <c r="H506" s="2">
        <v>1023.7</v>
      </c>
      <c r="I506" s="2">
        <v>2660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12.4</v>
      </c>
      <c r="Q506">
        <v>16.5</v>
      </c>
      <c r="R506" s="5">
        <v>0.34513888888888888</v>
      </c>
      <c r="T506" s="13">
        <f t="shared" si="12"/>
        <v>16.5</v>
      </c>
      <c r="U506" s="13">
        <f t="shared" si="13"/>
        <v>0.19999999999999929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4">
        <v>13.3</v>
      </c>
      <c r="AN506" s="634">
        <v>93</v>
      </c>
      <c r="AO506" s="634">
        <v>12.2</v>
      </c>
      <c r="AP506" s="634">
        <v>13.3</v>
      </c>
      <c r="AQ506" s="634">
        <v>1.8</v>
      </c>
      <c r="AR506" s="634">
        <v>1.8</v>
      </c>
      <c r="AS506" s="634">
        <v>1023.7</v>
      </c>
      <c r="AT506" s="634">
        <v>2660</v>
      </c>
      <c r="AU506" s="634">
        <v>0</v>
      </c>
      <c r="AV506" s="634">
        <v>0</v>
      </c>
      <c r="AW506" s="634">
        <v>0</v>
      </c>
      <c r="AX506" s="634">
        <v>0.1</v>
      </c>
      <c r="AY506" s="634">
        <v>0.1</v>
      </c>
      <c r="AZ506" s="634">
        <v>321.3</v>
      </c>
      <c r="BA506" s="634">
        <v>12.4</v>
      </c>
      <c r="BB506" s="634">
        <v>16.5</v>
      </c>
      <c r="BC506" s="633">
        <v>0.34513888888888888</v>
      </c>
    </row>
    <row r="507" spans="2:55">
      <c r="B507" s="2">
        <v>13.3</v>
      </c>
      <c r="C507" s="2">
        <v>92</v>
      </c>
      <c r="D507" s="2">
        <v>12.1</v>
      </c>
      <c r="E507" s="2">
        <v>13.3</v>
      </c>
      <c r="F507" s="2">
        <v>0</v>
      </c>
      <c r="G507" s="2">
        <v>2.2000000000000002</v>
      </c>
      <c r="H507" s="2">
        <v>1023.3</v>
      </c>
      <c r="I507" s="2">
        <v>2720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12.5</v>
      </c>
      <c r="Q507">
        <v>17</v>
      </c>
      <c r="R507" s="5">
        <v>0.34583333333333333</v>
      </c>
      <c r="T507" s="13">
        <f t="shared" si="12"/>
        <v>17</v>
      </c>
      <c r="U507" s="13">
        <f t="shared" si="13"/>
        <v>0.69999999999999929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4">
        <v>13.3</v>
      </c>
      <c r="AN507" s="634">
        <v>92</v>
      </c>
      <c r="AO507" s="634">
        <v>12.1</v>
      </c>
      <c r="AP507" s="634">
        <v>13.3</v>
      </c>
      <c r="AQ507" s="634">
        <v>0</v>
      </c>
      <c r="AR507" s="634">
        <v>2.2000000000000002</v>
      </c>
      <c r="AS507" s="634">
        <v>1023.3</v>
      </c>
      <c r="AT507" s="634">
        <v>2720</v>
      </c>
      <c r="AU507" s="634">
        <v>0</v>
      </c>
      <c r="AV507" s="634">
        <v>0</v>
      </c>
      <c r="AW507" s="634">
        <v>0</v>
      </c>
      <c r="AX507" s="634">
        <v>0.1</v>
      </c>
      <c r="AY507" s="634">
        <v>0.1</v>
      </c>
      <c r="AZ507" s="634">
        <v>321.3</v>
      </c>
      <c r="BA507" s="634">
        <v>12.5</v>
      </c>
      <c r="BB507" s="634">
        <v>17</v>
      </c>
      <c r="BC507" s="633">
        <v>0.34583333333333333</v>
      </c>
    </row>
    <row r="508" spans="2:55">
      <c r="B508" s="2">
        <v>13.3</v>
      </c>
      <c r="C508" s="2">
        <v>92</v>
      </c>
      <c r="D508" s="2">
        <v>12.1</v>
      </c>
      <c r="E508" s="2">
        <v>13.3</v>
      </c>
      <c r="F508" s="2">
        <v>2.2000000000000002</v>
      </c>
      <c r="G508" s="2">
        <v>2.2000000000000002</v>
      </c>
      <c r="H508" s="2">
        <v>1023.4</v>
      </c>
      <c r="I508" s="2">
        <v>2780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12.5</v>
      </c>
      <c r="Q508">
        <v>17.600000000000001</v>
      </c>
      <c r="R508" s="5">
        <v>0.34652777777777777</v>
      </c>
      <c r="T508" s="13">
        <f>MAX(P508,Q508)</f>
        <v>17.600000000000001</v>
      </c>
      <c r="U508" s="13">
        <f t="shared" si="13"/>
        <v>1.3000000000000007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4">
        <v>13.3</v>
      </c>
      <c r="AN508" s="634">
        <v>92</v>
      </c>
      <c r="AO508" s="634">
        <v>12.1</v>
      </c>
      <c r="AP508" s="634">
        <v>13.3</v>
      </c>
      <c r="AQ508" s="634">
        <v>2.2000000000000002</v>
      </c>
      <c r="AR508" s="634">
        <v>2.2000000000000002</v>
      </c>
      <c r="AS508" s="634">
        <v>1023.4</v>
      </c>
      <c r="AT508" s="634">
        <v>2780</v>
      </c>
      <c r="AU508" s="634">
        <v>0</v>
      </c>
      <c r="AV508" s="634">
        <v>0</v>
      </c>
      <c r="AW508" s="634">
        <v>0</v>
      </c>
      <c r="AX508" s="634">
        <v>0.1</v>
      </c>
      <c r="AY508" s="634">
        <v>0.1</v>
      </c>
      <c r="AZ508" s="634">
        <v>321.3</v>
      </c>
      <c r="BA508" s="634">
        <v>12.5</v>
      </c>
      <c r="BB508" s="634">
        <v>17.600000000000001</v>
      </c>
      <c r="BC508" s="633">
        <v>0.34652777777777777</v>
      </c>
    </row>
    <row r="509" spans="2:55">
      <c r="B509" s="2">
        <v>13.4</v>
      </c>
      <c r="C509" s="2">
        <v>92</v>
      </c>
      <c r="D509" s="2">
        <v>12.2</v>
      </c>
      <c r="E509" s="2">
        <v>13.4</v>
      </c>
      <c r="F509" s="2">
        <v>0</v>
      </c>
      <c r="G509" s="2">
        <v>2.2000000000000002</v>
      </c>
      <c r="H509" s="2">
        <v>1023.5</v>
      </c>
      <c r="I509" s="2">
        <v>2840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12.6</v>
      </c>
      <c r="Q509">
        <v>18.100000000000001</v>
      </c>
      <c r="R509" s="5">
        <v>0.34722222222222221</v>
      </c>
      <c r="T509" s="13">
        <f t="shared" si="12"/>
        <v>18.100000000000001</v>
      </c>
      <c r="U509" s="13">
        <f t="shared" si="13"/>
        <v>1.7000000000000011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4">
        <v>13.4</v>
      </c>
      <c r="AN509" s="634">
        <v>92</v>
      </c>
      <c r="AO509" s="634">
        <v>12.2</v>
      </c>
      <c r="AP509" s="634">
        <v>13.4</v>
      </c>
      <c r="AQ509" s="634">
        <v>0</v>
      </c>
      <c r="AR509" s="634">
        <v>2.2000000000000002</v>
      </c>
      <c r="AS509" s="634">
        <v>1023.5</v>
      </c>
      <c r="AT509" s="634">
        <v>2840</v>
      </c>
      <c r="AU509" s="634">
        <v>0</v>
      </c>
      <c r="AV509" s="634">
        <v>0</v>
      </c>
      <c r="AW509" s="634">
        <v>0</v>
      </c>
      <c r="AX509" s="634">
        <v>0.1</v>
      </c>
      <c r="AY509" s="634">
        <v>0.1</v>
      </c>
      <c r="AZ509" s="634">
        <v>321.3</v>
      </c>
      <c r="BA509" s="634">
        <v>12.6</v>
      </c>
      <c r="BB509" s="634">
        <v>18.100000000000001</v>
      </c>
      <c r="BC509" s="633">
        <v>0.34722222222222221</v>
      </c>
    </row>
    <row r="510" spans="2:55">
      <c r="B510" s="2">
        <v>13.4</v>
      </c>
      <c r="C510" s="2">
        <v>92</v>
      </c>
      <c r="D510" s="2">
        <v>12.2</v>
      </c>
      <c r="E510" s="2">
        <v>13.4</v>
      </c>
      <c r="F510" s="2">
        <v>2.2000000000000002</v>
      </c>
      <c r="G510" s="2">
        <v>2.9</v>
      </c>
      <c r="H510" s="2">
        <v>1023.7</v>
      </c>
      <c r="I510" s="2">
        <v>2880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12.6</v>
      </c>
      <c r="Q510">
        <v>18.5</v>
      </c>
      <c r="R510" s="5">
        <v>0.34791666666666665</v>
      </c>
      <c r="T510" s="13">
        <f t="shared" si="12"/>
        <v>18.5</v>
      </c>
      <c r="U510" s="13">
        <f t="shared" si="13"/>
        <v>2.0999999999999996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4">
        <v>13.4</v>
      </c>
      <c r="AN510" s="634">
        <v>92</v>
      </c>
      <c r="AO510" s="634">
        <v>12.2</v>
      </c>
      <c r="AP510" s="634">
        <v>13.4</v>
      </c>
      <c r="AQ510" s="634">
        <v>2.2000000000000002</v>
      </c>
      <c r="AR510" s="634">
        <v>2.9</v>
      </c>
      <c r="AS510" s="634">
        <v>1023.7</v>
      </c>
      <c r="AT510" s="634">
        <v>2880</v>
      </c>
      <c r="AU510" s="634">
        <v>0</v>
      </c>
      <c r="AV510" s="634">
        <v>0</v>
      </c>
      <c r="AW510" s="634">
        <v>0</v>
      </c>
      <c r="AX510" s="634">
        <v>0.1</v>
      </c>
      <c r="AY510" s="634">
        <v>0.1</v>
      </c>
      <c r="AZ510" s="634">
        <v>321.3</v>
      </c>
      <c r="BA510" s="634">
        <v>12.6</v>
      </c>
      <c r="BB510" s="634">
        <v>18.5</v>
      </c>
      <c r="BC510" s="633">
        <v>0.34791666666666665</v>
      </c>
    </row>
    <row r="511" spans="2:55">
      <c r="B511" s="2">
        <v>13.5</v>
      </c>
      <c r="C511" s="2">
        <v>93</v>
      </c>
      <c r="D511" s="2">
        <v>12.4</v>
      </c>
      <c r="E511" s="2">
        <v>13.5</v>
      </c>
      <c r="F511" s="2">
        <v>4</v>
      </c>
      <c r="G511" s="2">
        <v>4</v>
      </c>
      <c r="H511" s="2">
        <v>1023.4</v>
      </c>
      <c r="I511" s="2">
        <v>2940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12.6</v>
      </c>
      <c r="Q511">
        <v>18.5</v>
      </c>
      <c r="R511" s="5">
        <v>0.34861111111111109</v>
      </c>
      <c r="T511" s="13">
        <f t="shared" si="12"/>
        <v>18.5</v>
      </c>
      <c r="U511" s="13">
        <f t="shared" si="13"/>
        <v>2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4">
        <v>13.5</v>
      </c>
      <c r="AN511" s="634">
        <v>93</v>
      </c>
      <c r="AO511" s="634">
        <v>12.4</v>
      </c>
      <c r="AP511" s="634">
        <v>13.5</v>
      </c>
      <c r="AQ511" s="634">
        <v>4</v>
      </c>
      <c r="AR511" s="634">
        <v>4</v>
      </c>
      <c r="AS511" s="634">
        <v>1023.4</v>
      </c>
      <c r="AT511" s="634">
        <v>2940</v>
      </c>
      <c r="AU511" s="634">
        <v>0</v>
      </c>
      <c r="AV511" s="634">
        <v>0</v>
      </c>
      <c r="AW511" s="634">
        <v>0</v>
      </c>
      <c r="AX511" s="634">
        <v>0.1</v>
      </c>
      <c r="AY511" s="634">
        <v>0.1</v>
      </c>
      <c r="AZ511" s="634">
        <v>321.3</v>
      </c>
      <c r="BA511" s="634">
        <v>12.6</v>
      </c>
      <c r="BB511" s="634">
        <v>18.5</v>
      </c>
      <c r="BC511" s="633">
        <v>0.34861111111111109</v>
      </c>
    </row>
    <row r="512" spans="2:55">
      <c r="B512" s="2">
        <v>13.6</v>
      </c>
      <c r="C512" s="2">
        <v>92</v>
      </c>
      <c r="D512" s="2">
        <v>12.4</v>
      </c>
      <c r="E512" s="2">
        <v>13.6</v>
      </c>
      <c r="F512" s="2">
        <v>1.8</v>
      </c>
      <c r="G512" s="2">
        <v>2.5</v>
      </c>
      <c r="H512" s="2">
        <v>1023.3</v>
      </c>
      <c r="I512" s="2">
        <v>2990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12.7</v>
      </c>
      <c r="Q512">
        <v>19</v>
      </c>
      <c r="R512" s="5">
        <v>0.34930555555555554</v>
      </c>
      <c r="T512" s="13">
        <f t="shared" si="12"/>
        <v>19</v>
      </c>
      <c r="U512" s="13">
        <f t="shared" si="13"/>
        <v>2.4000000000000004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4">
        <v>13.6</v>
      </c>
      <c r="AN512" s="634">
        <v>92</v>
      </c>
      <c r="AO512" s="634">
        <v>12.4</v>
      </c>
      <c r="AP512" s="634">
        <v>13.6</v>
      </c>
      <c r="AQ512" s="634">
        <v>1.8</v>
      </c>
      <c r="AR512" s="634">
        <v>2.5</v>
      </c>
      <c r="AS512" s="634">
        <v>1023.3</v>
      </c>
      <c r="AT512" s="634">
        <v>2990</v>
      </c>
      <c r="AU512" s="634">
        <v>0</v>
      </c>
      <c r="AV512" s="634">
        <v>0</v>
      </c>
      <c r="AW512" s="634">
        <v>0</v>
      </c>
      <c r="AX512" s="634">
        <v>0.1</v>
      </c>
      <c r="AY512" s="634">
        <v>0.1</v>
      </c>
      <c r="AZ512" s="634">
        <v>321.3</v>
      </c>
      <c r="BA512" s="634">
        <v>12.7</v>
      </c>
      <c r="BB512" s="634">
        <v>19</v>
      </c>
      <c r="BC512" s="633">
        <v>0.34930555555555554</v>
      </c>
    </row>
    <row r="513" spans="2:55">
      <c r="B513" s="2">
        <v>13.6</v>
      </c>
      <c r="C513" s="2">
        <v>92</v>
      </c>
      <c r="D513" s="2">
        <v>12.4</v>
      </c>
      <c r="E513" s="2">
        <v>13.6</v>
      </c>
      <c r="F513" s="2">
        <v>2.2000000000000002</v>
      </c>
      <c r="G513" s="2">
        <v>2.5</v>
      </c>
      <c r="H513" s="2">
        <v>1023.5</v>
      </c>
      <c r="I513" s="2">
        <v>3060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12.8</v>
      </c>
      <c r="Q513">
        <v>19.399999999999999</v>
      </c>
      <c r="R513" s="5">
        <v>0.35</v>
      </c>
      <c r="T513" s="13">
        <f t="shared" si="12"/>
        <v>19.399999999999999</v>
      </c>
      <c r="U513" s="13">
        <f t="shared" si="13"/>
        <v>2.7999999999999989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4">
        <v>13.6</v>
      </c>
      <c r="AN513" s="634">
        <v>92</v>
      </c>
      <c r="AO513" s="634">
        <v>12.4</v>
      </c>
      <c r="AP513" s="634">
        <v>13.6</v>
      </c>
      <c r="AQ513" s="634">
        <v>2.2000000000000002</v>
      </c>
      <c r="AR513" s="634">
        <v>2.5</v>
      </c>
      <c r="AS513" s="634">
        <v>1023.5</v>
      </c>
      <c r="AT513" s="634">
        <v>3060</v>
      </c>
      <c r="AU513" s="634">
        <v>0</v>
      </c>
      <c r="AV513" s="634">
        <v>0</v>
      </c>
      <c r="AW513" s="634">
        <v>0</v>
      </c>
      <c r="AX513" s="634">
        <v>0.1</v>
      </c>
      <c r="AY513" s="634">
        <v>0.1</v>
      </c>
      <c r="AZ513" s="634">
        <v>321.3</v>
      </c>
      <c r="BA513" s="634">
        <v>12.8</v>
      </c>
      <c r="BB513" s="634">
        <v>19.399999999999999</v>
      </c>
      <c r="BC513" s="633">
        <v>0.35</v>
      </c>
    </row>
    <row r="514" spans="2:55">
      <c r="B514" s="2">
        <v>13.6</v>
      </c>
      <c r="C514" s="2">
        <v>92</v>
      </c>
      <c r="D514" s="2">
        <v>12.4</v>
      </c>
      <c r="E514" s="2">
        <v>13.6</v>
      </c>
      <c r="F514" s="2">
        <v>1.8</v>
      </c>
      <c r="G514" s="2">
        <v>2.5</v>
      </c>
      <c r="H514" s="2">
        <v>1023.6</v>
      </c>
      <c r="I514" s="2">
        <v>3100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12.8</v>
      </c>
      <c r="Q514">
        <v>19.899999999999999</v>
      </c>
      <c r="R514" s="5">
        <v>0.35069444444444442</v>
      </c>
      <c r="T514" s="13">
        <f t="shared" si="12"/>
        <v>19.899999999999999</v>
      </c>
      <c r="U514" s="13">
        <f t="shared" si="13"/>
        <v>3.2999999999999989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4">
        <v>13.6</v>
      </c>
      <c r="AN514" s="634">
        <v>92</v>
      </c>
      <c r="AO514" s="634">
        <v>12.4</v>
      </c>
      <c r="AP514" s="634">
        <v>13.6</v>
      </c>
      <c r="AQ514" s="634">
        <v>1.8</v>
      </c>
      <c r="AR514" s="634">
        <v>2.5</v>
      </c>
      <c r="AS514" s="634">
        <v>1023.6</v>
      </c>
      <c r="AT514" s="634">
        <v>3100</v>
      </c>
      <c r="AU514" s="634">
        <v>0</v>
      </c>
      <c r="AV514" s="634">
        <v>0</v>
      </c>
      <c r="AW514" s="634">
        <v>0</v>
      </c>
      <c r="AX514" s="634">
        <v>0.1</v>
      </c>
      <c r="AY514" s="634">
        <v>0.1</v>
      </c>
      <c r="AZ514" s="634">
        <v>321.3</v>
      </c>
      <c r="BA514" s="634">
        <v>12.8</v>
      </c>
      <c r="BB514" s="634">
        <v>19.899999999999999</v>
      </c>
      <c r="BC514" s="633">
        <v>0.35069444444444442</v>
      </c>
    </row>
    <row r="515" spans="2:55">
      <c r="B515" s="2">
        <v>13.7</v>
      </c>
      <c r="C515" s="2">
        <v>92</v>
      </c>
      <c r="D515" s="2">
        <v>12.5</v>
      </c>
      <c r="E515" s="2">
        <v>13.7</v>
      </c>
      <c r="F515" s="2">
        <v>0</v>
      </c>
      <c r="G515" s="2">
        <v>2.9</v>
      </c>
      <c r="H515" s="2">
        <v>1023.6</v>
      </c>
      <c r="I515" s="2">
        <v>3130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12.9</v>
      </c>
      <c r="Q515">
        <v>20.3</v>
      </c>
      <c r="R515" s="5">
        <v>0.35138888888888886</v>
      </c>
      <c r="T515" s="13">
        <f t="shared" si="12"/>
        <v>20.3</v>
      </c>
      <c r="U515" s="13">
        <f t="shared" si="13"/>
        <v>3.6000000000000014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4">
        <v>13.7</v>
      </c>
      <c r="AN515" s="634">
        <v>92</v>
      </c>
      <c r="AO515" s="634">
        <v>12.5</v>
      </c>
      <c r="AP515" s="634">
        <v>13.7</v>
      </c>
      <c r="AQ515" s="634">
        <v>0</v>
      </c>
      <c r="AR515" s="634">
        <v>2.9</v>
      </c>
      <c r="AS515" s="634">
        <v>1023.6</v>
      </c>
      <c r="AT515" s="634">
        <v>3130</v>
      </c>
      <c r="AU515" s="634">
        <v>0</v>
      </c>
      <c r="AV515" s="634">
        <v>0</v>
      </c>
      <c r="AW515" s="634">
        <v>0</v>
      </c>
      <c r="AX515" s="634">
        <v>0.1</v>
      </c>
      <c r="AY515" s="634">
        <v>0.1</v>
      </c>
      <c r="AZ515" s="634">
        <v>321.3</v>
      </c>
      <c r="BA515" s="634">
        <v>12.9</v>
      </c>
      <c r="BB515" s="634">
        <v>20.3</v>
      </c>
      <c r="BC515" s="633">
        <v>0.35138888888888886</v>
      </c>
    </row>
    <row r="516" spans="2:55">
      <c r="B516" s="2">
        <v>13.7</v>
      </c>
      <c r="C516" s="2">
        <v>92</v>
      </c>
      <c r="D516" s="2">
        <v>12.5</v>
      </c>
      <c r="E516" s="2">
        <v>13.7</v>
      </c>
      <c r="F516" s="2">
        <v>2.5</v>
      </c>
      <c r="G516" s="2">
        <v>3.2</v>
      </c>
      <c r="H516" s="2">
        <v>1023.5</v>
      </c>
      <c r="I516" s="2">
        <v>3160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12.9</v>
      </c>
      <c r="Q516">
        <v>20.7</v>
      </c>
      <c r="R516" s="5">
        <v>0.35208333333333336</v>
      </c>
      <c r="T516" s="13">
        <f t="shared" si="12"/>
        <v>20.7</v>
      </c>
      <c r="U516" s="13">
        <f t="shared" si="13"/>
        <v>4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4">
        <v>13.7</v>
      </c>
      <c r="AN516" s="634">
        <v>92</v>
      </c>
      <c r="AO516" s="634">
        <v>12.5</v>
      </c>
      <c r="AP516" s="634">
        <v>13.7</v>
      </c>
      <c r="AQ516" s="634">
        <v>2.5</v>
      </c>
      <c r="AR516" s="634">
        <v>3.2</v>
      </c>
      <c r="AS516" s="634">
        <v>1023.5</v>
      </c>
      <c r="AT516" s="634">
        <v>3160</v>
      </c>
      <c r="AU516" s="634">
        <v>0</v>
      </c>
      <c r="AV516" s="634">
        <v>0</v>
      </c>
      <c r="AW516" s="634">
        <v>0</v>
      </c>
      <c r="AX516" s="634">
        <v>0.1</v>
      </c>
      <c r="AY516" s="634">
        <v>0.1</v>
      </c>
      <c r="AZ516" s="634">
        <v>321.3</v>
      </c>
      <c r="BA516" s="634">
        <v>12.9</v>
      </c>
      <c r="BB516" s="634">
        <v>20.7</v>
      </c>
      <c r="BC516" s="633">
        <v>0.35208333333333336</v>
      </c>
    </row>
    <row r="517" spans="2:55">
      <c r="B517" s="2">
        <v>13.8</v>
      </c>
      <c r="C517" s="2">
        <v>92</v>
      </c>
      <c r="D517" s="2">
        <v>12.6</v>
      </c>
      <c r="E517" s="2">
        <v>13.8</v>
      </c>
      <c r="F517" s="2">
        <v>1.8</v>
      </c>
      <c r="G517" s="2">
        <v>2.9</v>
      </c>
      <c r="H517" s="2">
        <v>1023.3</v>
      </c>
      <c r="I517" s="2">
        <v>3180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13</v>
      </c>
      <c r="Q517">
        <v>21.1</v>
      </c>
      <c r="R517" s="5">
        <v>0.3527777777777778</v>
      </c>
      <c r="T517" s="13">
        <f t="shared" si="12"/>
        <v>21.1</v>
      </c>
      <c r="U517" s="13">
        <f t="shared" si="13"/>
        <v>4.3000000000000007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4">
        <v>13.8</v>
      </c>
      <c r="AN517" s="634">
        <v>92</v>
      </c>
      <c r="AO517" s="634">
        <v>12.6</v>
      </c>
      <c r="AP517" s="634">
        <v>13.8</v>
      </c>
      <c r="AQ517" s="634">
        <v>1.8</v>
      </c>
      <c r="AR517" s="634">
        <v>2.9</v>
      </c>
      <c r="AS517" s="634">
        <v>1023.3</v>
      </c>
      <c r="AT517" s="634">
        <v>3180</v>
      </c>
      <c r="AU517" s="634">
        <v>0</v>
      </c>
      <c r="AV517" s="634">
        <v>0</v>
      </c>
      <c r="AW517" s="634">
        <v>0</v>
      </c>
      <c r="AX517" s="634">
        <v>0.1</v>
      </c>
      <c r="AY517" s="634">
        <v>0.1</v>
      </c>
      <c r="AZ517" s="634">
        <v>321.3</v>
      </c>
      <c r="BA517" s="634">
        <v>13</v>
      </c>
      <c r="BB517" s="634">
        <v>21.1</v>
      </c>
      <c r="BC517" s="633">
        <v>0.3527777777777778</v>
      </c>
    </row>
    <row r="518" spans="2:55">
      <c r="B518" s="2">
        <v>13.8</v>
      </c>
      <c r="C518" s="2">
        <v>92</v>
      </c>
      <c r="D518" s="2">
        <v>12.6</v>
      </c>
      <c r="E518" s="2">
        <v>13.8</v>
      </c>
      <c r="F518" s="2">
        <v>3.6</v>
      </c>
      <c r="G518" s="2">
        <v>3.6</v>
      </c>
      <c r="H518" s="2">
        <v>1023.6</v>
      </c>
      <c r="I518" s="2">
        <v>3200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13</v>
      </c>
      <c r="Q518">
        <v>21.6</v>
      </c>
      <c r="R518" s="5">
        <v>0.35347222222222224</v>
      </c>
      <c r="T518" s="13">
        <f t="shared" si="12"/>
        <v>21.6</v>
      </c>
      <c r="U518" s="13">
        <f t="shared" si="13"/>
        <v>4.8000000000000007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4">
        <v>13.8</v>
      </c>
      <c r="AN518" s="634">
        <v>92</v>
      </c>
      <c r="AO518" s="634">
        <v>12.6</v>
      </c>
      <c r="AP518" s="634">
        <v>13.8</v>
      </c>
      <c r="AQ518" s="634">
        <v>3.6</v>
      </c>
      <c r="AR518" s="634">
        <v>3.6</v>
      </c>
      <c r="AS518" s="634">
        <v>1023.6</v>
      </c>
      <c r="AT518" s="634">
        <v>3200</v>
      </c>
      <c r="AU518" s="634">
        <v>0</v>
      </c>
      <c r="AV518" s="634">
        <v>0</v>
      </c>
      <c r="AW518" s="634">
        <v>0</v>
      </c>
      <c r="AX518" s="634">
        <v>0.1</v>
      </c>
      <c r="AY518" s="634">
        <v>0.1</v>
      </c>
      <c r="AZ518" s="634">
        <v>321.3</v>
      </c>
      <c r="BA518" s="634">
        <v>13</v>
      </c>
      <c r="BB518" s="634">
        <v>21.6</v>
      </c>
      <c r="BC518" s="633">
        <v>0.35347222222222224</v>
      </c>
    </row>
    <row r="519" spans="2:55">
      <c r="B519" s="2">
        <v>13.9</v>
      </c>
      <c r="C519" s="2">
        <v>92</v>
      </c>
      <c r="D519" s="2">
        <v>12.7</v>
      </c>
      <c r="E519" s="2">
        <v>13.9</v>
      </c>
      <c r="F519" s="2">
        <v>2.9</v>
      </c>
      <c r="G519" s="2">
        <v>3.6</v>
      </c>
      <c r="H519" s="2">
        <v>1023.4</v>
      </c>
      <c r="I519" s="2">
        <v>3220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13.1</v>
      </c>
      <c r="Q519">
        <v>22</v>
      </c>
      <c r="R519" s="5">
        <v>0.35416666666666669</v>
      </c>
      <c r="T519" s="13">
        <f t="shared" si="12"/>
        <v>22</v>
      </c>
      <c r="U519" s="13">
        <f t="shared" si="13"/>
        <v>5.0999999999999996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4">
        <v>13.9</v>
      </c>
      <c r="AN519" s="634">
        <v>92</v>
      </c>
      <c r="AO519" s="634">
        <v>12.7</v>
      </c>
      <c r="AP519" s="634">
        <v>13.9</v>
      </c>
      <c r="AQ519" s="634">
        <v>2.9</v>
      </c>
      <c r="AR519" s="634">
        <v>3.6</v>
      </c>
      <c r="AS519" s="634">
        <v>1023.4</v>
      </c>
      <c r="AT519" s="634">
        <v>3220</v>
      </c>
      <c r="AU519" s="634">
        <v>0</v>
      </c>
      <c r="AV519" s="634">
        <v>0</v>
      </c>
      <c r="AW519" s="634">
        <v>0</v>
      </c>
      <c r="AX519" s="634">
        <v>0.1</v>
      </c>
      <c r="AY519" s="634">
        <v>0.1</v>
      </c>
      <c r="AZ519" s="634">
        <v>321.3</v>
      </c>
      <c r="BA519" s="634">
        <v>13.1</v>
      </c>
      <c r="BB519" s="634">
        <v>22</v>
      </c>
      <c r="BC519" s="633">
        <v>0.35416666666666669</v>
      </c>
    </row>
    <row r="520" spans="2:55">
      <c r="B520" s="2">
        <v>13.9</v>
      </c>
      <c r="C520" s="2">
        <v>92</v>
      </c>
      <c r="D520" s="2">
        <v>12.7</v>
      </c>
      <c r="E520" s="2">
        <v>13.9</v>
      </c>
      <c r="F520" s="2">
        <v>1.8</v>
      </c>
      <c r="G520" s="2">
        <v>2.9</v>
      </c>
      <c r="H520" s="2">
        <v>1023.4</v>
      </c>
      <c r="I520" s="2">
        <v>3250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13.1</v>
      </c>
      <c r="Q520">
        <v>22.5</v>
      </c>
      <c r="R520" s="5">
        <v>0.35486111111111113</v>
      </c>
      <c r="T520" s="13">
        <f t="shared" si="12"/>
        <v>22.5</v>
      </c>
      <c r="U520" s="13">
        <f t="shared" si="13"/>
        <v>5.6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4">
        <v>13.9</v>
      </c>
      <c r="AN520" s="634">
        <v>92</v>
      </c>
      <c r="AO520" s="634">
        <v>12.7</v>
      </c>
      <c r="AP520" s="634">
        <v>13.9</v>
      </c>
      <c r="AQ520" s="634">
        <v>1.8</v>
      </c>
      <c r="AR520" s="634">
        <v>2.9</v>
      </c>
      <c r="AS520" s="634">
        <v>1023.4</v>
      </c>
      <c r="AT520" s="634">
        <v>3250</v>
      </c>
      <c r="AU520" s="634">
        <v>0</v>
      </c>
      <c r="AV520" s="634">
        <v>0</v>
      </c>
      <c r="AW520" s="634">
        <v>0</v>
      </c>
      <c r="AX520" s="634">
        <v>0.1</v>
      </c>
      <c r="AY520" s="634">
        <v>0.1</v>
      </c>
      <c r="AZ520" s="634">
        <v>321.3</v>
      </c>
      <c r="BA520" s="634">
        <v>13.1</v>
      </c>
      <c r="BB520" s="634">
        <v>22.5</v>
      </c>
      <c r="BC520" s="633">
        <v>0.35486111111111113</v>
      </c>
    </row>
    <row r="521" spans="2:55">
      <c r="B521" s="2">
        <v>13.9</v>
      </c>
      <c r="C521" s="2">
        <v>92</v>
      </c>
      <c r="D521" s="2">
        <v>12.7</v>
      </c>
      <c r="E521" s="2">
        <v>13.9</v>
      </c>
      <c r="F521" s="2">
        <v>0</v>
      </c>
      <c r="G521" s="2">
        <v>2.2000000000000002</v>
      </c>
      <c r="H521" s="2">
        <v>1023.4</v>
      </c>
      <c r="I521" s="2">
        <v>3270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13.2</v>
      </c>
      <c r="Q521">
        <v>22.9</v>
      </c>
      <c r="R521" s="5">
        <v>0.35555555555555557</v>
      </c>
      <c r="T521" s="13">
        <f t="shared" si="12"/>
        <v>22.9</v>
      </c>
      <c r="U521" s="13">
        <f t="shared" si="13"/>
        <v>5.9999999999999982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4">
        <v>13.9</v>
      </c>
      <c r="AN521" s="634">
        <v>92</v>
      </c>
      <c r="AO521" s="634">
        <v>12.7</v>
      </c>
      <c r="AP521" s="634">
        <v>13.9</v>
      </c>
      <c r="AQ521" s="634">
        <v>0</v>
      </c>
      <c r="AR521" s="634">
        <v>2.2000000000000002</v>
      </c>
      <c r="AS521" s="634">
        <v>1023.4</v>
      </c>
      <c r="AT521" s="634">
        <v>3270</v>
      </c>
      <c r="AU521" s="634">
        <v>0</v>
      </c>
      <c r="AV521" s="634">
        <v>0</v>
      </c>
      <c r="AW521" s="634">
        <v>0</v>
      </c>
      <c r="AX521" s="634">
        <v>0.1</v>
      </c>
      <c r="AY521" s="634">
        <v>0.1</v>
      </c>
      <c r="AZ521" s="634">
        <v>321.3</v>
      </c>
      <c r="BA521" s="634">
        <v>13.2</v>
      </c>
      <c r="BB521" s="634">
        <v>22.9</v>
      </c>
      <c r="BC521" s="633">
        <v>0.35555555555555557</v>
      </c>
    </row>
    <row r="522" spans="2:55">
      <c r="B522" s="2">
        <v>13.9</v>
      </c>
      <c r="C522" s="2">
        <v>92</v>
      </c>
      <c r="D522" s="2">
        <v>12.7</v>
      </c>
      <c r="E522" s="2">
        <v>13.9</v>
      </c>
      <c r="F522" s="2">
        <v>0</v>
      </c>
      <c r="G522" s="2">
        <v>1.8</v>
      </c>
      <c r="H522" s="2">
        <v>1023.5</v>
      </c>
      <c r="I522" s="2">
        <v>3290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13.3</v>
      </c>
      <c r="Q522">
        <v>23.5</v>
      </c>
      <c r="R522" s="5">
        <v>0.35625000000000001</v>
      </c>
      <c r="T522" s="13">
        <f t="shared" si="12"/>
        <v>23.5</v>
      </c>
      <c r="U522" s="13">
        <f t="shared" si="13"/>
        <v>6.6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4">
        <v>13.9</v>
      </c>
      <c r="AN522" s="634">
        <v>92</v>
      </c>
      <c r="AO522" s="634">
        <v>12.7</v>
      </c>
      <c r="AP522" s="634">
        <v>13.9</v>
      </c>
      <c r="AQ522" s="634">
        <v>0</v>
      </c>
      <c r="AR522" s="634">
        <v>1.8</v>
      </c>
      <c r="AS522" s="634">
        <v>1023.5</v>
      </c>
      <c r="AT522" s="634">
        <v>3290</v>
      </c>
      <c r="AU522" s="634">
        <v>0</v>
      </c>
      <c r="AV522" s="634">
        <v>0</v>
      </c>
      <c r="AW522" s="634">
        <v>0</v>
      </c>
      <c r="AX522" s="634">
        <v>0.1</v>
      </c>
      <c r="AY522" s="634">
        <v>0.1</v>
      </c>
      <c r="AZ522" s="634">
        <v>321.3</v>
      </c>
      <c r="BA522" s="634">
        <v>13.3</v>
      </c>
      <c r="BB522" s="634">
        <v>23.5</v>
      </c>
      <c r="BC522" s="633">
        <v>0.35625000000000001</v>
      </c>
    </row>
    <row r="523" spans="2:55">
      <c r="B523" s="2">
        <v>13.9</v>
      </c>
      <c r="C523" s="2">
        <v>92</v>
      </c>
      <c r="D523" s="2">
        <v>12.7</v>
      </c>
      <c r="E523" s="2">
        <v>13.9</v>
      </c>
      <c r="F523" s="2">
        <v>0</v>
      </c>
      <c r="G523" s="2">
        <v>2.2000000000000002</v>
      </c>
      <c r="H523" s="2">
        <v>1023.6</v>
      </c>
      <c r="I523" s="2">
        <v>3320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13.3</v>
      </c>
      <c r="Q523">
        <v>23.9</v>
      </c>
      <c r="R523" s="5">
        <v>0.35694444444444445</v>
      </c>
      <c r="T523" s="13">
        <f t="shared" si="12"/>
        <v>23.9</v>
      </c>
      <c r="U523" s="13">
        <f t="shared" si="13"/>
        <v>6.9999999999999982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4">
        <v>13.9</v>
      </c>
      <c r="AN523" s="634">
        <v>92</v>
      </c>
      <c r="AO523" s="634">
        <v>12.7</v>
      </c>
      <c r="AP523" s="634">
        <v>13.9</v>
      </c>
      <c r="AQ523" s="634">
        <v>0</v>
      </c>
      <c r="AR523" s="634">
        <v>2.2000000000000002</v>
      </c>
      <c r="AS523" s="634">
        <v>1023.6</v>
      </c>
      <c r="AT523" s="634">
        <v>3320</v>
      </c>
      <c r="AU523" s="634">
        <v>0</v>
      </c>
      <c r="AV523" s="634">
        <v>0</v>
      </c>
      <c r="AW523" s="634">
        <v>0</v>
      </c>
      <c r="AX523" s="634">
        <v>0.1</v>
      </c>
      <c r="AY523" s="634">
        <v>0.1</v>
      </c>
      <c r="AZ523" s="634">
        <v>321.3</v>
      </c>
      <c r="BA523" s="634">
        <v>13.3</v>
      </c>
      <c r="BB523" s="634">
        <v>23.9</v>
      </c>
      <c r="BC523" s="633">
        <v>0.35694444444444445</v>
      </c>
    </row>
    <row r="524" spans="2:55">
      <c r="B524" s="2">
        <v>13.9</v>
      </c>
      <c r="C524" s="2">
        <v>92</v>
      </c>
      <c r="D524" s="2">
        <v>12.7</v>
      </c>
      <c r="E524" s="2">
        <v>13.9</v>
      </c>
      <c r="F524" s="2">
        <v>2.2000000000000002</v>
      </c>
      <c r="G524" s="2">
        <v>2.9</v>
      </c>
      <c r="H524" s="2">
        <v>1023.6</v>
      </c>
      <c r="I524" s="2">
        <v>3370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13.4</v>
      </c>
      <c r="Q524">
        <v>24.3</v>
      </c>
      <c r="R524" s="5">
        <v>0.3576388888888889</v>
      </c>
      <c r="T524" s="13">
        <f t="shared" si="12"/>
        <v>24.3</v>
      </c>
      <c r="U524" s="13">
        <f t="shared" si="13"/>
        <v>7.4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4">
        <v>13.9</v>
      </c>
      <c r="AN524" s="634">
        <v>92</v>
      </c>
      <c r="AO524" s="634">
        <v>12.7</v>
      </c>
      <c r="AP524" s="634">
        <v>13.9</v>
      </c>
      <c r="AQ524" s="634">
        <v>2.2000000000000002</v>
      </c>
      <c r="AR524" s="634">
        <v>2.9</v>
      </c>
      <c r="AS524" s="634">
        <v>1023.6</v>
      </c>
      <c r="AT524" s="634">
        <v>3370</v>
      </c>
      <c r="AU524" s="634">
        <v>0</v>
      </c>
      <c r="AV524" s="634">
        <v>0</v>
      </c>
      <c r="AW524" s="634">
        <v>0</v>
      </c>
      <c r="AX524" s="634">
        <v>0.1</v>
      </c>
      <c r="AY524" s="634">
        <v>0.1</v>
      </c>
      <c r="AZ524" s="634">
        <v>321.3</v>
      </c>
      <c r="BA524" s="634">
        <v>13.4</v>
      </c>
      <c r="BB524" s="634">
        <v>24.3</v>
      </c>
      <c r="BC524" s="633">
        <v>0.3576388888888889</v>
      </c>
    </row>
    <row r="525" spans="2:55">
      <c r="B525" s="2">
        <v>13.9</v>
      </c>
      <c r="C525" s="2">
        <v>92</v>
      </c>
      <c r="D525" s="2">
        <v>12.7</v>
      </c>
      <c r="E525" s="2">
        <v>13.9</v>
      </c>
      <c r="F525" s="2">
        <v>1.8</v>
      </c>
      <c r="G525" s="2">
        <v>2.5</v>
      </c>
      <c r="H525" s="2">
        <v>1023.5</v>
      </c>
      <c r="I525" s="2">
        <v>3410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13.4</v>
      </c>
      <c r="Q525">
        <v>24.8</v>
      </c>
      <c r="R525" s="5">
        <v>0.35833333333333334</v>
      </c>
      <c r="T525" s="13">
        <f t="shared" si="12"/>
        <v>24.8</v>
      </c>
      <c r="U525" s="13">
        <f t="shared" si="13"/>
        <v>7.9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4">
        <v>13.9</v>
      </c>
      <c r="AN525" s="634">
        <v>92</v>
      </c>
      <c r="AO525" s="634">
        <v>12.7</v>
      </c>
      <c r="AP525" s="634">
        <v>13.9</v>
      </c>
      <c r="AQ525" s="634">
        <v>1.8</v>
      </c>
      <c r="AR525" s="634">
        <v>2.5</v>
      </c>
      <c r="AS525" s="634">
        <v>1023.5</v>
      </c>
      <c r="AT525" s="634">
        <v>3410</v>
      </c>
      <c r="AU525" s="634">
        <v>0</v>
      </c>
      <c r="AV525" s="634">
        <v>0</v>
      </c>
      <c r="AW525" s="634">
        <v>0</v>
      </c>
      <c r="AX525" s="634">
        <v>0.1</v>
      </c>
      <c r="AY525" s="634">
        <v>0.1</v>
      </c>
      <c r="AZ525" s="634">
        <v>321.3</v>
      </c>
      <c r="BA525" s="634">
        <v>13.4</v>
      </c>
      <c r="BB525" s="634">
        <v>24.8</v>
      </c>
      <c r="BC525" s="633">
        <v>0.35833333333333334</v>
      </c>
    </row>
    <row r="526" spans="2:55">
      <c r="B526" s="2">
        <v>13.9</v>
      </c>
      <c r="C526" s="2">
        <v>92</v>
      </c>
      <c r="D526" s="2">
        <v>12.7</v>
      </c>
      <c r="E526" s="2">
        <v>13.9</v>
      </c>
      <c r="F526" s="2">
        <v>2.2000000000000002</v>
      </c>
      <c r="G526" s="2">
        <v>2.9</v>
      </c>
      <c r="H526" s="2">
        <v>1023.6</v>
      </c>
      <c r="I526" s="2">
        <v>3430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13.4</v>
      </c>
      <c r="Q526">
        <v>24.8</v>
      </c>
      <c r="R526" s="5">
        <v>0.35902777777777778</v>
      </c>
      <c r="T526" s="13">
        <f t="shared" si="12"/>
        <v>24.8</v>
      </c>
      <c r="U526" s="13">
        <f t="shared" si="13"/>
        <v>7.9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4">
        <v>13.9</v>
      </c>
      <c r="AN526" s="634">
        <v>92</v>
      </c>
      <c r="AO526" s="634">
        <v>12.7</v>
      </c>
      <c r="AP526" s="634">
        <v>13.9</v>
      </c>
      <c r="AQ526" s="634">
        <v>2.2000000000000002</v>
      </c>
      <c r="AR526" s="634">
        <v>2.9</v>
      </c>
      <c r="AS526" s="634">
        <v>1023.6</v>
      </c>
      <c r="AT526" s="634">
        <v>3430</v>
      </c>
      <c r="AU526" s="634">
        <v>0</v>
      </c>
      <c r="AV526" s="634">
        <v>0</v>
      </c>
      <c r="AW526" s="634">
        <v>0</v>
      </c>
      <c r="AX526" s="634">
        <v>0.1</v>
      </c>
      <c r="AY526" s="634">
        <v>0.1</v>
      </c>
      <c r="AZ526" s="634">
        <v>321.3</v>
      </c>
      <c r="BA526" s="634">
        <v>13.4</v>
      </c>
      <c r="BB526" s="634">
        <v>24.8</v>
      </c>
      <c r="BC526" s="633">
        <v>0.35902777777777778</v>
      </c>
    </row>
    <row r="527" spans="2:55">
      <c r="B527" s="2">
        <v>13.9</v>
      </c>
      <c r="C527" s="2">
        <v>92</v>
      </c>
      <c r="D527" s="2">
        <v>12.7</v>
      </c>
      <c r="E527" s="2">
        <v>13.9</v>
      </c>
      <c r="F527" s="2">
        <v>1.8</v>
      </c>
      <c r="G527" s="2">
        <v>2.9</v>
      </c>
      <c r="H527" s="2">
        <v>1023.6</v>
      </c>
      <c r="I527" s="2">
        <v>3440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13.5</v>
      </c>
      <c r="Q527">
        <v>25.5</v>
      </c>
      <c r="R527" s="5">
        <v>0.35972222222222222</v>
      </c>
      <c r="T527" s="13">
        <f t="shared" ref="T527:T590" si="16">MAX(P527,Q527)</f>
        <v>25.5</v>
      </c>
      <c r="U527" s="13">
        <f t="shared" si="13"/>
        <v>8.6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4">
        <v>13.9</v>
      </c>
      <c r="AN527" s="634">
        <v>92</v>
      </c>
      <c r="AO527" s="634">
        <v>12.7</v>
      </c>
      <c r="AP527" s="634">
        <v>13.9</v>
      </c>
      <c r="AQ527" s="634">
        <v>1.8</v>
      </c>
      <c r="AR527" s="634">
        <v>2.9</v>
      </c>
      <c r="AS527" s="634">
        <v>1023.6</v>
      </c>
      <c r="AT527" s="634">
        <v>3440</v>
      </c>
      <c r="AU527" s="634">
        <v>0</v>
      </c>
      <c r="AV527" s="634">
        <v>0</v>
      </c>
      <c r="AW527" s="634">
        <v>0</v>
      </c>
      <c r="AX527" s="634">
        <v>0.1</v>
      </c>
      <c r="AY527" s="634">
        <v>0.1</v>
      </c>
      <c r="AZ527" s="634">
        <v>321.3</v>
      </c>
      <c r="BA527" s="634">
        <v>13.5</v>
      </c>
      <c r="BB527" s="634">
        <v>25.5</v>
      </c>
      <c r="BC527" s="633">
        <v>0.35972222222222222</v>
      </c>
    </row>
    <row r="528" spans="2:55">
      <c r="B528" s="2">
        <v>13.9</v>
      </c>
      <c r="C528" s="2">
        <v>92</v>
      </c>
      <c r="D528" s="2">
        <v>12.7</v>
      </c>
      <c r="E528" s="2">
        <v>13.9</v>
      </c>
      <c r="F528" s="2">
        <v>1.8</v>
      </c>
      <c r="G528" s="2">
        <v>2.2000000000000002</v>
      </c>
      <c r="H528" s="2">
        <v>1023.5</v>
      </c>
      <c r="I528" s="2">
        <v>3440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13.5</v>
      </c>
      <c r="Q528">
        <v>25.8</v>
      </c>
      <c r="R528" s="5">
        <v>0.36041666666666666</v>
      </c>
      <c r="T528" s="13">
        <f t="shared" si="16"/>
        <v>25.8</v>
      </c>
      <c r="U528" s="13">
        <f t="shared" ref="U528:U591" si="17">(T528-B528)-3</f>
        <v>8.9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4">
        <v>13.9</v>
      </c>
      <c r="AN528" s="634">
        <v>92</v>
      </c>
      <c r="AO528" s="634">
        <v>12.7</v>
      </c>
      <c r="AP528" s="634">
        <v>13.9</v>
      </c>
      <c r="AQ528" s="634">
        <v>1.8</v>
      </c>
      <c r="AR528" s="634">
        <v>2.2000000000000002</v>
      </c>
      <c r="AS528" s="634">
        <v>1023.5</v>
      </c>
      <c r="AT528" s="634">
        <v>3440</v>
      </c>
      <c r="AU528" s="634">
        <v>0</v>
      </c>
      <c r="AV528" s="634">
        <v>0</v>
      </c>
      <c r="AW528" s="634">
        <v>0</v>
      </c>
      <c r="AX528" s="634">
        <v>0.1</v>
      </c>
      <c r="AY528" s="634">
        <v>0.1</v>
      </c>
      <c r="AZ528" s="634">
        <v>321.3</v>
      </c>
      <c r="BA528" s="634">
        <v>13.5</v>
      </c>
      <c r="BB528" s="634">
        <v>25.8</v>
      </c>
      <c r="BC528" s="633">
        <v>0.36041666666666666</v>
      </c>
    </row>
    <row r="529" spans="2:55">
      <c r="B529" s="2">
        <v>13.9</v>
      </c>
      <c r="C529" s="2">
        <v>92</v>
      </c>
      <c r="D529" s="2">
        <v>12.7</v>
      </c>
      <c r="E529" s="2">
        <v>13.9</v>
      </c>
      <c r="F529" s="2">
        <v>2.5</v>
      </c>
      <c r="G529" s="2">
        <v>2.5</v>
      </c>
      <c r="H529" s="2">
        <v>1023.6</v>
      </c>
      <c r="I529" s="2">
        <v>3440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13.5</v>
      </c>
      <c r="Q529">
        <v>26.1</v>
      </c>
      <c r="R529" s="5">
        <v>0.3611111111111111</v>
      </c>
      <c r="T529" s="13">
        <f t="shared" si="16"/>
        <v>26.1</v>
      </c>
      <c r="U529" s="13">
        <f t="shared" si="17"/>
        <v>9.2000000000000011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4">
        <v>13.9</v>
      </c>
      <c r="AN529" s="634">
        <v>92</v>
      </c>
      <c r="AO529" s="634">
        <v>12.7</v>
      </c>
      <c r="AP529" s="634">
        <v>13.9</v>
      </c>
      <c r="AQ529" s="634">
        <v>2.5</v>
      </c>
      <c r="AR529" s="634">
        <v>2.5</v>
      </c>
      <c r="AS529" s="634">
        <v>1023.6</v>
      </c>
      <c r="AT529" s="634">
        <v>3440</v>
      </c>
      <c r="AU529" s="634">
        <v>0</v>
      </c>
      <c r="AV529" s="634">
        <v>0</v>
      </c>
      <c r="AW529" s="634">
        <v>0</v>
      </c>
      <c r="AX529" s="634">
        <v>0.1</v>
      </c>
      <c r="AY529" s="634">
        <v>0.1</v>
      </c>
      <c r="AZ529" s="634">
        <v>321.3</v>
      </c>
      <c r="BA529" s="634">
        <v>13.5</v>
      </c>
      <c r="BB529" s="634">
        <v>26.1</v>
      </c>
      <c r="BC529" s="633">
        <v>0.3611111111111111</v>
      </c>
    </row>
    <row r="530" spans="2:55">
      <c r="B530" s="2">
        <v>14</v>
      </c>
      <c r="C530" s="2">
        <v>92</v>
      </c>
      <c r="D530" s="2">
        <v>12.8</v>
      </c>
      <c r="E530" s="2">
        <v>14</v>
      </c>
      <c r="F530" s="2">
        <v>0</v>
      </c>
      <c r="G530" s="2">
        <v>2.2000000000000002</v>
      </c>
      <c r="H530" s="2">
        <v>1023.7</v>
      </c>
      <c r="I530" s="2">
        <v>3430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13.6</v>
      </c>
      <c r="Q530">
        <v>26.4</v>
      </c>
      <c r="R530" s="5">
        <v>0.36180555555555555</v>
      </c>
      <c r="T530" s="13">
        <f t="shared" si="16"/>
        <v>26.4</v>
      </c>
      <c r="U530" s="13">
        <f t="shared" si="17"/>
        <v>9.3999999999999986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4">
        <v>14</v>
      </c>
      <c r="AN530" s="634">
        <v>92</v>
      </c>
      <c r="AO530" s="634">
        <v>12.8</v>
      </c>
      <c r="AP530" s="634">
        <v>14</v>
      </c>
      <c r="AQ530" s="634">
        <v>0</v>
      </c>
      <c r="AR530" s="634">
        <v>2.2000000000000002</v>
      </c>
      <c r="AS530" s="634">
        <v>1023.7</v>
      </c>
      <c r="AT530" s="634">
        <v>3430</v>
      </c>
      <c r="AU530" s="634">
        <v>0</v>
      </c>
      <c r="AV530" s="634">
        <v>0</v>
      </c>
      <c r="AW530" s="634">
        <v>0</v>
      </c>
      <c r="AX530" s="634">
        <v>0.1</v>
      </c>
      <c r="AY530" s="634">
        <v>0.1</v>
      </c>
      <c r="AZ530" s="634">
        <v>321.3</v>
      </c>
      <c r="BA530" s="634">
        <v>13.6</v>
      </c>
      <c r="BB530" s="634">
        <v>26.4</v>
      </c>
      <c r="BC530" s="633">
        <v>0.36180555555555555</v>
      </c>
    </row>
    <row r="531" spans="2:55">
      <c r="B531" s="2">
        <v>14</v>
      </c>
      <c r="C531" s="2">
        <v>92</v>
      </c>
      <c r="D531" s="2">
        <v>12.8</v>
      </c>
      <c r="E531" s="2">
        <v>14</v>
      </c>
      <c r="F531" s="2">
        <v>0</v>
      </c>
      <c r="G531" s="2">
        <v>2.5</v>
      </c>
      <c r="H531" s="2">
        <v>1023.7</v>
      </c>
      <c r="I531" s="2">
        <v>3440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13.6</v>
      </c>
      <c r="Q531">
        <v>26.7</v>
      </c>
      <c r="R531" s="5">
        <v>0.36249999999999999</v>
      </c>
      <c r="T531" s="13">
        <f t="shared" si="16"/>
        <v>26.7</v>
      </c>
      <c r="U531" s="13">
        <f t="shared" si="17"/>
        <v>9.6999999999999993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4">
        <v>14</v>
      </c>
      <c r="AN531" s="634">
        <v>92</v>
      </c>
      <c r="AO531" s="634">
        <v>12.8</v>
      </c>
      <c r="AP531" s="634">
        <v>14</v>
      </c>
      <c r="AQ531" s="634">
        <v>0</v>
      </c>
      <c r="AR531" s="634">
        <v>2.5</v>
      </c>
      <c r="AS531" s="634">
        <v>1023.7</v>
      </c>
      <c r="AT531" s="634">
        <v>3440</v>
      </c>
      <c r="AU531" s="634">
        <v>0</v>
      </c>
      <c r="AV531" s="634">
        <v>0</v>
      </c>
      <c r="AW531" s="634">
        <v>0</v>
      </c>
      <c r="AX531" s="634">
        <v>0.1</v>
      </c>
      <c r="AY531" s="634">
        <v>0.1</v>
      </c>
      <c r="AZ531" s="634">
        <v>321.3</v>
      </c>
      <c r="BA531" s="634">
        <v>13.6</v>
      </c>
      <c r="BB531" s="634">
        <v>26.7</v>
      </c>
      <c r="BC531" s="633">
        <v>0.36249999999999999</v>
      </c>
    </row>
    <row r="532" spans="2:55">
      <c r="B532" s="2">
        <v>14</v>
      </c>
      <c r="C532" s="2">
        <v>92</v>
      </c>
      <c r="D532" s="2">
        <v>12.8</v>
      </c>
      <c r="E532" s="2">
        <v>14</v>
      </c>
      <c r="F532" s="2">
        <v>1.8</v>
      </c>
      <c r="G532" s="2">
        <v>2.2000000000000002</v>
      </c>
      <c r="H532" s="2">
        <v>1023.7</v>
      </c>
      <c r="I532" s="2">
        <v>3450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13.6</v>
      </c>
      <c r="Q532">
        <v>27</v>
      </c>
      <c r="R532" s="5">
        <v>0.36319444444444443</v>
      </c>
      <c r="T532" s="13">
        <f t="shared" si="16"/>
        <v>27</v>
      </c>
      <c r="U532" s="13">
        <f t="shared" si="17"/>
        <v>10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4">
        <v>14</v>
      </c>
      <c r="AN532" s="634">
        <v>92</v>
      </c>
      <c r="AO532" s="634">
        <v>12.8</v>
      </c>
      <c r="AP532" s="634">
        <v>14</v>
      </c>
      <c r="AQ532" s="634">
        <v>1.8</v>
      </c>
      <c r="AR532" s="634">
        <v>2.2000000000000002</v>
      </c>
      <c r="AS532" s="634">
        <v>1023.7</v>
      </c>
      <c r="AT532" s="634">
        <v>3450</v>
      </c>
      <c r="AU532" s="634">
        <v>0</v>
      </c>
      <c r="AV532" s="634">
        <v>0</v>
      </c>
      <c r="AW532" s="634">
        <v>0</v>
      </c>
      <c r="AX532" s="634">
        <v>0.1</v>
      </c>
      <c r="AY532" s="634">
        <v>0.1</v>
      </c>
      <c r="AZ532" s="634">
        <v>321.3</v>
      </c>
      <c r="BA532" s="634">
        <v>13.6</v>
      </c>
      <c r="BB532" s="634">
        <v>27</v>
      </c>
      <c r="BC532" s="633">
        <v>0.36319444444444443</v>
      </c>
    </row>
    <row r="533" spans="2:55">
      <c r="B533" s="2">
        <v>14</v>
      </c>
      <c r="C533" s="2">
        <v>92</v>
      </c>
      <c r="D533" s="2">
        <v>12.8</v>
      </c>
      <c r="E533" s="2">
        <v>14</v>
      </c>
      <c r="F533" s="2">
        <v>0</v>
      </c>
      <c r="G533" s="2">
        <v>2.5</v>
      </c>
      <c r="H533" s="2">
        <v>1023.6</v>
      </c>
      <c r="I533" s="2">
        <v>3450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13.7</v>
      </c>
      <c r="Q533">
        <v>27.2</v>
      </c>
      <c r="R533" s="5">
        <v>0.36388888888888887</v>
      </c>
      <c r="T533" s="13">
        <f t="shared" si="16"/>
        <v>27.2</v>
      </c>
      <c r="U533" s="13">
        <f t="shared" si="17"/>
        <v>10.199999999999999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4">
        <v>14</v>
      </c>
      <c r="AN533" s="634">
        <v>92</v>
      </c>
      <c r="AO533" s="634">
        <v>12.8</v>
      </c>
      <c r="AP533" s="634">
        <v>14</v>
      </c>
      <c r="AQ533" s="634">
        <v>0</v>
      </c>
      <c r="AR533" s="634">
        <v>2.5</v>
      </c>
      <c r="AS533" s="634">
        <v>1023.6</v>
      </c>
      <c r="AT533" s="634">
        <v>3450</v>
      </c>
      <c r="AU533" s="634">
        <v>0</v>
      </c>
      <c r="AV533" s="634">
        <v>0</v>
      </c>
      <c r="AW533" s="634">
        <v>0</v>
      </c>
      <c r="AX533" s="634">
        <v>0.1</v>
      </c>
      <c r="AY533" s="634">
        <v>0.1</v>
      </c>
      <c r="AZ533" s="634">
        <v>321.3</v>
      </c>
      <c r="BA533" s="634">
        <v>13.7</v>
      </c>
      <c r="BB533" s="634">
        <v>27.2</v>
      </c>
      <c r="BC533" s="633">
        <v>0.36388888888888887</v>
      </c>
    </row>
    <row r="534" spans="2:55">
      <c r="B534" s="2">
        <v>14</v>
      </c>
      <c r="C534" s="2">
        <v>92</v>
      </c>
      <c r="D534" s="2">
        <v>12.8</v>
      </c>
      <c r="E534" s="2">
        <v>14</v>
      </c>
      <c r="F534" s="2">
        <v>2.2000000000000002</v>
      </c>
      <c r="G534" s="2">
        <v>2.5</v>
      </c>
      <c r="H534" s="2">
        <v>1023.6</v>
      </c>
      <c r="I534" s="2">
        <v>3440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13.7</v>
      </c>
      <c r="Q534">
        <v>27.5</v>
      </c>
      <c r="R534" s="5">
        <v>0.36458333333333331</v>
      </c>
      <c r="T534" s="13">
        <f t="shared" si="16"/>
        <v>27.5</v>
      </c>
      <c r="U534" s="13">
        <f t="shared" si="17"/>
        <v>10.5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4">
        <v>14</v>
      </c>
      <c r="AN534" s="634">
        <v>92</v>
      </c>
      <c r="AO534" s="634">
        <v>12.8</v>
      </c>
      <c r="AP534" s="634">
        <v>14</v>
      </c>
      <c r="AQ534" s="634">
        <v>2.2000000000000002</v>
      </c>
      <c r="AR534" s="634">
        <v>2.5</v>
      </c>
      <c r="AS534" s="634">
        <v>1023.6</v>
      </c>
      <c r="AT534" s="634">
        <v>3440</v>
      </c>
      <c r="AU534" s="634">
        <v>0</v>
      </c>
      <c r="AV534" s="634">
        <v>0</v>
      </c>
      <c r="AW534" s="634">
        <v>0</v>
      </c>
      <c r="AX534" s="634">
        <v>0.1</v>
      </c>
      <c r="AY534" s="634">
        <v>0.1</v>
      </c>
      <c r="AZ534" s="634">
        <v>321.3</v>
      </c>
      <c r="BA534" s="634">
        <v>13.7</v>
      </c>
      <c r="BB534" s="634">
        <v>27.5</v>
      </c>
      <c r="BC534" s="633">
        <v>0.36458333333333331</v>
      </c>
    </row>
    <row r="535" spans="2:55">
      <c r="B535" s="2">
        <v>14</v>
      </c>
      <c r="C535" s="2">
        <v>92</v>
      </c>
      <c r="D535" s="2">
        <v>12.8</v>
      </c>
      <c r="E535" s="2">
        <v>14</v>
      </c>
      <c r="F535" s="2">
        <v>1.8</v>
      </c>
      <c r="G535" s="2">
        <v>2.2000000000000002</v>
      </c>
      <c r="H535" s="2">
        <v>1023.6</v>
      </c>
      <c r="I535" s="2">
        <v>3470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13.7</v>
      </c>
      <c r="Q535">
        <v>27.7</v>
      </c>
      <c r="R535" s="5">
        <v>0.36527777777777776</v>
      </c>
      <c r="T535" s="13">
        <f t="shared" si="16"/>
        <v>27.7</v>
      </c>
      <c r="U535" s="13">
        <f t="shared" si="17"/>
        <v>10.7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4">
        <v>14</v>
      </c>
      <c r="AN535" s="634">
        <v>92</v>
      </c>
      <c r="AO535" s="634">
        <v>12.8</v>
      </c>
      <c r="AP535" s="634">
        <v>14</v>
      </c>
      <c r="AQ535" s="634">
        <v>1.8</v>
      </c>
      <c r="AR535" s="634">
        <v>2.2000000000000002</v>
      </c>
      <c r="AS535" s="634">
        <v>1023.6</v>
      </c>
      <c r="AT535" s="634">
        <v>3470</v>
      </c>
      <c r="AU535" s="634">
        <v>0</v>
      </c>
      <c r="AV535" s="634">
        <v>0</v>
      </c>
      <c r="AW535" s="634">
        <v>0</v>
      </c>
      <c r="AX535" s="634">
        <v>0.1</v>
      </c>
      <c r="AY535" s="634">
        <v>0.1</v>
      </c>
      <c r="AZ535" s="634">
        <v>321.3</v>
      </c>
      <c r="BA535" s="634">
        <v>13.7</v>
      </c>
      <c r="BB535" s="634">
        <v>27.7</v>
      </c>
      <c r="BC535" s="633">
        <v>0.36527777777777776</v>
      </c>
    </row>
    <row r="536" spans="2:55">
      <c r="B536" s="2">
        <v>14</v>
      </c>
      <c r="C536" s="2">
        <v>92</v>
      </c>
      <c r="D536" s="2">
        <v>12.8</v>
      </c>
      <c r="E536" s="2">
        <v>14</v>
      </c>
      <c r="F536" s="2">
        <v>0</v>
      </c>
      <c r="G536" s="2">
        <v>2.9</v>
      </c>
      <c r="H536" s="2">
        <v>1023.6</v>
      </c>
      <c r="I536" s="2">
        <v>3490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13.7</v>
      </c>
      <c r="Q536">
        <v>27.8</v>
      </c>
      <c r="R536" s="5">
        <v>0.3659722222222222</v>
      </c>
      <c r="T536" s="13">
        <f t="shared" si="16"/>
        <v>27.8</v>
      </c>
      <c r="U536" s="13">
        <f t="shared" si="17"/>
        <v>10.8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4">
        <v>14</v>
      </c>
      <c r="AN536" s="634">
        <v>92</v>
      </c>
      <c r="AO536" s="634">
        <v>12.8</v>
      </c>
      <c r="AP536" s="634">
        <v>14</v>
      </c>
      <c r="AQ536" s="634">
        <v>0</v>
      </c>
      <c r="AR536" s="634">
        <v>2.9</v>
      </c>
      <c r="AS536" s="634">
        <v>1023.6</v>
      </c>
      <c r="AT536" s="634">
        <v>3490</v>
      </c>
      <c r="AU536" s="634">
        <v>0</v>
      </c>
      <c r="AV536" s="634">
        <v>0</v>
      </c>
      <c r="AW536" s="634">
        <v>0</v>
      </c>
      <c r="AX536" s="634">
        <v>0.1</v>
      </c>
      <c r="AY536" s="634">
        <v>0.1</v>
      </c>
      <c r="AZ536" s="634">
        <v>321.3</v>
      </c>
      <c r="BA536" s="634">
        <v>13.7</v>
      </c>
      <c r="BB536" s="634">
        <v>27.8</v>
      </c>
      <c r="BC536" s="633">
        <v>0.3659722222222222</v>
      </c>
    </row>
    <row r="537" spans="2:55">
      <c r="B537" s="2">
        <v>14.1</v>
      </c>
      <c r="C537" s="2">
        <v>92</v>
      </c>
      <c r="D537" s="2">
        <v>12.9</v>
      </c>
      <c r="E537" s="2">
        <v>14.1</v>
      </c>
      <c r="F537" s="2">
        <v>3.2</v>
      </c>
      <c r="G537" s="2">
        <v>3.6</v>
      </c>
      <c r="H537" s="2">
        <v>1023.6</v>
      </c>
      <c r="I537" s="2">
        <v>3500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13.8</v>
      </c>
      <c r="Q537">
        <v>28</v>
      </c>
      <c r="R537" s="5">
        <v>0.36666666666666664</v>
      </c>
      <c r="T537" s="13">
        <f t="shared" si="16"/>
        <v>28</v>
      </c>
      <c r="U537" s="13">
        <f t="shared" si="17"/>
        <v>10.9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4">
        <v>14.1</v>
      </c>
      <c r="AN537" s="634">
        <v>92</v>
      </c>
      <c r="AO537" s="634">
        <v>12.9</v>
      </c>
      <c r="AP537" s="634">
        <v>14.1</v>
      </c>
      <c r="AQ537" s="634">
        <v>3.2</v>
      </c>
      <c r="AR537" s="634">
        <v>3.6</v>
      </c>
      <c r="AS537" s="634">
        <v>1023.6</v>
      </c>
      <c r="AT537" s="634">
        <v>3500</v>
      </c>
      <c r="AU537" s="634">
        <v>0</v>
      </c>
      <c r="AV537" s="634">
        <v>0</v>
      </c>
      <c r="AW537" s="634">
        <v>0</v>
      </c>
      <c r="AX537" s="634">
        <v>0.1</v>
      </c>
      <c r="AY537" s="634">
        <v>0.1</v>
      </c>
      <c r="AZ537" s="634">
        <v>321.3</v>
      </c>
      <c r="BA537" s="634">
        <v>13.8</v>
      </c>
      <c r="BB537" s="634">
        <v>28</v>
      </c>
      <c r="BC537" s="633">
        <v>0.36666666666666664</v>
      </c>
    </row>
    <row r="538" spans="2:55">
      <c r="B538" s="2">
        <v>14.1</v>
      </c>
      <c r="C538" s="2">
        <v>92</v>
      </c>
      <c r="D538" s="2">
        <v>12.9</v>
      </c>
      <c r="E538" s="2">
        <v>14.1</v>
      </c>
      <c r="F538" s="2">
        <v>2.9</v>
      </c>
      <c r="G538" s="2">
        <v>3.6</v>
      </c>
      <c r="H538" s="2">
        <v>1023.6</v>
      </c>
      <c r="I538" s="2">
        <v>3530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13.8</v>
      </c>
      <c r="Q538">
        <v>28.1</v>
      </c>
      <c r="R538" s="5">
        <v>0.36736111111111114</v>
      </c>
      <c r="T538" s="13">
        <f t="shared" si="16"/>
        <v>28.1</v>
      </c>
      <c r="U538" s="13">
        <f t="shared" si="17"/>
        <v>11.000000000000002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4">
        <v>14.1</v>
      </c>
      <c r="AN538" s="634">
        <v>92</v>
      </c>
      <c r="AO538" s="634">
        <v>12.9</v>
      </c>
      <c r="AP538" s="634">
        <v>14.1</v>
      </c>
      <c r="AQ538" s="634">
        <v>2.9</v>
      </c>
      <c r="AR538" s="634">
        <v>3.6</v>
      </c>
      <c r="AS538" s="634">
        <v>1023.6</v>
      </c>
      <c r="AT538" s="634">
        <v>3530</v>
      </c>
      <c r="AU538" s="634">
        <v>0</v>
      </c>
      <c r="AV538" s="634">
        <v>0</v>
      </c>
      <c r="AW538" s="634">
        <v>0</v>
      </c>
      <c r="AX538" s="634">
        <v>0.1</v>
      </c>
      <c r="AY538" s="634">
        <v>0.1</v>
      </c>
      <c r="AZ538" s="634">
        <v>321.3</v>
      </c>
      <c r="BA538" s="634">
        <v>13.8</v>
      </c>
      <c r="BB538" s="634">
        <v>28.1</v>
      </c>
      <c r="BC538" s="633">
        <v>0.36736111111111114</v>
      </c>
    </row>
    <row r="539" spans="2:55">
      <c r="B539" s="2">
        <v>14.1</v>
      </c>
      <c r="C539" s="2">
        <v>92</v>
      </c>
      <c r="D539" s="2">
        <v>12.9</v>
      </c>
      <c r="E539" s="2">
        <v>14.1</v>
      </c>
      <c r="F539" s="2">
        <v>2.2000000000000002</v>
      </c>
      <c r="G539" s="2">
        <v>3.6</v>
      </c>
      <c r="H539" s="2">
        <v>1023.8</v>
      </c>
      <c r="I539" s="2">
        <v>3580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13.8</v>
      </c>
      <c r="Q539">
        <v>28.1</v>
      </c>
      <c r="R539" s="5">
        <v>0.36805555555555558</v>
      </c>
      <c r="T539" s="13">
        <f t="shared" si="16"/>
        <v>28.1</v>
      </c>
      <c r="U539" s="13">
        <f t="shared" si="17"/>
        <v>11.000000000000002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4">
        <v>14.1</v>
      </c>
      <c r="AN539" s="634">
        <v>92</v>
      </c>
      <c r="AO539" s="634">
        <v>12.9</v>
      </c>
      <c r="AP539" s="634">
        <v>14.1</v>
      </c>
      <c r="AQ539" s="634">
        <v>2.2000000000000002</v>
      </c>
      <c r="AR539" s="634">
        <v>3.6</v>
      </c>
      <c r="AS539" s="634">
        <v>1023.8</v>
      </c>
      <c r="AT539" s="634">
        <v>3580</v>
      </c>
      <c r="AU539" s="634">
        <v>0</v>
      </c>
      <c r="AV539" s="634">
        <v>0</v>
      </c>
      <c r="AW539" s="634">
        <v>0</v>
      </c>
      <c r="AX539" s="634">
        <v>0.1</v>
      </c>
      <c r="AY539" s="634">
        <v>0.1</v>
      </c>
      <c r="AZ539" s="634">
        <v>321.3</v>
      </c>
      <c r="BA539" s="634">
        <v>13.8</v>
      </c>
      <c r="BB539" s="634">
        <v>28.1</v>
      </c>
      <c r="BC539" s="633">
        <v>0.36805555555555558</v>
      </c>
    </row>
    <row r="540" spans="2:55">
      <c r="B540" s="2">
        <v>14.2</v>
      </c>
      <c r="C540" s="2">
        <v>92</v>
      </c>
      <c r="D540" s="2">
        <v>13</v>
      </c>
      <c r="E540" s="2">
        <v>14.2</v>
      </c>
      <c r="F540" s="2">
        <v>2.9</v>
      </c>
      <c r="G540" s="2">
        <v>4.3</v>
      </c>
      <c r="H540" s="2">
        <v>1023.7</v>
      </c>
      <c r="I540" s="2">
        <v>3620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13.9</v>
      </c>
      <c r="Q540">
        <v>28.1</v>
      </c>
      <c r="R540" s="5">
        <v>0.36875000000000002</v>
      </c>
      <c r="T540" s="13">
        <f t="shared" si="16"/>
        <v>28.1</v>
      </c>
      <c r="U540" s="13">
        <f t="shared" si="17"/>
        <v>10.900000000000002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4">
        <v>14.2</v>
      </c>
      <c r="AN540" s="634">
        <v>92</v>
      </c>
      <c r="AO540" s="634">
        <v>13</v>
      </c>
      <c r="AP540" s="634">
        <v>14.2</v>
      </c>
      <c r="AQ540" s="634">
        <v>2.9</v>
      </c>
      <c r="AR540" s="634">
        <v>4.3</v>
      </c>
      <c r="AS540" s="634">
        <v>1023.7</v>
      </c>
      <c r="AT540" s="634">
        <v>3620</v>
      </c>
      <c r="AU540" s="634">
        <v>0</v>
      </c>
      <c r="AV540" s="634">
        <v>0</v>
      </c>
      <c r="AW540" s="634">
        <v>0</v>
      </c>
      <c r="AX540" s="634">
        <v>0.1</v>
      </c>
      <c r="AY540" s="634">
        <v>0.1</v>
      </c>
      <c r="AZ540" s="634">
        <v>321.3</v>
      </c>
      <c r="BA540" s="634">
        <v>13.9</v>
      </c>
      <c r="BB540" s="634">
        <v>28.1</v>
      </c>
      <c r="BC540" s="633">
        <v>0.36875000000000002</v>
      </c>
    </row>
    <row r="541" spans="2:55">
      <c r="B541" s="2">
        <v>14.2</v>
      </c>
      <c r="C541" s="2">
        <v>92</v>
      </c>
      <c r="D541" s="2">
        <v>13</v>
      </c>
      <c r="E541" s="2">
        <v>14.2</v>
      </c>
      <c r="F541" s="2">
        <v>2.9</v>
      </c>
      <c r="G541" s="2">
        <v>2.9</v>
      </c>
      <c r="H541" s="2">
        <v>1023.5</v>
      </c>
      <c r="I541" s="2">
        <v>3650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13.9</v>
      </c>
      <c r="Q541">
        <v>28.1</v>
      </c>
      <c r="R541" s="5">
        <v>0.36944444444444446</v>
      </c>
      <c r="T541" s="13">
        <f t="shared" si="16"/>
        <v>28.1</v>
      </c>
      <c r="U541" s="13">
        <f t="shared" si="17"/>
        <v>10.900000000000002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4">
        <v>14.2</v>
      </c>
      <c r="AN541" s="634">
        <v>92</v>
      </c>
      <c r="AO541" s="634">
        <v>13</v>
      </c>
      <c r="AP541" s="634">
        <v>14.2</v>
      </c>
      <c r="AQ541" s="634">
        <v>2.9</v>
      </c>
      <c r="AR541" s="634">
        <v>2.9</v>
      </c>
      <c r="AS541" s="634">
        <v>1023.5</v>
      </c>
      <c r="AT541" s="634">
        <v>3650</v>
      </c>
      <c r="AU541" s="634">
        <v>0</v>
      </c>
      <c r="AV541" s="634">
        <v>0</v>
      </c>
      <c r="AW541" s="634">
        <v>0</v>
      </c>
      <c r="AX541" s="634">
        <v>0.1</v>
      </c>
      <c r="AY541" s="634">
        <v>0.1</v>
      </c>
      <c r="AZ541" s="634">
        <v>321.3</v>
      </c>
      <c r="BA541" s="634">
        <v>13.9</v>
      </c>
      <c r="BB541" s="634">
        <v>28.1</v>
      </c>
      <c r="BC541" s="633">
        <v>0.36944444444444446</v>
      </c>
    </row>
    <row r="542" spans="2:55">
      <c r="B542" s="2">
        <v>14.2</v>
      </c>
      <c r="C542" s="2">
        <v>92</v>
      </c>
      <c r="D542" s="2">
        <v>13</v>
      </c>
      <c r="E542" s="2">
        <v>14.2</v>
      </c>
      <c r="F542" s="2">
        <v>0</v>
      </c>
      <c r="G542" s="2">
        <v>2.9</v>
      </c>
      <c r="H542" s="2">
        <v>1023.9</v>
      </c>
      <c r="I542" s="2">
        <v>3680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13.9</v>
      </c>
      <c r="Q542">
        <v>28.1</v>
      </c>
      <c r="R542" s="5">
        <v>0.37013888888888891</v>
      </c>
      <c r="T542" s="13">
        <f t="shared" si="16"/>
        <v>28.1</v>
      </c>
      <c r="U542" s="13">
        <f t="shared" si="17"/>
        <v>10.900000000000002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4">
        <v>14.2</v>
      </c>
      <c r="AN542" s="634">
        <v>92</v>
      </c>
      <c r="AO542" s="634">
        <v>13</v>
      </c>
      <c r="AP542" s="634">
        <v>14.2</v>
      </c>
      <c r="AQ542" s="634">
        <v>0</v>
      </c>
      <c r="AR542" s="634">
        <v>2.9</v>
      </c>
      <c r="AS542" s="634">
        <v>1023.9</v>
      </c>
      <c r="AT542" s="634">
        <v>3680</v>
      </c>
      <c r="AU542" s="634">
        <v>0</v>
      </c>
      <c r="AV542" s="634">
        <v>0</v>
      </c>
      <c r="AW542" s="634">
        <v>0</v>
      </c>
      <c r="AX542" s="634">
        <v>0.1</v>
      </c>
      <c r="AY542" s="634">
        <v>0.1</v>
      </c>
      <c r="AZ542" s="634">
        <v>321.3</v>
      </c>
      <c r="BA542" s="634">
        <v>13.9</v>
      </c>
      <c r="BB542" s="634">
        <v>28.1</v>
      </c>
      <c r="BC542" s="633">
        <v>0.37013888888888891</v>
      </c>
    </row>
    <row r="543" spans="2:55">
      <c r="B543" s="2">
        <v>14.2</v>
      </c>
      <c r="C543" s="2">
        <v>92</v>
      </c>
      <c r="D543" s="2">
        <v>13</v>
      </c>
      <c r="E543" s="2">
        <v>14.2</v>
      </c>
      <c r="F543" s="2">
        <v>2.9</v>
      </c>
      <c r="G543" s="2">
        <v>2.9</v>
      </c>
      <c r="H543" s="2">
        <v>1023.5</v>
      </c>
      <c r="I543" s="2">
        <v>3710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14</v>
      </c>
      <c r="Q543">
        <v>28.1</v>
      </c>
      <c r="R543" s="5">
        <v>0.37083333333333335</v>
      </c>
      <c r="T543" s="13">
        <f t="shared" si="16"/>
        <v>28.1</v>
      </c>
      <c r="U543" s="13">
        <f t="shared" si="17"/>
        <v>10.900000000000002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4">
        <v>14.2</v>
      </c>
      <c r="AN543" s="634">
        <v>92</v>
      </c>
      <c r="AO543" s="634">
        <v>13</v>
      </c>
      <c r="AP543" s="634">
        <v>14.2</v>
      </c>
      <c r="AQ543" s="634">
        <v>2.9</v>
      </c>
      <c r="AR543" s="634">
        <v>2.9</v>
      </c>
      <c r="AS543" s="634">
        <v>1023.5</v>
      </c>
      <c r="AT543" s="634">
        <v>3710</v>
      </c>
      <c r="AU543" s="634">
        <v>0</v>
      </c>
      <c r="AV543" s="634">
        <v>0</v>
      </c>
      <c r="AW543" s="634">
        <v>0</v>
      </c>
      <c r="AX543" s="634">
        <v>0.1</v>
      </c>
      <c r="AY543" s="634">
        <v>0.1</v>
      </c>
      <c r="AZ543" s="634">
        <v>321.3</v>
      </c>
      <c r="BA543" s="634">
        <v>14</v>
      </c>
      <c r="BB543" s="634">
        <v>28.1</v>
      </c>
      <c r="BC543" s="633">
        <v>0.37083333333333335</v>
      </c>
    </row>
    <row r="544" spans="2:55">
      <c r="B544" s="2">
        <v>14.2</v>
      </c>
      <c r="C544" s="2">
        <v>92</v>
      </c>
      <c r="D544" s="2">
        <v>13</v>
      </c>
      <c r="E544" s="2">
        <v>14.2</v>
      </c>
      <c r="F544" s="2">
        <v>3.6</v>
      </c>
      <c r="G544" s="2">
        <v>3.6</v>
      </c>
      <c r="H544" s="2">
        <v>1023.7</v>
      </c>
      <c r="I544" s="2">
        <v>3730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14</v>
      </c>
      <c r="Q544">
        <v>28.1</v>
      </c>
      <c r="R544" s="5">
        <v>0.37152777777777779</v>
      </c>
      <c r="T544" s="13">
        <f t="shared" si="16"/>
        <v>28.1</v>
      </c>
      <c r="U544" s="13">
        <f t="shared" si="17"/>
        <v>10.900000000000002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4">
        <v>14.2</v>
      </c>
      <c r="AN544" s="634">
        <v>92</v>
      </c>
      <c r="AO544" s="634">
        <v>13</v>
      </c>
      <c r="AP544" s="634">
        <v>14.2</v>
      </c>
      <c r="AQ544" s="634">
        <v>3.6</v>
      </c>
      <c r="AR544" s="634">
        <v>3.6</v>
      </c>
      <c r="AS544" s="634">
        <v>1023.7</v>
      </c>
      <c r="AT544" s="634">
        <v>3730</v>
      </c>
      <c r="AU544" s="634">
        <v>0</v>
      </c>
      <c r="AV544" s="634">
        <v>0</v>
      </c>
      <c r="AW544" s="634">
        <v>0</v>
      </c>
      <c r="AX544" s="634">
        <v>0.1</v>
      </c>
      <c r="AY544" s="634">
        <v>0.1</v>
      </c>
      <c r="AZ544" s="634">
        <v>321.3</v>
      </c>
      <c r="BA544" s="634">
        <v>14</v>
      </c>
      <c r="BB544" s="634">
        <v>28.1</v>
      </c>
      <c r="BC544" s="633">
        <v>0.37152777777777779</v>
      </c>
    </row>
    <row r="545" spans="2:55">
      <c r="B545" s="2">
        <v>14.3</v>
      </c>
      <c r="C545" s="2">
        <v>92</v>
      </c>
      <c r="D545" s="2">
        <v>13.1</v>
      </c>
      <c r="E545" s="2">
        <v>14.3</v>
      </c>
      <c r="F545" s="2">
        <v>1.8</v>
      </c>
      <c r="G545" s="2">
        <v>3.2</v>
      </c>
      <c r="H545" s="2">
        <v>1023.5</v>
      </c>
      <c r="I545" s="2">
        <v>3740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14</v>
      </c>
      <c r="Q545">
        <v>28.1</v>
      </c>
      <c r="R545" s="5">
        <v>0.37222222222222223</v>
      </c>
      <c r="T545" s="13">
        <f t="shared" si="16"/>
        <v>28.1</v>
      </c>
      <c r="U545" s="13">
        <f t="shared" si="17"/>
        <v>10.8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4">
        <v>14.3</v>
      </c>
      <c r="AN545" s="634">
        <v>92</v>
      </c>
      <c r="AO545" s="634">
        <v>13.1</v>
      </c>
      <c r="AP545" s="634">
        <v>14.3</v>
      </c>
      <c r="AQ545" s="634">
        <v>1.8</v>
      </c>
      <c r="AR545" s="634">
        <v>3.2</v>
      </c>
      <c r="AS545" s="634">
        <v>1023.5</v>
      </c>
      <c r="AT545" s="634">
        <v>3740</v>
      </c>
      <c r="AU545" s="634">
        <v>0</v>
      </c>
      <c r="AV545" s="634">
        <v>0</v>
      </c>
      <c r="AW545" s="634">
        <v>0</v>
      </c>
      <c r="AX545" s="634">
        <v>0.1</v>
      </c>
      <c r="AY545" s="634">
        <v>0.1</v>
      </c>
      <c r="AZ545" s="634">
        <v>321.3</v>
      </c>
      <c r="BA545" s="634">
        <v>14</v>
      </c>
      <c r="BB545" s="634">
        <v>28.1</v>
      </c>
      <c r="BC545" s="633">
        <v>0.37222222222222223</v>
      </c>
    </row>
    <row r="546" spans="2:55">
      <c r="B546" s="2">
        <v>14.3</v>
      </c>
      <c r="C546" s="2">
        <v>92</v>
      </c>
      <c r="D546" s="2">
        <v>13.1</v>
      </c>
      <c r="E546" s="2">
        <v>14.3</v>
      </c>
      <c r="F546" s="2">
        <v>3.6</v>
      </c>
      <c r="G546" s="2">
        <v>3.6</v>
      </c>
      <c r="H546" s="2">
        <v>1023.8</v>
      </c>
      <c r="I546" s="2">
        <v>3760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14.1</v>
      </c>
      <c r="Q546">
        <v>28.3</v>
      </c>
      <c r="R546" s="5">
        <v>0.37291666666666667</v>
      </c>
      <c r="T546" s="13">
        <f t="shared" si="16"/>
        <v>28.3</v>
      </c>
      <c r="U546" s="13">
        <f t="shared" si="17"/>
        <v>11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4">
        <v>14.3</v>
      </c>
      <c r="AN546" s="634">
        <v>92</v>
      </c>
      <c r="AO546" s="634">
        <v>13.1</v>
      </c>
      <c r="AP546" s="634">
        <v>14.3</v>
      </c>
      <c r="AQ546" s="634">
        <v>3.6</v>
      </c>
      <c r="AR546" s="634">
        <v>3.6</v>
      </c>
      <c r="AS546" s="634">
        <v>1023.8</v>
      </c>
      <c r="AT546" s="634">
        <v>3760</v>
      </c>
      <c r="AU546" s="634">
        <v>0</v>
      </c>
      <c r="AV546" s="634">
        <v>0</v>
      </c>
      <c r="AW546" s="634">
        <v>0</v>
      </c>
      <c r="AX546" s="634">
        <v>0.1</v>
      </c>
      <c r="AY546" s="634">
        <v>0.1</v>
      </c>
      <c r="AZ546" s="634">
        <v>321.3</v>
      </c>
      <c r="BA546" s="634">
        <v>14.1</v>
      </c>
      <c r="BB546" s="634">
        <v>28.3</v>
      </c>
      <c r="BC546" s="633">
        <v>0.37291666666666667</v>
      </c>
    </row>
    <row r="547" spans="2:55">
      <c r="B547" s="2">
        <v>14.3</v>
      </c>
      <c r="C547" s="2">
        <v>92</v>
      </c>
      <c r="D547" s="2">
        <v>13.1</v>
      </c>
      <c r="E547" s="2">
        <v>14.3</v>
      </c>
      <c r="F547" s="2">
        <v>2.9</v>
      </c>
      <c r="G547" s="2">
        <v>3.2</v>
      </c>
      <c r="H547" s="2">
        <v>1023.8</v>
      </c>
      <c r="I547" s="2">
        <v>3780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14.2</v>
      </c>
      <c r="Q547">
        <v>28.3</v>
      </c>
      <c r="R547" s="5">
        <v>0.37361111111111112</v>
      </c>
      <c r="T547" s="13">
        <f t="shared" si="16"/>
        <v>28.3</v>
      </c>
      <c r="U547" s="13">
        <f t="shared" si="17"/>
        <v>11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4">
        <v>14.3</v>
      </c>
      <c r="AN547" s="634">
        <v>92</v>
      </c>
      <c r="AO547" s="634">
        <v>13.1</v>
      </c>
      <c r="AP547" s="634">
        <v>14.3</v>
      </c>
      <c r="AQ547" s="634">
        <v>2.9</v>
      </c>
      <c r="AR547" s="634">
        <v>3.2</v>
      </c>
      <c r="AS547" s="634">
        <v>1023.8</v>
      </c>
      <c r="AT547" s="634">
        <v>3780</v>
      </c>
      <c r="AU547" s="634">
        <v>0</v>
      </c>
      <c r="AV547" s="634">
        <v>0</v>
      </c>
      <c r="AW547" s="634">
        <v>0</v>
      </c>
      <c r="AX547" s="634">
        <v>0.1</v>
      </c>
      <c r="AY547" s="634">
        <v>0.1</v>
      </c>
      <c r="AZ547" s="634">
        <v>321.3</v>
      </c>
      <c r="BA547" s="634">
        <v>14.2</v>
      </c>
      <c r="BB547" s="634">
        <v>28.3</v>
      </c>
      <c r="BC547" s="633">
        <v>0.37361111111111112</v>
      </c>
    </row>
    <row r="548" spans="2:55">
      <c r="B548" s="2">
        <v>14.3</v>
      </c>
      <c r="C548" s="2">
        <v>92</v>
      </c>
      <c r="D548" s="2">
        <v>13.1</v>
      </c>
      <c r="E548" s="2">
        <v>14.3</v>
      </c>
      <c r="F548" s="2">
        <v>3.6</v>
      </c>
      <c r="G548" s="2">
        <v>4</v>
      </c>
      <c r="H548" s="2">
        <v>1023.7</v>
      </c>
      <c r="I548" s="2">
        <v>3820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14.2</v>
      </c>
      <c r="Q548">
        <v>28.4</v>
      </c>
      <c r="R548" s="5">
        <v>0.37430555555555556</v>
      </c>
      <c r="T548" s="13">
        <f t="shared" si="16"/>
        <v>28.4</v>
      </c>
      <c r="U548" s="13">
        <f t="shared" si="17"/>
        <v>11.099999999999998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4">
        <v>14.3</v>
      </c>
      <c r="AN548" s="634">
        <v>92</v>
      </c>
      <c r="AO548" s="634">
        <v>13.1</v>
      </c>
      <c r="AP548" s="634">
        <v>14.3</v>
      </c>
      <c r="AQ548" s="634">
        <v>3.6</v>
      </c>
      <c r="AR548" s="634">
        <v>4</v>
      </c>
      <c r="AS548" s="634">
        <v>1023.7</v>
      </c>
      <c r="AT548" s="634">
        <v>3820</v>
      </c>
      <c r="AU548" s="634">
        <v>0</v>
      </c>
      <c r="AV548" s="634">
        <v>0</v>
      </c>
      <c r="AW548" s="634">
        <v>0</v>
      </c>
      <c r="AX548" s="634">
        <v>0.1</v>
      </c>
      <c r="AY548" s="634">
        <v>0.1</v>
      </c>
      <c r="AZ548" s="634">
        <v>321.3</v>
      </c>
      <c r="BA548" s="634">
        <v>14.2</v>
      </c>
      <c r="BB548" s="634">
        <v>28.4</v>
      </c>
      <c r="BC548" s="633">
        <v>0.37430555555555556</v>
      </c>
    </row>
    <row r="549" spans="2:55">
      <c r="B549" s="2">
        <v>14.3</v>
      </c>
      <c r="C549" s="2">
        <v>92</v>
      </c>
      <c r="D549" s="2">
        <v>13.1</v>
      </c>
      <c r="E549" s="2">
        <v>14.3</v>
      </c>
      <c r="F549" s="2">
        <v>2.2000000000000002</v>
      </c>
      <c r="G549" s="2">
        <v>3.6</v>
      </c>
      <c r="H549" s="2">
        <v>1023.6</v>
      </c>
      <c r="I549" s="2">
        <v>3870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14.2</v>
      </c>
      <c r="Q549">
        <v>28.5</v>
      </c>
      <c r="R549" s="5">
        <v>0.375</v>
      </c>
      <c r="T549" s="13">
        <f t="shared" si="16"/>
        <v>28.5</v>
      </c>
      <c r="U549" s="13">
        <f t="shared" si="17"/>
        <v>11.2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4">
        <v>14.3</v>
      </c>
      <c r="AN549" s="634">
        <v>92</v>
      </c>
      <c r="AO549" s="634">
        <v>13.1</v>
      </c>
      <c r="AP549" s="634">
        <v>14.3</v>
      </c>
      <c r="AQ549" s="634">
        <v>2.2000000000000002</v>
      </c>
      <c r="AR549" s="634">
        <v>3.6</v>
      </c>
      <c r="AS549" s="634">
        <v>1023.6</v>
      </c>
      <c r="AT549" s="634">
        <v>3870</v>
      </c>
      <c r="AU549" s="634">
        <v>0</v>
      </c>
      <c r="AV549" s="634">
        <v>0</v>
      </c>
      <c r="AW549" s="634">
        <v>0</v>
      </c>
      <c r="AX549" s="634">
        <v>0.1</v>
      </c>
      <c r="AY549" s="634">
        <v>0.1</v>
      </c>
      <c r="AZ549" s="634">
        <v>321.3</v>
      </c>
      <c r="BA549" s="634">
        <v>14.2</v>
      </c>
      <c r="BB549" s="634">
        <v>28.5</v>
      </c>
      <c r="BC549" s="633">
        <v>0.375</v>
      </c>
    </row>
    <row r="550" spans="2:55">
      <c r="B550" s="2">
        <v>14.4</v>
      </c>
      <c r="C550" s="2">
        <v>92</v>
      </c>
      <c r="D550" s="2">
        <v>13.2</v>
      </c>
      <c r="E550" s="2">
        <v>14.4</v>
      </c>
      <c r="F550" s="2">
        <v>2.5</v>
      </c>
      <c r="G550" s="2">
        <v>2.5</v>
      </c>
      <c r="H550" s="2">
        <v>1023.8</v>
      </c>
      <c r="I550" s="2">
        <v>3930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14.4</v>
      </c>
      <c r="Q550">
        <v>28.6</v>
      </c>
      <c r="R550" s="5">
        <v>0.37569444444444444</v>
      </c>
      <c r="T550" s="13">
        <f t="shared" si="16"/>
        <v>28.6</v>
      </c>
      <c r="U550" s="13">
        <f t="shared" si="17"/>
        <v>11.200000000000001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4">
        <v>14.4</v>
      </c>
      <c r="AN550" s="634">
        <v>92</v>
      </c>
      <c r="AO550" s="634">
        <v>13.2</v>
      </c>
      <c r="AP550" s="634">
        <v>14.4</v>
      </c>
      <c r="AQ550" s="634">
        <v>2.5</v>
      </c>
      <c r="AR550" s="634">
        <v>2.5</v>
      </c>
      <c r="AS550" s="634">
        <v>1023.8</v>
      </c>
      <c r="AT550" s="634">
        <v>3930</v>
      </c>
      <c r="AU550" s="634">
        <v>0</v>
      </c>
      <c r="AV550" s="634">
        <v>0</v>
      </c>
      <c r="AW550" s="634">
        <v>0</v>
      </c>
      <c r="AX550" s="634">
        <v>0.1</v>
      </c>
      <c r="AY550" s="634">
        <v>0.1</v>
      </c>
      <c r="AZ550" s="634">
        <v>321.3</v>
      </c>
      <c r="BA550" s="634">
        <v>14.4</v>
      </c>
      <c r="BB550" s="634">
        <v>28.6</v>
      </c>
      <c r="BC550" s="633">
        <v>0.37569444444444444</v>
      </c>
    </row>
    <row r="551" spans="2:55">
      <c r="B551" s="2">
        <v>14.4</v>
      </c>
      <c r="C551" s="2">
        <v>92</v>
      </c>
      <c r="D551" s="2">
        <v>13.2</v>
      </c>
      <c r="E551" s="2">
        <v>14.4</v>
      </c>
      <c r="F551" s="2">
        <v>2.5</v>
      </c>
      <c r="G551" s="2">
        <v>3.6</v>
      </c>
      <c r="H551" s="2">
        <v>1023.7</v>
      </c>
      <c r="I551" s="2">
        <v>4030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14.6</v>
      </c>
      <c r="Q551">
        <v>28.7</v>
      </c>
      <c r="R551" s="5">
        <v>0.37638888888888888</v>
      </c>
      <c r="T551" s="13">
        <f t="shared" si="16"/>
        <v>28.7</v>
      </c>
      <c r="U551" s="13">
        <f t="shared" si="17"/>
        <v>11.299999999999999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4">
        <v>14.4</v>
      </c>
      <c r="AN551" s="634">
        <v>92</v>
      </c>
      <c r="AO551" s="634">
        <v>13.2</v>
      </c>
      <c r="AP551" s="634">
        <v>14.4</v>
      </c>
      <c r="AQ551" s="634">
        <v>2.5</v>
      </c>
      <c r="AR551" s="634">
        <v>3.6</v>
      </c>
      <c r="AS551" s="634">
        <v>1023.7</v>
      </c>
      <c r="AT551" s="634">
        <v>4030</v>
      </c>
      <c r="AU551" s="634">
        <v>0</v>
      </c>
      <c r="AV551" s="634">
        <v>0</v>
      </c>
      <c r="AW551" s="634">
        <v>0</v>
      </c>
      <c r="AX551" s="634">
        <v>0.1</v>
      </c>
      <c r="AY551" s="634">
        <v>0.1</v>
      </c>
      <c r="AZ551" s="634">
        <v>321.3</v>
      </c>
      <c r="BA551" s="634">
        <v>14.6</v>
      </c>
      <c r="BB551" s="634">
        <v>28.7</v>
      </c>
      <c r="BC551" s="633">
        <v>0.37638888888888888</v>
      </c>
    </row>
    <row r="552" spans="2:55">
      <c r="B552" s="2">
        <v>14.4</v>
      </c>
      <c r="C552" s="2">
        <v>92</v>
      </c>
      <c r="D552" s="2">
        <v>13.2</v>
      </c>
      <c r="E552" s="2">
        <v>14.4</v>
      </c>
      <c r="F552" s="2">
        <v>3.2</v>
      </c>
      <c r="G552" s="2">
        <v>3.6</v>
      </c>
      <c r="H552" s="2">
        <v>1023.6</v>
      </c>
      <c r="I552" s="2">
        <v>4290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14.8</v>
      </c>
      <c r="Q552">
        <v>28.8</v>
      </c>
      <c r="R552" s="5">
        <v>0.37708333333333333</v>
      </c>
      <c r="T552" s="13">
        <f t="shared" si="16"/>
        <v>28.8</v>
      </c>
      <c r="U552" s="13">
        <f t="shared" si="17"/>
        <v>11.4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4">
        <v>14.4</v>
      </c>
      <c r="AN552" s="634">
        <v>92</v>
      </c>
      <c r="AO552" s="634">
        <v>13.2</v>
      </c>
      <c r="AP552" s="634">
        <v>14.4</v>
      </c>
      <c r="AQ552" s="634">
        <v>3.2</v>
      </c>
      <c r="AR552" s="634">
        <v>3.6</v>
      </c>
      <c r="AS552" s="634">
        <v>1023.6</v>
      </c>
      <c r="AT552" s="634">
        <v>4290</v>
      </c>
      <c r="AU552" s="634">
        <v>0</v>
      </c>
      <c r="AV552" s="634">
        <v>0</v>
      </c>
      <c r="AW552" s="634">
        <v>0</v>
      </c>
      <c r="AX552" s="634">
        <v>0.1</v>
      </c>
      <c r="AY552" s="634">
        <v>0.1</v>
      </c>
      <c r="AZ552" s="634">
        <v>321.3</v>
      </c>
      <c r="BA552" s="634">
        <v>14.8</v>
      </c>
      <c r="BB552" s="634">
        <v>28.8</v>
      </c>
      <c r="BC552" s="633">
        <v>0.37708333333333333</v>
      </c>
    </row>
    <row r="553" spans="2:55">
      <c r="B553" s="2">
        <v>14.5</v>
      </c>
      <c r="C553" s="2">
        <v>92</v>
      </c>
      <c r="D553" s="2">
        <v>13.3</v>
      </c>
      <c r="E553" s="2">
        <v>14.5</v>
      </c>
      <c r="F553" s="2">
        <v>2.9</v>
      </c>
      <c r="G553" s="2">
        <v>3.2</v>
      </c>
      <c r="H553" s="2">
        <v>1023.6</v>
      </c>
      <c r="I553" s="2">
        <v>4570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15.3</v>
      </c>
      <c r="Q553">
        <v>28.8</v>
      </c>
      <c r="R553" s="5">
        <v>0.37777777777777777</v>
      </c>
      <c r="T553" s="13">
        <f t="shared" si="16"/>
        <v>28.8</v>
      </c>
      <c r="U553" s="13">
        <f t="shared" si="17"/>
        <v>11.3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4">
        <v>14.5</v>
      </c>
      <c r="AN553" s="634">
        <v>92</v>
      </c>
      <c r="AO553" s="634">
        <v>13.3</v>
      </c>
      <c r="AP553" s="634">
        <v>14.5</v>
      </c>
      <c r="AQ553" s="634">
        <v>2.9</v>
      </c>
      <c r="AR553" s="634">
        <v>3.2</v>
      </c>
      <c r="AS553" s="634">
        <v>1023.6</v>
      </c>
      <c r="AT553" s="634">
        <v>4570</v>
      </c>
      <c r="AU553" s="634">
        <v>0</v>
      </c>
      <c r="AV553" s="634">
        <v>0</v>
      </c>
      <c r="AW553" s="634">
        <v>0</v>
      </c>
      <c r="AX553" s="634">
        <v>0.1</v>
      </c>
      <c r="AY553" s="634">
        <v>0.1</v>
      </c>
      <c r="AZ553" s="634">
        <v>321.3</v>
      </c>
      <c r="BA553" s="634">
        <v>15.3</v>
      </c>
      <c r="BB553" s="634">
        <v>28.8</v>
      </c>
      <c r="BC553" s="633">
        <v>0.37777777777777777</v>
      </c>
    </row>
    <row r="554" spans="2:55">
      <c r="B554" s="2">
        <v>14.5</v>
      </c>
      <c r="C554" s="2">
        <v>92</v>
      </c>
      <c r="D554" s="2">
        <v>13.3</v>
      </c>
      <c r="E554" s="2">
        <v>14.5</v>
      </c>
      <c r="F554" s="2">
        <v>0</v>
      </c>
      <c r="G554" s="2">
        <v>2.9</v>
      </c>
      <c r="H554" s="2">
        <v>1023.6</v>
      </c>
      <c r="I554" s="2">
        <v>4590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15.7</v>
      </c>
      <c r="Q554">
        <v>28.9</v>
      </c>
      <c r="R554" s="5">
        <v>0.37847222222222221</v>
      </c>
      <c r="T554" s="13">
        <f t="shared" si="16"/>
        <v>28.9</v>
      </c>
      <c r="U554" s="13">
        <f t="shared" si="17"/>
        <v>11.399999999999999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4">
        <v>14.5</v>
      </c>
      <c r="AN554" s="634">
        <v>92</v>
      </c>
      <c r="AO554" s="634">
        <v>13.3</v>
      </c>
      <c r="AP554" s="634">
        <v>14.5</v>
      </c>
      <c r="AQ554" s="634">
        <v>0</v>
      </c>
      <c r="AR554" s="634">
        <v>2.9</v>
      </c>
      <c r="AS554" s="634">
        <v>1023.6</v>
      </c>
      <c r="AT554" s="634">
        <v>4590</v>
      </c>
      <c r="AU554" s="634">
        <v>0</v>
      </c>
      <c r="AV554" s="634">
        <v>0</v>
      </c>
      <c r="AW554" s="634">
        <v>0</v>
      </c>
      <c r="AX554" s="634">
        <v>0.1</v>
      </c>
      <c r="AY554" s="634">
        <v>0.1</v>
      </c>
      <c r="AZ554" s="634">
        <v>321.3</v>
      </c>
      <c r="BA554" s="634">
        <v>15.7</v>
      </c>
      <c r="BB554" s="634">
        <v>28.9</v>
      </c>
      <c r="BC554" s="633">
        <v>0.37847222222222221</v>
      </c>
    </row>
    <row r="555" spans="2:55">
      <c r="B555" s="2">
        <v>14.5</v>
      </c>
      <c r="C555" s="2">
        <v>92</v>
      </c>
      <c r="D555" s="2">
        <v>13.3</v>
      </c>
      <c r="E555" s="2">
        <v>14.5</v>
      </c>
      <c r="F555" s="2">
        <v>0</v>
      </c>
      <c r="G555" s="2">
        <v>1.8</v>
      </c>
      <c r="H555" s="2">
        <v>1023.8</v>
      </c>
      <c r="I555" s="2">
        <v>4780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16.2</v>
      </c>
      <c r="Q555">
        <v>28.9</v>
      </c>
      <c r="R555" s="5">
        <v>0.37916666666666665</v>
      </c>
      <c r="T555" s="13">
        <f t="shared" si="16"/>
        <v>28.9</v>
      </c>
      <c r="U555" s="13">
        <f t="shared" si="17"/>
        <v>11.399999999999999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4">
        <v>14.5</v>
      </c>
      <c r="AN555" s="634">
        <v>92</v>
      </c>
      <c r="AO555" s="634">
        <v>13.3</v>
      </c>
      <c r="AP555" s="634">
        <v>14.5</v>
      </c>
      <c r="AQ555" s="634">
        <v>0</v>
      </c>
      <c r="AR555" s="634">
        <v>1.8</v>
      </c>
      <c r="AS555" s="634">
        <v>1023.8</v>
      </c>
      <c r="AT555" s="634">
        <v>4780</v>
      </c>
      <c r="AU555" s="634">
        <v>0</v>
      </c>
      <c r="AV555" s="634">
        <v>0</v>
      </c>
      <c r="AW555" s="634">
        <v>0</v>
      </c>
      <c r="AX555" s="634">
        <v>0.1</v>
      </c>
      <c r="AY555" s="634">
        <v>0.1</v>
      </c>
      <c r="AZ555" s="634">
        <v>321.3</v>
      </c>
      <c r="BA555" s="634">
        <v>16.2</v>
      </c>
      <c r="BB555" s="634">
        <v>28.9</v>
      </c>
      <c r="BC555" s="633">
        <v>0.37916666666666665</v>
      </c>
    </row>
    <row r="556" spans="2:55">
      <c r="B556" s="2">
        <v>14.5</v>
      </c>
      <c r="C556" s="2">
        <v>92</v>
      </c>
      <c r="D556" s="2">
        <v>13.3</v>
      </c>
      <c r="E556" s="2">
        <v>14.5</v>
      </c>
      <c r="F556" s="2">
        <v>0</v>
      </c>
      <c r="G556" s="2">
        <v>1.8</v>
      </c>
      <c r="H556" s="2">
        <v>1023.6</v>
      </c>
      <c r="I556" s="2">
        <v>5610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16.600000000000001</v>
      </c>
      <c r="Q556">
        <v>29.1</v>
      </c>
      <c r="R556" s="5">
        <v>0.37986111111111109</v>
      </c>
      <c r="T556" s="13">
        <f t="shared" si="16"/>
        <v>29.1</v>
      </c>
      <c r="U556" s="13">
        <f t="shared" si="17"/>
        <v>11.600000000000001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4">
        <v>14.5</v>
      </c>
      <c r="AN556" s="634">
        <v>92</v>
      </c>
      <c r="AO556" s="634">
        <v>13.3</v>
      </c>
      <c r="AP556" s="634">
        <v>14.5</v>
      </c>
      <c r="AQ556" s="634">
        <v>0</v>
      </c>
      <c r="AR556" s="634">
        <v>1.8</v>
      </c>
      <c r="AS556" s="634">
        <v>1023.6</v>
      </c>
      <c r="AT556" s="634">
        <v>5610</v>
      </c>
      <c r="AU556" s="634">
        <v>0</v>
      </c>
      <c r="AV556" s="634">
        <v>0</v>
      </c>
      <c r="AW556" s="634">
        <v>0</v>
      </c>
      <c r="AX556" s="634">
        <v>0.1</v>
      </c>
      <c r="AY556" s="634">
        <v>0.1</v>
      </c>
      <c r="AZ556" s="634">
        <v>321.3</v>
      </c>
      <c r="BA556" s="634">
        <v>16.600000000000001</v>
      </c>
      <c r="BB556" s="634">
        <v>29.1</v>
      </c>
      <c r="BC556" s="633">
        <v>0.37986111111111109</v>
      </c>
    </row>
    <row r="557" spans="2:55">
      <c r="B557" s="2">
        <v>14.5</v>
      </c>
      <c r="C557" s="2">
        <v>92</v>
      </c>
      <c r="D557" s="2">
        <v>13.3</v>
      </c>
      <c r="E557" s="2">
        <v>14.5</v>
      </c>
      <c r="F557" s="2">
        <v>1.8</v>
      </c>
      <c r="G557" s="2">
        <v>1.8</v>
      </c>
      <c r="H557" s="2">
        <v>1023.7</v>
      </c>
      <c r="I557" s="2">
        <v>6490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17.2</v>
      </c>
      <c r="Q557">
        <v>29.2</v>
      </c>
      <c r="R557" s="5">
        <v>0.38055555555555554</v>
      </c>
      <c r="T557" s="13">
        <f t="shared" si="16"/>
        <v>29.2</v>
      </c>
      <c r="U557" s="13">
        <f t="shared" si="17"/>
        <v>11.7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4">
        <v>14.5</v>
      </c>
      <c r="AN557" s="634">
        <v>92</v>
      </c>
      <c r="AO557" s="634">
        <v>13.3</v>
      </c>
      <c r="AP557" s="634">
        <v>14.5</v>
      </c>
      <c r="AQ557" s="634">
        <v>1.8</v>
      </c>
      <c r="AR557" s="634">
        <v>1.8</v>
      </c>
      <c r="AS557" s="634">
        <v>1023.7</v>
      </c>
      <c r="AT557" s="634">
        <v>6490</v>
      </c>
      <c r="AU557" s="634">
        <v>0</v>
      </c>
      <c r="AV557" s="634">
        <v>0</v>
      </c>
      <c r="AW557" s="634">
        <v>0</v>
      </c>
      <c r="AX557" s="634">
        <v>0.1</v>
      </c>
      <c r="AY557" s="634">
        <v>0.1</v>
      </c>
      <c r="AZ557" s="634">
        <v>321.3</v>
      </c>
      <c r="BA557" s="634">
        <v>17.2</v>
      </c>
      <c r="BB557" s="634">
        <v>29.2</v>
      </c>
      <c r="BC557" s="633">
        <v>0.38055555555555554</v>
      </c>
    </row>
    <row r="558" spans="2:55">
      <c r="B558" s="2">
        <v>14.5</v>
      </c>
      <c r="C558" s="2">
        <v>92</v>
      </c>
      <c r="D558" s="2">
        <v>13.3</v>
      </c>
      <c r="E558" s="2">
        <v>14.5</v>
      </c>
      <c r="F558" s="2">
        <v>2.2000000000000002</v>
      </c>
      <c r="G558" s="2">
        <v>2.5</v>
      </c>
      <c r="H558" s="2">
        <v>1023.6</v>
      </c>
      <c r="I558" s="2">
        <v>7090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17.7</v>
      </c>
      <c r="Q558">
        <v>29.5</v>
      </c>
      <c r="R558" s="5">
        <v>0.38124999999999998</v>
      </c>
      <c r="T558" s="13">
        <f t="shared" si="16"/>
        <v>29.5</v>
      </c>
      <c r="U558" s="13">
        <f t="shared" si="17"/>
        <v>12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4">
        <v>14.5</v>
      </c>
      <c r="AN558" s="634">
        <v>92</v>
      </c>
      <c r="AO558" s="634">
        <v>13.3</v>
      </c>
      <c r="AP558" s="634">
        <v>14.5</v>
      </c>
      <c r="AQ558" s="634">
        <v>2.2000000000000002</v>
      </c>
      <c r="AR558" s="634">
        <v>2.5</v>
      </c>
      <c r="AS558" s="634">
        <v>1023.6</v>
      </c>
      <c r="AT558" s="634">
        <v>7090</v>
      </c>
      <c r="AU558" s="634">
        <v>0</v>
      </c>
      <c r="AV558" s="634">
        <v>0</v>
      </c>
      <c r="AW558" s="634">
        <v>0</v>
      </c>
      <c r="AX558" s="634">
        <v>0.1</v>
      </c>
      <c r="AY558" s="634">
        <v>0.1</v>
      </c>
      <c r="AZ558" s="634">
        <v>321.3</v>
      </c>
      <c r="BA558" s="634">
        <v>17.7</v>
      </c>
      <c r="BB558" s="634">
        <v>29.5</v>
      </c>
      <c r="BC558" s="633">
        <v>0.38124999999999998</v>
      </c>
    </row>
    <row r="559" spans="2:55">
      <c r="B559" s="2">
        <v>14.6</v>
      </c>
      <c r="C559" s="2">
        <v>92</v>
      </c>
      <c r="D559" s="2">
        <v>13.4</v>
      </c>
      <c r="E559" s="2">
        <v>14.6</v>
      </c>
      <c r="F559" s="2">
        <v>2.5</v>
      </c>
      <c r="G559" s="2">
        <v>3.2</v>
      </c>
      <c r="H559" s="2">
        <v>1023.7</v>
      </c>
      <c r="I559" s="2">
        <v>6860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18.2</v>
      </c>
      <c r="Q559">
        <v>29.6</v>
      </c>
      <c r="R559" s="5">
        <v>0.38194444444444442</v>
      </c>
      <c r="T559" s="13">
        <f t="shared" si="16"/>
        <v>29.6</v>
      </c>
      <c r="U559" s="13">
        <f t="shared" si="17"/>
        <v>12.000000000000002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4">
        <v>14.6</v>
      </c>
      <c r="AN559" s="634">
        <v>92</v>
      </c>
      <c r="AO559" s="634">
        <v>13.4</v>
      </c>
      <c r="AP559" s="634">
        <v>14.6</v>
      </c>
      <c r="AQ559" s="634">
        <v>2.5</v>
      </c>
      <c r="AR559" s="634">
        <v>3.2</v>
      </c>
      <c r="AS559" s="634">
        <v>1023.7</v>
      </c>
      <c r="AT559" s="634">
        <v>6860</v>
      </c>
      <c r="AU559" s="634">
        <v>0</v>
      </c>
      <c r="AV559" s="634">
        <v>0</v>
      </c>
      <c r="AW559" s="634">
        <v>0</v>
      </c>
      <c r="AX559" s="634">
        <v>0.1</v>
      </c>
      <c r="AY559" s="634">
        <v>0.1</v>
      </c>
      <c r="AZ559" s="634">
        <v>321.3</v>
      </c>
      <c r="BA559" s="634">
        <v>18.2</v>
      </c>
      <c r="BB559" s="634">
        <v>29.6</v>
      </c>
      <c r="BC559" s="633">
        <v>0.38194444444444442</v>
      </c>
    </row>
    <row r="560" spans="2:55">
      <c r="B560" s="2">
        <v>14.6</v>
      </c>
      <c r="C560" s="2">
        <v>92</v>
      </c>
      <c r="D560" s="2">
        <v>13.4</v>
      </c>
      <c r="E560" s="2">
        <v>14.6</v>
      </c>
      <c r="F560" s="2">
        <v>2.9</v>
      </c>
      <c r="G560" s="2">
        <v>4.3</v>
      </c>
      <c r="H560" s="2">
        <v>1023.7</v>
      </c>
      <c r="I560" s="2">
        <v>6220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18.7</v>
      </c>
      <c r="Q560">
        <v>29.9</v>
      </c>
      <c r="R560" s="5">
        <v>0.38263888888888886</v>
      </c>
      <c r="T560" s="13">
        <f t="shared" si="16"/>
        <v>29.9</v>
      </c>
      <c r="U560" s="13">
        <f t="shared" si="17"/>
        <v>12.299999999999999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4">
        <v>14.6</v>
      </c>
      <c r="AN560" s="634">
        <v>92</v>
      </c>
      <c r="AO560" s="634">
        <v>13.4</v>
      </c>
      <c r="AP560" s="634">
        <v>14.6</v>
      </c>
      <c r="AQ560" s="634">
        <v>2.9</v>
      </c>
      <c r="AR560" s="634">
        <v>4.3</v>
      </c>
      <c r="AS560" s="634">
        <v>1023.7</v>
      </c>
      <c r="AT560" s="634">
        <v>6220</v>
      </c>
      <c r="AU560" s="634">
        <v>0</v>
      </c>
      <c r="AV560" s="634">
        <v>0</v>
      </c>
      <c r="AW560" s="634">
        <v>0</v>
      </c>
      <c r="AX560" s="634">
        <v>0.1</v>
      </c>
      <c r="AY560" s="634">
        <v>0.1</v>
      </c>
      <c r="AZ560" s="634">
        <v>321.3</v>
      </c>
      <c r="BA560" s="634">
        <v>18.7</v>
      </c>
      <c r="BB560" s="634">
        <v>29.9</v>
      </c>
      <c r="BC560" s="633">
        <v>0.38263888888888886</v>
      </c>
    </row>
    <row r="561" spans="2:55">
      <c r="B561" s="2">
        <v>14.8</v>
      </c>
      <c r="C561" s="2">
        <v>92</v>
      </c>
      <c r="D561" s="2">
        <v>13.6</v>
      </c>
      <c r="E561" s="2">
        <v>14.8</v>
      </c>
      <c r="F561" s="2">
        <v>2.9</v>
      </c>
      <c r="G561" s="2">
        <v>3.2</v>
      </c>
      <c r="H561" s="2">
        <v>1023.9</v>
      </c>
      <c r="I561" s="2">
        <v>5610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19.2</v>
      </c>
      <c r="Q561">
        <v>30.1</v>
      </c>
      <c r="R561" s="5">
        <v>0.38333333333333336</v>
      </c>
      <c r="T561" s="13">
        <f t="shared" si="16"/>
        <v>30.1</v>
      </c>
      <c r="U561" s="13">
        <f t="shared" si="17"/>
        <v>12.3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4">
        <v>14.8</v>
      </c>
      <c r="AN561" s="634">
        <v>92</v>
      </c>
      <c r="AO561" s="634">
        <v>13.6</v>
      </c>
      <c r="AP561" s="634">
        <v>14.8</v>
      </c>
      <c r="AQ561" s="634">
        <v>2.9</v>
      </c>
      <c r="AR561" s="634">
        <v>3.2</v>
      </c>
      <c r="AS561" s="634">
        <v>1023.9</v>
      </c>
      <c r="AT561" s="634">
        <v>5610</v>
      </c>
      <c r="AU561" s="634">
        <v>0</v>
      </c>
      <c r="AV561" s="634">
        <v>0</v>
      </c>
      <c r="AW561" s="634">
        <v>0</v>
      </c>
      <c r="AX561" s="634">
        <v>0.1</v>
      </c>
      <c r="AY561" s="634">
        <v>0.1</v>
      </c>
      <c r="AZ561" s="634">
        <v>321.3</v>
      </c>
      <c r="BA561" s="634">
        <v>19.2</v>
      </c>
      <c r="BB561" s="634">
        <v>30.1</v>
      </c>
      <c r="BC561" s="633">
        <v>0.38333333333333336</v>
      </c>
    </row>
    <row r="562" spans="2:55">
      <c r="B562" s="2">
        <v>14.9</v>
      </c>
      <c r="C562" s="2">
        <v>92</v>
      </c>
      <c r="D562" s="2">
        <v>13.7</v>
      </c>
      <c r="E562" s="2">
        <v>14.9</v>
      </c>
      <c r="F562" s="2">
        <v>1.8</v>
      </c>
      <c r="G562" s="2">
        <v>2.9</v>
      </c>
      <c r="H562" s="2">
        <v>1023.7</v>
      </c>
      <c r="I562" s="2">
        <v>5280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19.600000000000001</v>
      </c>
      <c r="Q562">
        <v>30.4</v>
      </c>
      <c r="R562" s="5">
        <v>0.3840277777777778</v>
      </c>
      <c r="T562" s="13">
        <f t="shared" si="16"/>
        <v>30.4</v>
      </c>
      <c r="U562" s="13">
        <f t="shared" si="17"/>
        <v>12.499999999999998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4">
        <v>14.9</v>
      </c>
      <c r="AN562" s="634">
        <v>92</v>
      </c>
      <c r="AO562" s="634">
        <v>13.7</v>
      </c>
      <c r="AP562" s="634">
        <v>14.9</v>
      </c>
      <c r="AQ562" s="634">
        <v>1.8</v>
      </c>
      <c r="AR562" s="634">
        <v>2.9</v>
      </c>
      <c r="AS562" s="634">
        <v>1023.7</v>
      </c>
      <c r="AT562" s="634">
        <v>5280</v>
      </c>
      <c r="AU562" s="634">
        <v>0</v>
      </c>
      <c r="AV562" s="634">
        <v>0</v>
      </c>
      <c r="AW562" s="634">
        <v>0</v>
      </c>
      <c r="AX562" s="634">
        <v>0.1</v>
      </c>
      <c r="AY562" s="634">
        <v>0.1</v>
      </c>
      <c r="AZ562" s="634">
        <v>321.3</v>
      </c>
      <c r="BA562" s="634">
        <v>19.600000000000001</v>
      </c>
      <c r="BB562" s="634">
        <v>30.4</v>
      </c>
      <c r="BC562" s="633">
        <v>0.3840277777777778</v>
      </c>
    </row>
    <row r="563" spans="2:55">
      <c r="B563" s="2">
        <v>14.8</v>
      </c>
      <c r="C563" s="2">
        <v>92</v>
      </c>
      <c r="D563" s="2">
        <v>13.6</v>
      </c>
      <c r="E563" s="2">
        <v>14.8</v>
      </c>
      <c r="F563" s="2">
        <v>3.2</v>
      </c>
      <c r="G563" s="2">
        <v>3.2</v>
      </c>
      <c r="H563" s="2">
        <v>1023.7</v>
      </c>
      <c r="I563" s="2">
        <v>5540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20</v>
      </c>
      <c r="Q563">
        <v>30.6</v>
      </c>
      <c r="R563" s="5">
        <v>0.38472222222222224</v>
      </c>
      <c r="T563" s="13">
        <f t="shared" si="16"/>
        <v>30.6</v>
      </c>
      <c r="U563" s="13">
        <f t="shared" si="17"/>
        <v>12.8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4">
        <v>14.8</v>
      </c>
      <c r="AN563" s="634">
        <v>92</v>
      </c>
      <c r="AO563" s="634">
        <v>13.6</v>
      </c>
      <c r="AP563" s="634">
        <v>14.8</v>
      </c>
      <c r="AQ563" s="634">
        <v>3.2</v>
      </c>
      <c r="AR563" s="634">
        <v>3.2</v>
      </c>
      <c r="AS563" s="634">
        <v>1023.7</v>
      </c>
      <c r="AT563" s="634">
        <v>5540</v>
      </c>
      <c r="AU563" s="634">
        <v>0</v>
      </c>
      <c r="AV563" s="634">
        <v>0</v>
      </c>
      <c r="AW563" s="634">
        <v>0</v>
      </c>
      <c r="AX563" s="634">
        <v>0.1</v>
      </c>
      <c r="AY563" s="634">
        <v>0.1</v>
      </c>
      <c r="AZ563" s="634">
        <v>321.3</v>
      </c>
      <c r="BA563" s="634">
        <v>20</v>
      </c>
      <c r="BB563" s="634">
        <v>30.6</v>
      </c>
      <c r="BC563" s="633">
        <v>0.38472222222222224</v>
      </c>
    </row>
    <row r="564" spans="2:55">
      <c r="B564" s="2">
        <v>14.8</v>
      </c>
      <c r="C564" s="2">
        <v>92</v>
      </c>
      <c r="D564" s="2">
        <v>13.6</v>
      </c>
      <c r="E564" s="2">
        <v>14.8</v>
      </c>
      <c r="F564" s="2">
        <v>3.2</v>
      </c>
      <c r="G564" s="2">
        <v>3.6</v>
      </c>
      <c r="H564" s="2">
        <v>1023.7</v>
      </c>
      <c r="I564" s="2">
        <v>5760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20.5</v>
      </c>
      <c r="Q564">
        <v>30.9</v>
      </c>
      <c r="R564" s="5">
        <v>0.38541666666666669</v>
      </c>
      <c r="T564" s="13">
        <f t="shared" si="16"/>
        <v>30.9</v>
      </c>
      <c r="U564" s="13">
        <f t="shared" si="17"/>
        <v>13.099999999999998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4">
        <v>14.8</v>
      </c>
      <c r="AN564" s="634">
        <v>92</v>
      </c>
      <c r="AO564" s="634">
        <v>13.6</v>
      </c>
      <c r="AP564" s="634">
        <v>14.8</v>
      </c>
      <c r="AQ564" s="634">
        <v>3.2</v>
      </c>
      <c r="AR564" s="634">
        <v>3.6</v>
      </c>
      <c r="AS564" s="634">
        <v>1023.7</v>
      </c>
      <c r="AT564" s="634">
        <v>5760</v>
      </c>
      <c r="AU564" s="634">
        <v>0</v>
      </c>
      <c r="AV564" s="634">
        <v>0</v>
      </c>
      <c r="AW564" s="634">
        <v>0</v>
      </c>
      <c r="AX564" s="634">
        <v>0.1</v>
      </c>
      <c r="AY564" s="634">
        <v>0.1</v>
      </c>
      <c r="AZ564" s="634">
        <v>321.3</v>
      </c>
      <c r="BA564" s="634">
        <v>20.5</v>
      </c>
      <c r="BB564" s="634">
        <v>30.9</v>
      </c>
      <c r="BC564" s="633">
        <v>0.38541666666666669</v>
      </c>
    </row>
    <row r="565" spans="2:55">
      <c r="B565" s="2">
        <v>15</v>
      </c>
      <c r="C565" s="2">
        <v>92</v>
      </c>
      <c r="D565" s="2">
        <v>13.8</v>
      </c>
      <c r="E565" s="2">
        <v>15</v>
      </c>
      <c r="F565" s="2">
        <v>0</v>
      </c>
      <c r="G565" s="2">
        <v>2.2000000000000002</v>
      </c>
      <c r="H565" s="2">
        <v>1023.8</v>
      </c>
      <c r="I565" s="2">
        <v>5640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21</v>
      </c>
      <c r="Q565">
        <v>31.2</v>
      </c>
      <c r="R565" s="5">
        <v>0.38611111111111113</v>
      </c>
      <c r="T565" s="13">
        <f t="shared" si="16"/>
        <v>31.2</v>
      </c>
      <c r="U565" s="13">
        <f t="shared" si="17"/>
        <v>13.2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4">
        <v>15</v>
      </c>
      <c r="AN565" s="634">
        <v>92</v>
      </c>
      <c r="AO565" s="634">
        <v>13.8</v>
      </c>
      <c r="AP565" s="634">
        <v>15</v>
      </c>
      <c r="AQ565" s="634">
        <v>0</v>
      </c>
      <c r="AR565" s="634">
        <v>2.2000000000000002</v>
      </c>
      <c r="AS565" s="634">
        <v>1023.8</v>
      </c>
      <c r="AT565" s="634">
        <v>5640</v>
      </c>
      <c r="AU565" s="634">
        <v>0</v>
      </c>
      <c r="AV565" s="634">
        <v>0</v>
      </c>
      <c r="AW565" s="634">
        <v>0</v>
      </c>
      <c r="AX565" s="634">
        <v>0.1</v>
      </c>
      <c r="AY565" s="634">
        <v>0.1</v>
      </c>
      <c r="AZ565" s="634">
        <v>321.3</v>
      </c>
      <c r="BA565" s="634">
        <v>21</v>
      </c>
      <c r="BB565" s="634">
        <v>31.2</v>
      </c>
      <c r="BC565" s="633">
        <v>0.38611111111111113</v>
      </c>
    </row>
    <row r="566" spans="2:55">
      <c r="B566" s="2">
        <v>15.1</v>
      </c>
      <c r="C566" s="2">
        <v>92</v>
      </c>
      <c r="D566" s="2">
        <v>13.8</v>
      </c>
      <c r="E566" s="2">
        <v>15.1</v>
      </c>
      <c r="F566" s="2">
        <v>0</v>
      </c>
      <c r="G566" s="2">
        <v>2.2000000000000002</v>
      </c>
      <c r="H566" s="2">
        <v>1023.6</v>
      </c>
      <c r="I566" s="2">
        <v>5650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21.4</v>
      </c>
      <c r="Q566">
        <v>31.5</v>
      </c>
      <c r="R566" s="5">
        <v>0.38680555555555557</v>
      </c>
      <c r="T566" s="13">
        <f t="shared" si="16"/>
        <v>31.5</v>
      </c>
      <c r="U566" s="13">
        <f t="shared" si="17"/>
        <v>13.399999999999999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4">
        <v>15.1</v>
      </c>
      <c r="AN566" s="634">
        <v>92</v>
      </c>
      <c r="AO566" s="634">
        <v>13.8</v>
      </c>
      <c r="AP566" s="634">
        <v>15.1</v>
      </c>
      <c r="AQ566" s="634">
        <v>0</v>
      </c>
      <c r="AR566" s="634">
        <v>2.2000000000000002</v>
      </c>
      <c r="AS566" s="634">
        <v>1023.6</v>
      </c>
      <c r="AT566" s="634">
        <v>5650</v>
      </c>
      <c r="AU566" s="634">
        <v>0</v>
      </c>
      <c r="AV566" s="634">
        <v>0</v>
      </c>
      <c r="AW566" s="634">
        <v>0</v>
      </c>
      <c r="AX566" s="634">
        <v>0.1</v>
      </c>
      <c r="AY566" s="634">
        <v>0.1</v>
      </c>
      <c r="AZ566" s="634">
        <v>321.3</v>
      </c>
      <c r="BA566" s="634">
        <v>21.4</v>
      </c>
      <c r="BB566" s="634">
        <v>31.5</v>
      </c>
      <c r="BC566" s="633">
        <v>0.38680555555555557</v>
      </c>
    </row>
    <row r="567" spans="2:55">
      <c r="B567" s="2">
        <v>15.1</v>
      </c>
      <c r="C567" s="2">
        <v>92</v>
      </c>
      <c r="D567" s="2">
        <v>13.8</v>
      </c>
      <c r="E567" s="2">
        <v>15.1</v>
      </c>
      <c r="F567" s="2">
        <v>0</v>
      </c>
      <c r="G567" s="2">
        <v>0</v>
      </c>
      <c r="H567" s="2">
        <v>1023.8</v>
      </c>
      <c r="I567" s="2">
        <v>5840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21.9</v>
      </c>
      <c r="Q567">
        <v>31.8</v>
      </c>
      <c r="R567" s="5">
        <v>0.38750000000000001</v>
      </c>
      <c r="T567" s="13">
        <f t="shared" si="16"/>
        <v>31.8</v>
      </c>
      <c r="U567" s="13">
        <f t="shared" si="17"/>
        <v>13.700000000000003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4">
        <v>15.1</v>
      </c>
      <c r="AN567" s="634">
        <v>92</v>
      </c>
      <c r="AO567" s="634">
        <v>13.8</v>
      </c>
      <c r="AP567" s="634">
        <v>15.1</v>
      </c>
      <c r="AQ567" s="634">
        <v>0</v>
      </c>
      <c r="AR567" s="634">
        <v>0</v>
      </c>
      <c r="AS567" s="634">
        <v>1023.8</v>
      </c>
      <c r="AT567" s="634">
        <v>5840</v>
      </c>
      <c r="AU567" s="634">
        <v>0</v>
      </c>
      <c r="AV567" s="634">
        <v>0</v>
      </c>
      <c r="AW567" s="634">
        <v>0</v>
      </c>
      <c r="AX567" s="634">
        <v>0.1</v>
      </c>
      <c r="AY567" s="634">
        <v>0.1</v>
      </c>
      <c r="AZ567" s="634">
        <v>321.3</v>
      </c>
      <c r="BA567" s="634">
        <v>21.9</v>
      </c>
      <c r="BB567" s="634">
        <v>31.8</v>
      </c>
      <c r="BC567" s="633">
        <v>0.38750000000000001</v>
      </c>
    </row>
    <row r="568" spans="2:55">
      <c r="B568" s="2">
        <v>15.1</v>
      </c>
      <c r="C568" s="2">
        <v>92</v>
      </c>
      <c r="D568" s="2">
        <v>13.8</v>
      </c>
      <c r="E568" s="2">
        <v>15.1</v>
      </c>
      <c r="F568" s="2">
        <v>2.5</v>
      </c>
      <c r="G568" s="2">
        <v>2.5</v>
      </c>
      <c r="H568" s="2">
        <v>1024</v>
      </c>
      <c r="I568" s="2">
        <v>6350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22.4</v>
      </c>
      <c r="Q568">
        <v>32.200000000000003</v>
      </c>
      <c r="R568" s="5">
        <v>0.38819444444444445</v>
      </c>
      <c r="T568" s="13">
        <f t="shared" si="16"/>
        <v>32.200000000000003</v>
      </c>
      <c r="U568" s="13">
        <f t="shared" si="17"/>
        <v>14.100000000000001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4">
        <v>15.1</v>
      </c>
      <c r="AN568" s="634">
        <v>92</v>
      </c>
      <c r="AO568" s="634">
        <v>13.8</v>
      </c>
      <c r="AP568" s="634">
        <v>15.1</v>
      </c>
      <c r="AQ568" s="634">
        <v>2.5</v>
      </c>
      <c r="AR568" s="634">
        <v>2.5</v>
      </c>
      <c r="AS568" s="634">
        <v>1024</v>
      </c>
      <c r="AT568" s="634">
        <v>6350</v>
      </c>
      <c r="AU568" s="634">
        <v>0</v>
      </c>
      <c r="AV568" s="634">
        <v>0</v>
      </c>
      <c r="AW568" s="634">
        <v>0</v>
      </c>
      <c r="AX568" s="634">
        <v>0.1</v>
      </c>
      <c r="AY568" s="634">
        <v>0.1</v>
      </c>
      <c r="AZ568" s="634">
        <v>321.3</v>
      </c>
      <c r="BA568" s="634">
        <v>22.4</v>
      </c>
      <c r="BB568" s="634">
        <v>32.200000000000003</v>
      </c>
      <c r="BC568" s="633">
        <v>0.38819444444444445</v>
      </c>
    </row>
    <row r="569" spans="2:55">
      <c r="B569" s="2">
        <v>15.1</v>
      </c>
      <c r="C569" s="2">
        <v>92</v>
      </c>
      <c r="D569" s="2">
        <v>13.8</v>
      </c>
      <c r="E569" s="2">
        <v>15.1</v>
      </c>
      <c r="F569" s="2">
        <v>2.2000000000000002</v>
      </c>
      <c r="G569" s="2">
        <v>2.5</v>
      </c>
      <c r="H569" s="2">
        <v>1023.7</v>
      </c>
      <c r="I569" s="2">
        <v>6020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22.9</v>
      </c>
      <c r="Q569">
        <v>32.5</v>
      </c>
      <c r="R569" s="5">
        <v>0.3888888888888889</v>
      </c>
      <c r="T569" s="13">
        <f t="shared" si="16"/>
        <v>32.5</v>
      </c>
      <c r="U569" s="13">
        <f t="shared" si="17"/>
        <v>14.399999999999999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4">
        <v>15.1</v>
      </c>
      <c r="AN569" s="634">
        <v>92</v>
      </c>
      <c r="AO569" s="634">
        <v>13.8</v>
      </c>
      <c r="AP569" s="634">
        <v>15.1</v>
      </c>
      <c r="AQ569" s="634">
        <v>2.2000000000000002</v>
      </c>
      <c r="AR569" s="634">
        <v>2.5</v>
      </c>
      <c r="AS569" s="634">
        <v>1023.7</v>
      </c>
      <c r="AT569" s="634">
        <v>6020</v>
      </c>
      <c r="AU569" s="634">
        <v>0</v>
      </c>
      <c r="AV569" s="634">
        <v>0</v>
      </c>
      <c r="AW569" s="634">
        <v>0</v>
      </c>
      <c r="AX569" s="634">
        <v>0.1</v>
      </c>
      <c r="AY569" s="634">
        <v>0.1</v>
      </c>
      <c r="AZ569" s="634">
        <v>321.3</v>
      </c>
      <c r="BA569" s="634">
        <v>22.9</v>
      </c>
      <c r="BB569" s="634">
        <v>32.5</v>
      </c>
      <c r="BC569" s="633">
        <v>0.3888888888888889</v>
      </c>
    </row>
    <row r="570" spans="2:55">
      <c r="B570" s="2">
        <v>15.2</v>
      </c>
      <c r="C570" s="2">
        <v>92</v>
      </c>
      <c r="D570" s="2">
        <v>13.9</v>
      </c>
      <c r="E570" s="2">
        <v>15.2</v>
      </c>
      <c r="F570" s="2">
        <v>2.9</v>
      </c>
      <c r="G570" s="2">
        <v>2.9</v>
      </c>
      <c r="H570" s="2">
        <v>1023.7</v>
      </c>
      <c r="I570" s="2">
        <v>5210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23.3</v>
      </c>
      <c r="Q570">
        <v>32.799999999999997</v>
      </c>
      <c r="R570" s="5">
        <v>0.38958333333333334</v>
      </c>
      <c r="T570" s="13">
        <f t="shared" si="16"/>
        <v>32.799999999999997</v>
      </c>
      <c r="U570" s="13">
        <f t="shared" si="17"/>
        <v>14.599999999999998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4">
        <v>15.2</v>
      </c>
      <c r="AN570" s="634">
        <v>92</v>
      </c>
      <c r="AO570" s="634">
        <v>13.9</v>
      </c>
      <c r="AP570" s="634">
        <v>15.2</v>
      </c>
      <c r="AQ570" s="634">
        <v>2.9</v>
      </c>
      <c r="AR570" s="634">
        <v>2.9</v>
      </c>
      <c r="AS570" s="634">
        <v>1023.7</v>
      </c>
      <c r="AT570" s="634">
        <v>5210</v>
      </c>
      <c r="AU570" s="634">
        <v>0</v>
      </c>
      <c r="AV570" s="634">
        <v>0</v>
      </c>
      <c r="AW570" s="634">
        <v>0</v>
      </c>
      <c r="AX570" s="634">
        <v>0.1</v>
      </c>
      <c r="AY570" s="634">
        <v>0.1</v>
      </c>
      <c r="AZ570" s="634">
        <v>321.3</v>
      </c>
      <c r="BA570" s="634">
        <v>23.3</v>
      </c>
      <c r="BB570" s="634">
        <v>32.799999999999997</v>
      </c>
      <c r="BC570" s="633">
        <v>0.38958333333333334</v>
      </c>
    </row>
    <row r="571" spans="2:55">
      <c r="B571" s="2">
        <v>15.3</v>
      </c>
      <c r="C571" s="2">
        <v>92</v>
      </c>
      <c r="D571" s="2">
        <v>14</v>
      </c>
      <c r="E571" s="2">
        <v>15.3</v>
      </c>
      <c r="F571" s="2">
        <v>2.5</v>
      </c>
      <c r="G571" s="2">
        <v>2.5</v>
      </c>
      <c r="H571" s="2">
        <v>1023.7</v>
      </c>
      <c r="I571" s="2">
        <v>5000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23.8</v>
      </c>
      <c r="Q571">
        <v>33.200000000000003</v>
      </c>
      <c r="R571" s="5">
        <v>0.39027777777777778</v>
      </c>
      <c r="T571" s="13">
        <f t="shared" si="16"/>
        <v>33.200000000000003</v>
      </c>
      <c r="U571" s="13">
        <f t="shared" si="17"/>
        <v>14.900000000000002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4">
        <v>15.3</v>
      </c>
      <c r="AN571" s="634">
        <v>92</v>
      </c>
      <c r="AO571" s="634">
        <v>14</v>
      </c>
      <c r="AP571" s="634">
        <v>15.3</v>
      </c>
      <c r="AQ571" s="634">
        <v>2.5</v>
      </c>
      <c r="AR571" s="634">
        <v>2.5</v>
      </c>
      <c r="AS571" s="634">
        <v>1023.7</v>
      </c>
      <c r="AT571" s="634">
        <v>5000</v>
      </c>
      <c r="AU571" s="634">
        <v>0</v>
      </c>
      <c r="AV571" s="634">
        <v>0</v>
      </c>
      <c r="AW571" s="634">
        <v>0</v>
      </c>
      <c r="AX571" s="634">
        <v>0.1</v>
      </c>
      <c r="AY571" s="634">
        <v>0.1</v>
      </c>
      <c r="AZ571" s="634">
        <v>321.3</v>
      </c>
      <c r="BA571" s="634">
        <v>23.8</v>
      </c>
      <c r="BB571" s="634">
        <v>33.200000000000003</v>
      </c>
      <c r="BC571" s="633">
        <v>0.39027777777777778</v>
      </c>
    </row>
    <row r="572" spans="2:55">
      <c r="B572" s="2">
        <v>15.4</v>
      </c>
      <c r="C572" s="2">
        <v>92</v>
      </c>
      <c r="D572" s="2">
        <v>14.1</v>
      </c>
      <c r="E572" s="2">
        <v>15.4</v>
      </c>
      <c r="F572" s="2">
        <v>1.8</v>
      </c>
      <c r="G572" s="2">
        <v>3.2</v>
      </c>
      <c r="H572" s="2">
        <v>1024</v>
      </c>
      <c r="I572" s="2">
        <v>4810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24.2</v>
      </c>
      <c r="Q572">
        <v>33.5</v>
      </c>
      <c r="R572" s="5">
        <v>0.39097222222222222</v>
      </c>
      <c r="T572" s="13">
        <f t="shared" si="16"/>
        <v>33.5</v>
      </c>
      <c r="U572" s="13">
        <f t="shared" si="17"/>
        <v>15.100000000000001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4">
        <v>15.4</v>
      </c>
      <c r="AN572" s="634">
        <v>92</v>
      </c>
      <c r="AO572" s="634">
        <v>14.1</v>
      </c>
      <c r="AP572" s="634">
        <v>15.4</v>
      </c>
      <c r="AQ572" s="634">
        <v>1.8</v>
      </c>
      <c r="AR572" s="634">
        <v>3.2</v>
      </c>
      <c r="AS572" s="634">
        <v>1024</v>
      </c>
      <c r="AT572" s="634">
        <v>4810</v>
      </c>
      <c r="AU572" s="634">
        <v>0</v>
      </c>
      <c r="AV572" s="634">
        <v>0</v>
      </c>
      <c r="AW572" s="634">
        <v>0</v>
      </c>
      <c r="AX572" s="634">
        <v>0.1</v>
      </c>
      <c r="AY572" s="634">
        <v>0.1</v>
      </c>
      <c r="AZ572" s="634">
        <v>321.3</v>
      </c>
      <c r="BA572" s="634">
        <v>24.2</v>
      </c>
      <c r="BB572" s="634">
        <v>33.5</v>
      </c>
      <c r="BC572" s="633">
        <v>0.39097222222222222</v>
      </c>
    </row>
    <row r="573" spans="2:55">
      <c r="B573" s="2">
        <v>15.4</v>
      </c>
      <c r="C573" s="2">
        <v>92</v>
      </c>
      <c r="D573" s="2">
        <v>14.1</v>
      </c>
      <c r="E573" s="2">
        <v>15.4</v>
      </c>
      <c r="F573" s="2">
        <v>1.8</v>
      </c>
      <c r="G573" s="2">
        <v>2.9</v>
      </c>
      <c r="H573" s="2">
        <v>1023.7</v>
      </c>
      <c r="I573" s="2">
        <v>4790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24.6</v>
      </c>
      <c r="Q573">
        <v>33.5</v>
      </c>
      <c r="R573" s="5">
        <v>0.39166666666666666</v>
      </c>
      <c r="T573" s="13">
        <f t="shared" si="16"/>
        <v>33.5</v>
      </c>
      <c r="U573" s="13">
        <f t="shared" si="17"/>
        <v>15.100000000000001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4">
        <v>15.4</v>
      </c>
      <c r="AN573" s="634">
        <v>92</v>
      </c>
      <c r="AO573" s="634">
        <v>14.1</v>
      </c>
      <c r="AP573" s="634">
        <v>15.4</v>
      </c>
      <c r="AQ573" s="634">
        <v>1.8</v>
      </c>
      <c r="AR573" s="634">
        <v>2.9</v>
      </c>
      <c r="AS573" s="634">
        <v>1023.7</v>
      </c>
      <c r="AT573" s="634">
        <v>4790</v>
      </c>
      <c r="AU573" s="634">
        <v>0</v>
      </c>
      <c r="AV573" s="634">
        <v>0</v>
      </c>
      <c r="AW573" s="634">
        <v>0</v>
      </c>
      <c r="AX573" s="634">
        <v>0.1</v>
      </c>
      <c r="AY573" s="634">
        <v>0.1</v>
      </c>
      <c r="AZ573" s="634">
        <v>321.3</v>
      </c>
      <c r="BA573" s="634">
        <v>24.6</v>
      </c>
      <c r="BB573" s="634">
        <v>33.5</v>
      </c>
      <c r="BC573" s="633">
        <v>0.39166666666666666</v>
      </c>
    </row>
    <row r="574" spans="2:55">
      <c r="B574" s="2">
        <v>15.5</v>
      </c>
      <c r="C574" s="2">
        <v>92</v>
      </c>
      <c r="D574" s="2">
        <v>14.2</v>
      </c>
      <c r="E574" s="2">
        <v>15.5</v>
      </c>
      <c r="F574" s="2">
        <v>1.8</v>
      </c>
      <c r="G574" s="2">
        <v>2.5</v>
      </c>
      <c r="H574" s="2">
        <v>1023.6</v>
      </c>
      <c r="I574" s="2">
        <v>4840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25</v>
      </c>
      <c r="Q574">
        <v>33.9</v>
      </c>
      <c r="R574" s="5">
        <v>0.3923611111111111</v>
      </c>
      <c r="T574" s="13">
        <f t="shared" si="16"/>
        <v>33.9</v>
      </c>
      <c r="U574" s="13">
        <f t="shared" si="17"/>
        <v>15.399999999999999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4">
        <v>15.5</v>
      </c>
      <c r="AN574" s="634">
        <v>92</v>
      </c>
      <c r="AO574" s="634">
        <v>14.2</v>
      </c>
      <c r="AP574" s="634">
        <v>15.5</v>
      </c>
      <c r="AQ574" s="634">
        <v>1.8</v>
      </c>
      <c r="AR574" s="634">
        <v>2.5</v>
      </c>
      <c r="AS574" s="634">
        <v>1023.6</v>
      </c>
      <c r="AT574" s="634">
        <v>4840</v>
      </c>
      <c r="AU574" s="634">
        <v>0</v>
      </c>
      <c r="AV574" s="634">
        <v>0</v>
      </c>
      <c r="AW574" s="634">
        <v>0</v>
      </c>
      <c r="AX574" s="634">
        <v>0.1</v>
      </c>
      <c r="AY574" s="634">
        <v>0.1</v>
      </c>
      <c r="AZ574" s="634">
        <v>321.3</v>
      </c>
      <c r="BA574" s="634">
        <v>25</v>
      </c>
      <c r="BB574" s="634">
        <v>33.9</v>
      </c>
      <c r="BC574" s="633">
        <v>0.3923611111111111</v>
      </c>
    </row>
    <row r="575" spans="2:55">
      <c r="B575" s="2">
        <v>15.5</v>
      </c>
      <c r="C575" s="2">
        <v>92</v>
      </c>
      <c r="D575" s="2">
        <v>14.2</v>
      </c>
      <c r="E575" s="2">
        <v>15.5</v>
      </c>
      <c r="F575" s="2">
        <v>3.2</v>
      </c>
      <c r="G575" s="2">
        <v>3.2</v>
      </c>
      <c r="H575" s="2">
        <v>1023.7</v>
      </c>
      <c r="I575" s="2">
        <v>4870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25.4</v>
      </c>
      <c r="Q575">
        <v>34.200000000000003</v>
      </c>
      <c r="R575" s="5">
        <v>0.39305555555555555</v>
      </c>
      <c r="T575" s="13">
        <f t="shared" si="16"/>
        <v>34.200000000000003</v>
      </c>
      <c r="U575" s="13">
        <f t="shared" si="17"/>
        <v>15.700000000000003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4">
        <v>15.5</v>
      </c>
      <c r="AN575" s="634">
        <v>92</v>
      </c>
      <c r="AO575" s="634">
        <v>14.2</v>
      </c>
      <c r="AP575" s="634">
        <v>15.5</v>
      </c>
      <c r="AQ575" s="634">
        <v>3.2</v>
      </c>
      <c r="AR575" s="634">
        <v>3.2</v>
      </c>
      <c r="AS575" s="634">
        <v>1023.7</v>
      </c>
      <c r="AT575" s="634">
        <v>4870</v>
      </c>
      <c r="AU575" s="634">
        <v>0</v>
      </c>
      <c r="AV575" s="634">
        <v>0</v>
      </c>
      <c r="AW575" s="634">
        <v>0</v>
      </c>
      <c r="AX575" s="634">
        <v>0.1</v>
      </c>
      <c r="AY575" s="634">
        <v>0.1</v>
      </c>
      <c r="AZ575" s="634">
        <v>321.3</v>
      </c>
      <c r="BA575" s="634">
        <v>25.4</v>
      </c>
      <c r="BB575" s="634">
        <v>34.200000000000003</v>
      </c>
      <c r="BC575" s="633">
        <v>0.39305555555555555</v>
      </c>
    </row>
    <row r="576" spans="2:55">
      <c r="B576" s="2">
        <v>15.6</v>
      </c>
      <c r="C576" s="2">
        <v>92</v>
      </c>
      <c r="D576" s="2">
        <v>14.3</v>
      </c>
      <c r="E576" s="2">
        <v>15.6</v>
      </c>
      <c r="F576" s="2">
        <v>3.6</v>
      </c>
      <c r="G576" s="2">
        <v>4</v>
      </c>
      <c r="H576" s="2">
        <v>1023.7</v>
      </c>
      <c r="I576" s="2">
        <v>4880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25.8</v>
      </c>
      <c r="Q576">
        <v>34.6</v>
      </c>
      <c r="R576" s="5">
        <v>0.39374999999999999</v>
      </c>
      <c r="T576" s="13">
        <f t="shared" si="16"/>
        <v>34.6</v>
      </c>
      <c r="U576" s="13">
        <f t="shared" si="17"/>
        <v>16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4">
        <v>15.6</v>
      </c>
      <c r="AN576" s="634">
        <v>92</v>
      </c>
      <c r="AO576" s="634">
        <v>14.3</v>
      </c>
      <c r="AP576" s="634">
        <v>15.6</v>
      </c>
      <c r="AQ576" s="634">
        <v>3.6</v>
      </c>
      <c r="AR576" s="634">
        <v>4</v>
      </c>
      <c r="AS576" s="634">
        <v>1023.7</v>
      </c>
      <c r="AT576" s="634">
        <v>4880</v>
      </c>
      <c r="AU576" s="634">
        <v>0</v>
      </c>
      <c r="AV576" s="634">
        <v>0</v>
      </c>
      <c r="AW576" s="634">
        <v>0</v>
      </c>
      <c r="AX576" s="634">
        <v>0.1</v>
      </c>
      <c r="AY576" s="634">
        <v>0.1</v>
      </c>
      <c r="AZ576" s="634">
        <v>321.3</v>
      </c>
      <c r="BA576" s="634">
        <v>25.8</v>
      </c>
      <c r="BB576" s="634">
        <v>34.6</v>
      </c>
      <c r="BC576" s="633">
        <v>0.39374999999999999</v>
      </c>
    </row>
    <row r="577" spans="2:55">
      <c r="B577" s="2">
        <v>15.8</v>
      </c>
      <c r="C577" s="2">
        <v>92</v>
      </c>
      <c r="D577" s="2">
        <v>14.5</v>
      </c>
      <c r="E577" s="2">
        <v>15.8</v>
      </c>
      <c r="F577" s="2">
        <v>3.2</v>
      </c>
      <c r="G577" s="2">
        <v>3.2</v>
      </c>
      <c r="H577" s="2">
        <v>1023.8</v>
      </c>
      <c r="I577" s="2">
        <v>4910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26.1</v>
      </c>
      <c r="Q577">
        <v>34.9</v>
      </c>
      <c r="R577" s="5">
        <v>0.39444444444444443</v>
      </c>
      <c r="T577" s="13">
        <f t="shared" si="16"/>
        <v>34.9</v>
      </c>
      <c r="U577" s="13">
        <f t="shared" si="17"/>
        <v>16.099999999999998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4">
        <v>15.8</v>
      </c>
      <c r="AN577" s="634">
        <v>92</v>
      </c>
      <c r="AO577" s="634">
        <v>14.5</v>
      </c>
      <c r="AP577" s="634">
        <v>15.8</v>
      </c>
      <c r="AQ577" s="634">
        <v>3.2</v>
      </c>
      <c r="AR577" s="634">
        <v>3.2</v>
      </c>
      <c r="AS577" s="634">
        <v>1023.8</v>
      </c>
      <c r="AT577" s="634">
        <v>4910</v>
      </c>
      <c r="AU577" s="634">
        <v>0</v>
      </c>
      <c r="AV577" s="634">
        <v>0</v>
      </c>
      <c r="AW577" s="634">
        <v>0</v>
      </c>
      <c r="AX577" s="634">
        <v>0.1</v>
      </c>
      <c r="AY577" s="634">
        <v>0.1</v>
      </c>
      <c r="AZ577" s="634">
        <v>321.3</v>
      </c>
      <c r="BA577" s="634">
        <v>26.1</v>
      </c>
      <c r="BB577" s="634">
        <v>34.9</v>
      </c>
      <c r="BC577" s="633">
        <v>0.39444444444444443</v>
      </c>
    </row>
    <row r="578" spans="2:55">
      <c r="B578" s="2">
        <v>15.9</v>
      </c>
      <c r="C578" s="2">
        <v>92</v>
      </c>
      <c r="D578" s="2">
        <v>14.6</v>
      </c>
      <c r="E578" s="2">
        <v>15.9</v>
      </c>
      <c r="F578" s="2">
        <v>2.9</v>
      </c>
      <c r="G578" s="2">
        <v>4</v>
      </c>
      <c r="H578" s="2">
        <v>1023.9</v>
      </c>
      <c r="I578" s="2">
        <v>4950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26.5</v>
      </c>
      <c r="Q578">
        <v>35.200000000000003</v>
      </c>
      <c r="R578" s="5">
        <v>0.39513888888888887</v>
      </c>
      <c r="T578" s="13">
        <f t="shared" si="16"/>
        <v>35.200000000000003</v>
      </c>
      <c r="U578" s="13">
        <f t="shared" si="17"/>
        <v>16.300000000000004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4">
        <v>15.9</v>
      </c>
      <c r="AN578" s="634">
        <v>92</v>
      </c>
      <c r="AO578" s="634">
        <v>14.6</v>
      </c>
      <c r="AP578" s="634">
        <v>15.9</v>
      </c>
      <c r="AQ578" s="634">
        <v>2.9</v>
      </c>
      <c r="AR578" s="634">
        <v>4</v>
      </c>
      <c r="AS578" s="634">
        <v>1023.9</v>
      </c>
      <c r="AT578" s="634">
        <v>4950</v>
      </c>
      <c r="AU578" s="634">
        <v>0</v>
      </c>
      <c r="AV578" s="634">
        <v>0</v>
      </c>
      <c r="AW578" s="634">
        <v>0</v>
      </c>
      <c r="AX578" s="634">
        <v>0.1</v>
      </c>
      <c r="AY578" s="634">
        <v>0.1</v>
      </c>
      <c r="AZ578" s="634">
        <v>321.3</v>
      </c>
      <c r="BA578" s="634">
        <v>26.5</v>
      </c>
      <c r="BB578" s="634">
        <v>35.200000000000003</v>
      </c>
      <c r="BC578" s="633">
        <v>0.39513888888888887</v>
      </c>
    </row>
    <row r="579" spans="2:55">
      <c r="B579" s="2">
        <v>16</v>
      </c>
      <c r="C579" s="2">
        <v>92</v>
      </c>
      <c r="D579" s="2">
        <v>14.7</v>
      </c>
      <c r="E579" s="2">
        <v>16</v>
      </c>
      <c r="F579" s="2">
        <v>4</v>
      </c>
      <c r="G579" s="2">
        <v>4.3</v>
      </c>
      <c r="H579" s="2">
        <v>1023.9</v>
      </c>
      <c r="I579" s="2">
        <v>5010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26.8</v>
      </c>
      <c r="Q579">
        <v>35.5</v>
      </c>
      <c r="R579" s="5">
        <v>0.39583333333333331</v>
      </c>
      <c r="T579" s="13">
        <f t="shared" si="16"/>
        <v>35.5</v>
      </c>
      <c r="U579" s="13">
        <f t="shared" si="17"/>
        <v>16.5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4">
        <v>16</v>
      </c>
      <c r="AN579" s="634">
        <v>92</v>
      </c>
      <c r="AO579" s="634">
        <v>14.7</v>
      </c>
      <c r="AP579" s="634">
        <v>16</v>
      </c>
      <c r="AQ579" s="634">
        <v>4</v>
      </c>
      <c r="AR579" s="634">
        <v>4.3</v>
      </c>
      <c r="AS579" s="634">
        <v>1023.9</v>
      </c>
      <c r="AT579" s="634">
        <v>5010</v>
      </c>
      <c r="AU579" s="634">
        <v>0</v>
      </c>
      <c r="AV579" s="634">
        <v>0</v>
      </c>
      <c r="AW579" s="634">
        <v>0</v>
      </c>
      <c r="AX579" s="634">
        <v>0.1</v>
      </c>
      <c r="AY579" s="634">
        <v>0.1</v>
      </c>
      <c r="AZ579" s="634">
        <v>321.3</v>
      </c>
      <c r="BA579" s="634">
        <v>26.8</v>
      </c>
      <c r="BB579" s="634">
        <v>35.5</v>
      </c>
      <c r="BC579" s="633">
        <v>0.39583333333333331</v>
      </c>
    </row>
    <row r="580" spans="2:55">
      <c r="B580" s="2">
        <v>16.100000000000001</v>
      </c>
      <c r="C580" s="2">
        <v>92</v>
      </c>
      <c r="D580" s="2">
        <v>14.8</v>
      </c>
      <c r="E580" s="2">
        <v>16.100000000000001</v>
      </c>
      <c r="F580" s="2">
        <v>4</v>
      </c>
      <c r="G580" s="2">
        <v>4.3</v>
      </c>
      <c r="H580" s="2">
        <v>1023.9</v>
      </c>
      <c r="I580" s="2">
        <v>5060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27.2</v>
      </c>
      <c r="Q580">
        <v>35.799999999999997</v>
      </c>
      <c r="R580" s="5">
        <v>0.39652777777777776</v>
      </c>
      <c r="T580" s="13">
        <f t="shared" si="16"/>
        <v>35.799999999999997</v>
      </c>
      <c r="U580" s="13">
        <f t="shared" si="17"/>
        <v>16.699999999999996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4">
        <v>16.100000000000001</v>
      </c>
      <c r="AN580" s="634">
        <v>92</v>
      </c>
      <c r="AO580" s="634">
        <v>14.8</v>
      </c>
      <c r="AP580" s="634">
        <v>16.100000000000001</v>
      </c>
      <c r="AQ580" s="634">
        <v>4</v>
      </c>
      <c r="AR580" s="634">
        <v>4.3</v>
      </c>
      <c r="AS580" s="634">
        <v>1023.9</v>
      </c>
      <c r="AT580" s="634">
        <v>5060</v>
      </c>
      <c r="AU580" s="634">
        <v>0</v>
      </c>
      <c r="AV580" s="634">
        <v>0</v>
      </c>
      <c r="AW580" s="634">
        <v>0</v>
      </c>
      <c r="AX580" s="634">
        <v>0.1</v>
      </c>
      <c r="AY580" s="634">
        <v>0.1</v>
      </c>
      <c r="AZ580" s="634">
        <v>321.3</v>
      </c>
      <c r="BA580" s="634">
        <v>27.2</v>
      </c>
      <c r="BB580" s="634">
        <v>35.799999999999997</v>
      </c>
      <c r="BC580" s="633">
        <v>0.39652777777777776</v>
      </c>
    </row>
    <row r="581" spans="2:55">
      <c r="B581" s="2">
        <v>16.2</v>
      </c>
      <c r="C581" s="2">
        <v>92</v>
      </c>
      <c r="D581" s="2">
        <v>14.9</v>
      </c>
      <c r="E581" s="2">
        <v>16.2</v>
      </c>
      <c r="F581" s="2">
        <v>0</v>
      </c>
      <c r="G581" s="2">
        <v>3.2</v>
      </c>
      <c r="H581" s="2">
        <v>1023.8</v>
      </c>
      <c r="I581" s="2">
        <v>5230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27.5</v>
      </c>
      <c r="Q581">
        <v>36.1</v>
      </c>
      <c r="R581" s="5">
        <v>0.3972222222222222</v>
      </c>
      <c r="T581" s="13">
        <f t="shared" si="16"/>
        <v>36.1</v>
      </c>
      <c r="U581" s="13">
        <f t="shared" si="17"/>
        <v>16.900000000000002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4">
        <v>16.2</v>
      </c>
      <c r="AN581" s="634">
        <v>92</v>
      </c>
      <c r="AO581" s="634">
        <v>14.9</v>
      </c>
      <c r="AP581" s="634">
        <v>16.2</v>
      </c>
      <c r="AQ581" s="634">
        <v>0</v>
      </c>
      <c r="AR581" s="634">
        <v>3.2</v>
      </c>
      <c r="AS581" s="634">
        <v>1023.8</v>
      </c>
      <c r="AT581" s="634">
        <v>5230</v>
      </c>
      <c r="AU581" s="634">
        <v>0</v>
      </c>
      <c r="AV581" s="634">
        <v>0</v>
      </c>
      <c r="AW581" s="634">
        <v>0</v>
      </c>
      <c r="AX581" s="634">
        <v>0.1</v>
      </c>
      <c r="AY581" s="634">
        <v>0.1</v>
      </c>
      <c r="AZ581" s="634">
        <v>321.3</v>
      </c>
      <c r="BA581" s="634">
        <v>27.5</v>
      </c>
      <c r="BB581" s="634">
        <v>36.1</v>
      </c>
      <c r="BC581" s="633">
        <v>0.3972222222222222</v>
      </c>
    </row>
    <row r="582" spans="2:55">
      <c r="B582" s="2">
        <v>16.100000000000001</v>
      </c>
      <c r="C582" s="2">
        <v>92</v>
      </c>
      <c r="D582" s="2">
        <v>14.8</v>
      </c>
      <c r="E582" s="2">
        <v>16.100000000000001</v>
      </c>
      <c r="F582" s="2">
        <v>3.6</v>
      </c>
      <c r="G582" s="2">
        <v>5</v>
      </c>
      <c r="H582" s="2">
        <v>1024</v>
      </c>
      <c r="I582" s="2">
        <v>5970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27.8</v>
      </c>
      <c r="Q582">
        <v>36.5</v>
      </c>
      <c r="R582" s="5">
        <v>0.39791666666666664</v>
      </c>
      <c r="T582" s="13">
        <f t="shared" si="16"/>
        <v>36.5</v>
      </c>
      <c r="U582" s="13">
        <f t="shared" si="17"/>
        <v>17.399999999999999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4">
        <v>16.100000000000001</v>
      </c>
      <c r="AN582" s="634">
        <v>92</v>
      </c>
      <c r="AO582" s="634">
        <v>14.8</v>
      </c>
      <c r="AP582" s="634">
        <v>16.100000000000001</v>
      </c>
      <c r="AQ582" s="634">
        <v>3.6</v>
      </c>
      <c r="AR582" s="634">
        <v>5</v>
      </c>
      <c r="AS582" s="634">
        <v>1024</v>
      </c>
      <c r="AT582" s="634">
        <v>5970</v>
      </c>
      <c r="AU582" s="634">
        <v>0</v>
      </c>
      <c r="AV582" s="634">
        <v>0</v>
      </c>
      <c r="AW582" s="634">
        <v>0</v>
      </c>
      <c r="AX582" s="634">
        <v>0.1</v>
      </c>
      <c r="AY582" s="634">
        <v>0.1</v>
      </c>
      <c r="AZ582" s="634">
        <v>321.3</v>
      </c>
      <c r="BA582" s="634">
        <v>27.8</v>
      </c>
      <c r="BB582" s="634">
        <v>36.5</v>
      </c>
      <c r="BC582" s="633">
        <v>0.39791666666666664</v>
      </c>
    </row>
    <row r="583" spans="2:55">
      <c r="B583" s="2">
        <v>16.3</v>
      </c>
      <c r="C583" s="2">
        <v>92</v>
      </c>
      <c r="D583" s="2">
        <v>15</v>
      </c>
      <c r="E583" s="2">
        <v>16.3</v>
      </c>
      <c r="F583" s="2">
        <v>0</v>
      </c>
      <c r="G583" s="2">
        <v>2.9</v>
      </c>
      <c r="H583" s="2">
        <v>1023.7</v>
      </c>
      <c r="I583" s="2">
        <v>8130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28.1</v>
      </c>
      <c r="Q583">
        <v>36.799999999999997</v>
      </c>
      <c r="R583" s="5">
        <v>0.39861111111111114</v>
      </c>
      <c r="T583" s="13">
        <f t="shared" si="16"/>
        <v>36.799999999999997</v>
      </c>
      <c r="U583" s="13">
        <f t="shared" si="17"/>
        <v>17.499999999999996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4">
        <v>16.3</v>
      </c>
      <c r="AN583" s="634">
        <v>92</v>
      </c>
      <c r="AO583" s="634">
        <v>15</v>
      </c>
      <c r="AP583" s="634">
        <v>16.3</v>
      </c>
      <c r="AQ583" s="634">
        <v>0</v>
      </c>
      <c r="AR583" s="634">
        <v>2.9</v>
      </c>
      <c r="AS583" s="634">
        <v>1023.7</v>
      </c>
      <c r="AT583" s="634">
        <v>8130</v>
      </c>
      <c r="AU583" s="634">
        <v>0</v>
      </c>
      <c r="AV583" s="634">
        <v>0</v>
      </c>
      <c r="AW583" s="634">
        <v>0</v>
      </c>
      <c r="AX583" s="634">
        <v>0.1</v>
      </c>
      <c r="AY583" s="634">
        <v>0.1</v>
      </c>
      <c r="AZ583" s="634">
        <v>321.3</v>
      </c>
      <c r="BA583" s="634">
        <v>28.1</v>
      </c>
      <c r="BB583" s="634">
        <v>36.799999999999997</v>
      </c>
      <c r="BC583" s="633">
        <v>0.39861111111111114</v>
      </c>
    </row>
    <row r="584" spans="2:55">
      <c r="B584" s="2">
        <v>16.5</v>
      </c>
      <c r="C584" s="2">
        <v>92</v>
      </c>
      <c r="D584" s="2">
        <v>15.2</v>
      </c>
      <c r="E584" s="2">
        <v>16.5</v>
      </c>
      <c r="F584" s="2">
        <v>2.2000000000000002</v>
      </c>
      <c r="G584" s="2">
        <v>2.2000000000000002</v>
      </c>
      <c r="H584" s="2">
        <v>1023.9</v>
      </c>
      <c r="I584" s="2">
        <v>12480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28.4</v>
      </c>
      <c r="Q584">
        <v>37.1</v>
      </c>
      <c r="R584" s="5">
        <v>0.39930555555555558</v>
      </c>
      <c r="T584" s="13">
        <f t="shared" si="16"/>
        <v>37.1</v>
      </c>
      <c r="U584" s="13">
        <f t="shared" si="17"/>
        <v>17.600000000000001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4">
        <v>16.5</v>
      </c>
      <c r="AN584" s="634">
        <v>92</v>
      </c>
      <c r="AO584" s="634">
        <v>15.2</v>
      </c>
      <c r="AP584" s="634">
        <v>16.5</v>
      </c>
      <c r="AQ584" s="634">
        <v>2.2000000000000002</v>
      </c>
      <c r="AR584" s="634">
        <v>2.2000000000000002</v>
      </c>
      <c r="AS584" s="634">
        <v>1023.9</v>
      </c>
      <c r="AT584" s="634">
        <v>12480</v>
      </c>
      <c r="AU584" s="634">
        <v>0</v>
      </c>
      <c r="AV584" s="634">
        <v>0</v>
      </c>
      <c r="AW584" s="634">
        <v>0</v>
      </c>
      <c r="AX584" s="634">
        <v>0.1</v>
      </c>
      <c r="AY584" s="634">
        <v>0.1</v>
      </c>
      <c r="AZ584" s="634">
        <v>321.3</v>
      </c>
      <c r="BA584" s="634">
        <v>28.4</v>
      </c>
      <c r="BB584" s="634">
        <v>37.1</v>
      </c>
      <c r="BC584" s="633">
        <v>0.39930555555555558</v>
      </c>
    </row>
    <row r="585" spans="2:55">
      <c r="B585" s="2">
        <v>16.7</v>
      </c>
      <c r="C585" s="2">
        <v>92</v>
      </c>
      <c r="D585" s="2">
        <v>15.4</v>
      </c>
      <c r="E585" s="2">
        <v>16.7</v>
      </c>
      <c r="F585" s="2">
        <v>2.2000000000000002</v>
      </c>
      <c r="G585" s="2">
        <v>3.2</v>
      </c>
      <c r="H585" s="2">
        <v>1023.9</v>
      </c>
      <c r="I585" s="2">
        <v>15740</v>
      </c>
      <c r="J585" s="2">
        <v>1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28.6</v>
      </c>
      <c r="Q585">
        <v>37.4</v>
      </c>
      <c r="R585" s="5">
        <v>0.4</v>
      </c>
      <c r="T585" s="13">
        <f t="shared" si="16"/>
        <v>37.4</v>
      </c>
      <c r="U585" s="13">
        <f t="shared" si="17"/>
        <v>17.7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4">
        <v>16.7</v>
      </c>
      <c r="AN585" s="634">
        <v>92</v>
      </c>
      <c r="AO585" s="634">
        <v>15.4</v>
      </c>
      <c r="AP585" s="634">
        <v>16.7</v>
      </c>
      <c r="AQ585" s="634">
        <v>2.2000000000000002</v>
      </c>
      <c r="AR585" s="634">
        <v>3.2</v>
      </c>
      <c r="AS585" s="634">
        <v>1023.9</v>
      </c>
      <c r="AT585" s="634">
        <v>15740</v>
      </c>
      <c r="AU585" s="634">
        <v>1</v>
      </c>
      <c r="AV585" s="634">
        <v>0</v>
      </c>
      <c r="AW585" s="634">
        <v>0</v>
      </c>
      <c r="AX585" s="634">
        <v>0.1</v>
      </c>
      <c r="AY585" s="634">
        <v>0.1</v>
      </c>
      <c r="AZ585" s="634">
        <v>321.3</v>
      </c>
      <c r="BA585" s="634">
        <v>28.6</v>
      </c>
      <c r="BB585" s="634">
        <v>37.4</v>
      </c>
      <c r="BC585" s="633">
        <v>0.4</v>
      </c>
    </row>
    <row r="586" spans="2:55">
      <c r="B586" s="2">
        <v>17</v>
      </c>
      <c r="C586" s="2">
        <v>92</v>
      </c>
      <c r="D586" s="2">
        <v>15.7</v>
      </c>
      <c r="E586" s="2">
        <v>17</v>
      </c>
      <c r="F586" s="2">
        <v>2.2000000000000002</v>
      </c>
      <c r="G586" s="2">
        <v>2.2000000000000002</v>
      </c>
      <c r="H586" s="2">
        <v>1023.8</v>
      </c>
      <c r="I586" s="2">
        <v>14510</v>
      </c>
      <c r="J586" s="2">
        <v>1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28.9</v>
      </c>
      <c r="Q586">
        <v>37.700000000000003</v>
      </c>
      <c r="R586" s="5">
        <v>0.40069444444444446</v>
      </c>
      <c r="T586" s="13">
        <f t="shared" si="16"/>
        <v>37.700000000000003</v>
      </c>
      <c r="U586" s="13">
        <f t="shared" si="17"/>
        <v>17.700000000000003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4">
        <v>17</v>
      </c>
      <c r="AN586" s="634">
        <v>92</v>
      </c>
      <c r="AO586" s="634">
        <v>15.7</v>
      </c>
      <c r="AP586" s="634">
        <v>17</v>
      </c>
      <c r="AQ586" s="634">
        <v>2.2000000000000002</v>
      </c>
      <c r="AR586" s="634">
        <v>2.2000000000000002</v>
      </c>
      <c r="AS586" s="634">
        <v>1023.8</v>
      </c>
      <c r="AT586" s="634">
        <v>14510</v>
      </c>
      <c r="AU586" s="634">
        <v>1</v>
      </c>
      <c r="AV586" s="634">
        <v>0</v>
      </c>
      <c r="AW586" s="634">
        <v>0</v>
      </c>
      <c r="AX586" s="634">
        <v>0.1</v>
      </c>
      <c r="AY586" s="634">
        <v>0.1</v>
      </c>
      <c r="AZ586" s="634">
        <v>321.3</v>
      </c>
      <c r="BA586" s="634">
        <v>28.9</v>
      </c>
      <c r="BB586" s="634">
        <v>37.700000000000003</v>
      </c>
      <c r="BC586" s="633">
        <v>0.40069444444444446</v>
      </c>
    </row>
    <row r="587" spans="2:55">
      <c r="B587" s="2">
        <v>16.899999999999999</v>
      </c>
      <c r="C587" s="2">
        <v>92</v>
      </c>
      <c r="D587" s="2">
        <v>15.6</v>
      </c>
      <c r="E587" s="2">
        <v>16.899999999999999</v>
      </c>
      <c r="F587" s="2">
        <v>0</v>
      </c>
      <c r="G587" s="2">
        <v>2.5</v>
      </c>
      <c r="H587" s="2">
        <v>1023.5</v>
      </c>
      <c r="I587" s="2">
        <v>13710</v>
      </c>
      <c r="J587" s="2">
        <v>1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29.2</v>
      </c>
      <c r="Q587">
        <v>38</v>
      </c>
      <c r="R587" s="5">
        <v>0.40138888888888891</v>
      </c>
      <c r="T587" s="13">
        <f t="shared" si="16"/>
        <v>38</v>
      </c>
      <c r="U587" s="13">
        <f t="shared" si="17"/>
        <v>18.100000000000001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4">
        <v>16.899999999999999</v>
      </c>
      <c r="AN587" s="634">
        <v>92</v>
      </c>
      <c r="AO587" s="634">
        <v>15.6</v>
      </c>
      <c r="AP587" s="634">
        <v>16.899999999999999</v>
      </c>
      <c r="AQ587" s="634">
        <v>0</v>
      </c>
      <c r="AR587" s="634">
        <v>2.5</v>
      </c>
      <c r="AS587" s="634">
        <v>1023.5</v>
      </c>
      <c r="AT587" s="634">
        <v>13710</v>
      </c>
      <c r="AU587" s="634">
        <v>1</v>
      </c>
      <c r="AV587" s="634">
        <v>0</v>
      </c>
      <c r="AW587" s="634">
        <v>0</v>
      </c>
      <c r="AX587" s="634">
        <v>0.1</v>
      </c>
      <c r="AY587" s="634">
        <v>0.1</v>
      </c>
      <c r="AZ587" s="634">
        <v>321.3</v>
      </c>
      <c r="BA587" s="634">
        <v>29.2</v>
      </c>
      <c r="BB587" s="634">
        <v>38</v>
      </c>
      <c r="BC587" s="633">
        <v>0.40138888888888891</v>
      </c>
    </row>
    <row r="588" spans="2:55">
      <c r="B588" s="2">
        <v>17</v>
      </c>
      <c r="C588" s="2">
        <v>91</v>
      </c>
      <c r="D588" s="2">
        <v>15.6</v>
      </c>
      <c r="E588" s="2">
        <v>17</v>
      </c>
      <c r="F588" s="2">
        <v>1.8</v>
      </c>
      <c r="G588" s="2">
        <v>2.9</v>
      </c>
      <c r="H588" s="2">
        <v>1024</v>
      </c>
      <c r="I588" s="2">
        <v>13570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29.5</v>
      </c>
      <c r="Q588">
        <v>38.200000000000003</v>
      </c>
      <c r="R588" s="5">
        <v>0.40208333333333335</v>
      </c>
      <c r="T588" s="13">
        <f t="shared" si="16"/>
        <v>38.200000000000003</v>
      </c>
      <c r="U588" s="13">
        <f t="shared" si="17"/>
        <v>18.200000000000003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4">
        <v>17</v>
      </c>
      <c r="AN588" s="634">
        <v>91</v>
      </c>
      <c r="AO588" s="634">
        <v>15.6</v>
      </c>
      <c r="AP588" s="634">
        <v>17</v>
      </c>
      <c r="AQ588" s="634">
        <v>1.8</v>
      </c>
      <c r="AR588" s="634">
        <v>2.9</v>
      </c>
      <c r="AS588" s="634">
        <v>1024</v>
      </c>
      <c r="AT588" s="634">
        <v>13570</v>
      </c>
      <c r="AU588" s="634">
        <v>0</v>
      </c>
      <c r="AV588" s="634">
        <v>0</v>
      </c>
      <c r="AW588" s="634">
        <v>0</v>
      </c>
      <c r="AX588" s="634">
        <v>0.1</v>
      </c>
      <c r="AY588" s="634">
        <v>0.1</v>
      </c>
      <c r="AZ588" s="634">
        <v>321.3</v>
      </c>
      <c r="BA588" s="634">
        <v>29.5</v>
      </c>
      <c r="BB588" s="634">
        <v>38.200000000000003</v>
      </c>
      <c r="BC588" s="633">
        <v>0.40208333333333335</v>
      </c>
    </row>
    <row r="589" spans="2:55">
      <c r="B589" s="2">
        <v>17.3</v>
      </c>
      <c r="C589" s="2">
        <v>90</v>
      </c>
      <c r="D589" s="2">
        <v>15.6</v>
      </c>
      <c r="E589" s="2">
        <v>17.3</v>
      </c>
      <c r="F589" s="2">
        <v>0</v>
      </c>
      <c r="G589" s="2">
        <v>1.8</v>
      </c>
      <c r="H589" s="2">
        <v>1023.9</v>
      </c>
      <c r="I589" s="2">
        <v>14950</v>
      </c>
      <c r="J589" s="2">
        <v>1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29.8</v>
      </c>
      <c r="Q589">
        <v>38.4</v>
      </c>
      <c r="R589" s="5">
        <v>0.40277777777777779</v>
      </c>
      <c r="T589" s="13">
        <f t="shared" si="16"/>
        <v>38.4</v>
      </c>
      <c r="U589" s="13">
        <f t="shared" si="17"/>
        <v>18.099999999999998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4">
        <v>17.3</v>
      </c>
      <c r="AN589" s="634">
        <v>90</v>
      </c>
      <c r="AO589" s="634">
        <v>15.6</v>
      </c>
      <c r="AP589" s="634">
        <v>17.3</v>
      </c>
      <c r="AQ589" s="634">
        <v>0</v>
      </c>
      <c r="AR589" s="634">
        <v>1.8</v>
      </c>
      <c r="AS589" s="634">
        <v>1023.9</v>
      </c>
      <c r="AT589" s="634">
        <v>14950</v>
      </c>
      <c r="AU589" s="634">
        <v>1</v>
      </c>
      <c r="AV589" s="634">
        <v>0</v>
      </c>
      <c r="AW589" s="634">
        <v>0</v>
      </c>
      <c r="AX589" s="634">
        <v>0.1</v>
      </c>
      <c r="AY589" s="634">
        <v>0.1</v>
      </c>
      <c r="AZ589" s="634">
        <v>321.3</v>
      </c>
      <c r="BA589" s="634">
        <v>29.8</v>
      </c>
      <c r="BB589" s="634">
        <v>38.4</v>
      </c>
      <c r="BC589" s="633">
        <v>0.40277777777777779</v>
      </c>
    </row>
    <row r="590" spans="2:55">
      <c r="B590" s="2">
        <v>17.3</v>
      </c>
      <c r="C590" s="2">
        <v>89</v>
      </c>
      <c r="D590" s="2">
        <v>15.4</v>
      </c>
      <c r="E590" s="2">
        <v>17.3</v>
      </c>
      <c r="F590" s="2">
        <v>3.2</v>
      </c>
      <c r="G590" s="2">
        <v>3.6</v>
      </c>
      <c r="H590" s="2">
        <v>1023.9</v>
      </c>
      <c r="I590" s="2">
        <v>16940</v>
      </c>
      <c r="J590" s="2">
        <v>1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30.1</v>
      </c>
      <c r="Q590">
        <v>38.6</v>
      </c>
      <c r="R590" s="5">
        <v>0.40347222222222223</v>
      </c>
      <c r="T590" s="13">
        <f t="shared" si="16"/>
        <v>38.6</v>
      </c>
      <c r="U590" s="13">
        <f t="shared" si="17"/>
        <v>18.3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4">
        <v>17.3</v>
      </c>
      <c r="AN590" s="634">
        <v>89</v>
      </c>
      <c r="AO590" s="634">
        <v>15.4</v>
      </c>
      <c r="AP590" s="634">
        <v>17.3</v>
      </c>
      <c r="AQ590" s="634">
        <v>3.2</v>
      </c>
      <c r="AR590" s="634">
        <v>3.6</v>
      </c>
      <c r="AS590" s="634">
        <v>1023.9</v>
      </c>
      <c r="AT590" s="634">
        <v>16940</v>
      </c>
      <c r="AU590" s="634">
        <v>1</v>
      </c>
      <c r="AV590" s="634">
        <v>0</v>
      </c>
      <c r="AW590" s="634">
        <v>0</v>
      </c>
      <c r="AX590" s="634">
        <v>0.1</v>
      </c>
      <c r="AY590" s="634">
        <v>0.1</v>
      </c>
      <c r="AZ590" s="634">
        <v>321.3</v>
      </c>
      <c r="BA590" s="634">
        <v>30.1</v>
      </c>
      <c r="BB590" s="634">
        <v>38.6</v>
      </c>
      <c r="BC590" s="633">
        <v>0.40347222222222223</v>
      </c>
    </row>
    <row r="591" spans="2:55">
      <c r="B591" s="2">
        <v>17</v>
      </c>
      <c r="C591" s="2">
        <v>89</v>
      </c>
      <c r="D591" s="2">
        <v>15.2</v>
      </c>
      <c r="E591" s="2">
        <v>17</v>
      </c>
      <c r="F591" s="2">
        <v>3.2</v>
      </c>
      <c r="G591" s="2">
        <v>3.6</v>
      </c>
      <c r="H591" s="2">
        <v>1023.8</v>
      </c>
      <c r="I591" s="2">
        <v>18840</v>
      </c>
      <c r="J591" s="2">
        <v>1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30.5</v>
      </c>
      <c r="Q591">
        <v>38.799999999999997</v>
      </c>
      <c r="R591" s="5">
        <v>0.40416666666666667</v>
      </c>
      <c r="T591" s="13">
        <f t="shared" ref="T591:T654" si="20">MAX(P591,Q591)</f>
        <v>38.799999999999997</v>
      </c>
      <c r="U591" s="13">
        <f t="shared" si="17"/>
        <v>18.799999999999997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4">
        <v>17</v>
      </c>
      <c r="AN591" s="634">
        <v>89</v>
      </c>
      <c r="AO591" s="634">
        <v>15.2</v>
      </c>
      <c r="AP591" s="634">
        <v>17</v>
      </c>
      <c r="AQ591" s="634">
        <v>3.2</v>
      </c>
      <c r="AR591" s="634">
        <v>3.6</v>
      </c>
      <c r="AS591" s="634">
        <v>1023.8</v>
      </c>
      <c r="AT591" s="634">
        <v>18840</v>
      </c>
      <c r="AU591" s="634">
        <v>1</v>
      </c>
      <c r="AV591" s="634">
        <v>0</v>
      </c>
      <c r="AW591" s="634">
        <v>0</v>
      </c>
      <c r="AX591" s="634">
        <v>0.1</v>
      </c>
      <c r="AY591" s="634">
        <v>0.1</v>
      </c>
      <c r="AZ591" s="634">
        <v>321.3</v>
      </c>
      <c r="BA591" s="634">
        <v>30.5</v>
      </c>
      <c r="BB591" s="634">
        <v>38.799999999999997</v>
      </c>
      <c r="BC591" s="633">
        <v>0.40416666666666667</v>
      </c>
    </row>
    <row r="592" spans="2:55">
      <c r="B592" s="2">
        <v>16.8</v>
      </c>
      <c r="C592" s="2">
        <v>89</v>
      </c>
      <c r="D592" s="2">
        <v>15</v>
      </c>
      <c r="E592" s="2">
        <v>16.8</v>
      </c>
      <c r="F592" s="2">
        <v>2.5</v>
      </c>
      <c r="G592" s="2">
        <v>4</v>
      </c>
      <c r="H592" s="2">
        <v>1024</v>
      </c>
      <c r="I592" s="2">
        <v>19890</v>
      </c>
      <c r="J592" s="2">
        <v>1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30.8</v>
      </c>
      <c r="Q592">
        <v>39</v>
      </c>
      <c r="R592" s="5">
        <v>0.40486111111111112</v>
      </c>
      <c r="T592" s="13">
        <f t="shared" si="20"/>
        <v>39</v>
      </c>
      <c r="U592" s="13">
        <f t="shared" ref="U592:U655" si="21">(T592-B592)-3</f>
        <v>19.2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4">
        <v>16.8</v>
      </c>
      <c r="AN592" s="634">
        <v>89</v>
      </c>
      <c r="AO592" s="634">
        <v>15</v>
      </c>
      <c r="AP592" s="634">
        <v>16.8</v>
      </c>
      <c r="AQ592" s="634">
        <v>2.5</v>
      </c>
      <c r="AR592" s="634">
        <v>4</v>
      </c>
      <c r="AS592" s="634">
        <v>1024</v>
      </c>
      <c r="AT592" s="634">
        <v>19890</v>
      </c>
      <c r="AU592" s="634">
        <v>1</v>
      </c>
      <c r="AV592" s="634">
        <v>0</v>
      </c>
      <c r="AW592" s="634">
        <v>0</v>
      </c>
      <c r="AX592" s="634">
        <v>0.1</v>
      </c>
      <c r="AY592" s="634">
        <v>0.1</v>
      </c>
      <c r="AZ592" s="634">
        <v>321.3</v>
      </c>
      <c r="BA592" s="634">
        <v>30.8</v>
      </c>
      <c r="BB592" s="634">
        <v>39</v>
      </c>
      <c r="BC592" s="633">
        <v>0.40486111111111112</v>
      </c>
    </row>
    <row r="593" spans="2:55">
      <c r="B593" s="2">
        <v>16.7</v>
      </c>
      <c r="C593" s="2">
        <v>89</v>
      </c>
      <c r="D593" s="2">
        <v>14.9</v>
      </c>
      <c r="E593" s="2">
        <v>16.7</v>
      </c>
      <c r="F593" s="2">
        <v>2.2000000000000002</v>
      </c>
      <c r="G593" s="2">
        <v>3.6</v>
      </c>
      <c r="H593" s="2">
        <v>1024</v>
      </c>
      <c r="I593" s="2">
        <v>20380</v>
      </c>
      <c r="J593" s="2">
        <v>1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31</v>
      </c>
      <c r="Q593">
        <v>39.200000000000003</v>
      </c>
      <c r="R593" s="5">
        <v>0.40555555555555556</v>
      </c>
      <c r="T593" s="13">
        <f t="shared" si="20"/>
        <v>39.200000000000003</v>
      </c>
      <c r="U593" s="13">
        <f t="shared" si="21"/>
        <v>19.500000000000004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4">
        <v>16.7</v>
      </c>
      <c r="AN593" s="634">
        <v>89</v>
      </c>
      <c r="AO593" s="634">
        <v>14.9</v>
      </c>
      <c r="AP593" s="634">
        <v>16.7</v>
      </c>
      <c r="AQ593" s="634">
        <v>2.2000000000000002</v>
      </c>
      <c r="AR593" s="634">
        <v>3.6</v>
      </c>
      <c r="AS593" s="634">
        <v>1024</v>
      </c>
      <c r="AT593" s="634">
        <v>20380</v>
      </c>
      <c r="AU593" s="634">
        <v>1</v>
      </c>
      <c r="AV593" s="634">
        <v>0</v>
      </c>
      <c r="AW593" s="634">
        <v>0</v>
      </c>
      <c r="AX593" s="634">
        <v>0.1</v>
      </c>
      <c r="AY593" s="634">
        <v>0.1</v>
      </c>
      <c r="AZ593" s="634">
        <v>321.3</v>
      </c>
      <c r="BA593" s="634">
        <v>31</v>
      </c>
      <c r="BB593" s="634">
        <v>39.200000000000003</v>
      </c>
      <c r="BC593" s="633">
        <v>0.40555555555555556</v>
      </c>
    </row>
    <row r="594" spans="2:55">
      <c r="B594" s="2">
        <v>17.100000000000001</v>
      </c>
      <c r="C594" s="2">
        <v>89</v>
      </c>
      <c r="D594" s="2">
        <v>15.2</v>
      </c>
      <c r="E594" s="2">
        <v>17.100000000000001</v>
      </c>
      <c r="F594" s="2">
        <v>1.8</v>
      </c>
      <c r="G594" s="2">
        <v>2.2000000000000002</v>
      </c>
      <c r="H594" s="2">
        <v>1023.9</v>
      </c>
      <c r="I594" s="2">
        <v>20660</v>
      </c>
      <c r="J594" s="2">
        <v>1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31.1</v>
      </c>
      <c r="Q594">
        <v>39.4</v>
      </c>
      <c r="R594" s="5">
        <v>0.40625</v>
      </c>
      <c r="T594" s="13">
        <f t="shared" si="20"/>
        <v>39.4</v>
      </c>
      <c r="U594" s="13">
        <f t="shared" si="21"/>
        <v>19.299999999999997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4">
        <v>17.100000000000001</v>
      </c>
      <c r="AN594" s="634">
        <v>89</v>
      </c>
      <c r="AO594" s="634">
        <v>15.2</v>
      </c>
      <c r="AP594" s="634">
        <v>17.100000000000001</v>
      </c>
      <c r="AQ594" s="634">
        <v>1.8</v>
      </c>
      <c r="AR594" s="634">
        <v>2.2000000000000002</v>
      </c>
      <c r="AS594" s="634">
        <v>1023.9</v>
      </c>
      <c r="AT594" s="634">
        <v>20660</v>
      </c>
      <c r="AU594" s="634">
        <v>1</v>
      </c>
      <c r="AV594" s="634">
        <v>0</v>
      </c>
      <c r="AW594" s="634">
        <v>0</v>
      </c>
      <c r="AX594" s="634">
        <v>0.1</v>
      </c>
      <c r="AY594" s="634">
        <v>0.1</v>
      </c>
      <c r="AZ594" s="634">
        <v>321.3</v>
      </c>
      <c r="BA594" s="634">
        <v>31.1</v>
      </c>
      <c r="BB594" s="634">
        <v>39.4</v>
      </c>
      <c r="BC594" s="633">
        <v>0.40625</v>
      </c>
    </row>
    <row r="595" spans="2:55">
      <c r="B595" s="2">
        <v>17.100000000000001</v>
      </c>
      <c r="C595" s="2">
        <v>88</v>
      </c>
      <c r="D595" s="2">
        <v>15.1</v>
      </c>
      <c r="E595" s="2">
        <v>17.100000000000001</v>
      </c>
      <c r="F595" s="2">
        <v>1.8</v>
      </c>
      <c r="G595" s="2">
        <v>2.9</v>
      </c>
      <c r="H595" s="2">
        <v>1024</v>
      </c>
      <c r="I595" s="2">
        <v>21030</v>
      </c>
      <c r="J595" s="2">
        <v>1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31.2</v>
      </c>
      <c r="Q595">
        <v>39.5</v>
      </c>
      <c r="R595" s="5">
        <v>0.40694444444444444</v>
      </c>
      <c r="T595" s="13">
        <f t="shared" si="20"/>
        <v>39.5</v>
      </c>
      <c r="U595" s="13">
        <f t="shared" si="21"/>
        <v>19.399999999999999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4">
        <v>17.100000000000001</v>
      </c>
      <c r="AN595" s="634">
        <v>88</v>
      </c>
      <c r="AO595" s="634">
        <v>15.1</v>
      </c>
      <c r="AP595" s="634">
        <v>17.100000000000001</v>
      </c>
      <c r="AQ595" s="634">
        <v>1.8</v>
      </c>
      <c r="AR595" s="634">
        <v>2.9</v>
      </c>
      <c r="AS595" s="634">
        <v>1024</v>
      </c>
      <c r="AT595" s="634">
        <v>21030</v>
      </c>
      <c r="AU595" s="634">
        <v>1</v>
      </c>
      <c r="AV595" s="634">
        <v>0</v>
      </c>
      <c r="AW595" s="634">
        <v>0</v>
      </c>
      <c r="AX595" s="634">
        <v>0.1</v>
      </c>
      <c r="AY595" s="634">
        <v>0.1</v>
      </c>
      <c r="AZ595" s="634">
        <v>321.3</v>
      </c>
      <c r="BA595" s="634">
        <v>31.2</v>
      </c>
      <c r="BB595" s="634">
        <v>39.5</v>
      </c>
      <c r="BC595" s="633">
        <v>0.40694444444444444</v>
      </c>
    </row>
    <row r="596" spans="2:55">
      <c r="B596" s="2">
        <v>17</v>
      </c>
      <c r="C596" s="2">
        <v>87</v>
      </c>
      <c r="D596" s="2">
        <v>14.9</v>
      </c>
      <c r="E596" s="2">
        <v>17</v>
      </c>
      <c r="F596" s="2">
        <v>2.2000000000000002</v>
      </c>
      <c r="G596" s="2">
        <v>2.9</v>
      </c>
      <c r="H596" s="2">
        <v>1024</v>
      </c>
      <c r="I596" s="2">
        <v>21370</v>
      </c>
      <c r="J596" s="2">
        <v>1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31.3</v>
      </c>
      <c r="Q596">
        <v>39.700000000000003</v>
      </c>
      <c r="R596" s="5">
        <v>0.40763888888888888</v>
      </c>
      <c r="T596" s="13">
        <f t="shared" si="20"/>
        <v>39.700000000000003</v>
      </c>
      <c r="U596" s="13">
        <f t="shared" si="21"/>
        <v>19.700000000000003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4">
        <v>17</v>
      </c>
      <c r="AN596" s="634">
        <v>87</v>
      </c>
      <c r="AO596" s="634">
        <v>14.9</v>
      </c>
      <c r="AP596" s="634">
        <v>17</v>
      </c>
      <c r="AQ596" s="634">
        <v>2.2000000000000002</v>
      </c>
      <c r="AR596" s="634">
        <v>2.9</v>
      </c>
      <c r="AS596" s="634">
        <v>1024</v>
      </c>
      <c r="AT596" s="634">
        <v>21370</v>
      </c>
      <c r="AU596" s="634">
        <v>1</v>
      </c>
      <c r="AV596" s="634">
        <v>0</v>
      </c>
      <c r="AW596" s="634">
        <v>0</v>
      </c>
      <c r="AX596" s="634">
        <v>0.1</v>
      </c>
      <c r="AY596" s="634">
        <v>0.1</v>
      </c>
      <c r="AZ596" s="634">
        <v>321.3</v>
      </c>
      <c r="BA596" s="634">
        <v>31.3</v>
      </c>
      <c r="BB596" s="634">
        <v>39.700000000000003</v>
      </c>
      <c r="BC596" s="633">
        <v>0.40763888888888888</v>
      </c>
    </row>
    <row r="597" spans="2:55">
      <c r="B597" s="2">
        <v>17.2</v>
      </c>
      <c r="C597" s="2">
        <v>88</v>
      </c>
      <c r="D597" s="2">
        <v>15.2</v>
      </c>
      <c r="E597" s="2">
        <v>17.2</v>
      </c>
      <c r="F597" s="2">
        <v>1.8</v>
      </c>
      <c r="G597" s="2">
        <v>3.2</v>
      </c>
      <c r="H597" s="2">
        <v>1024.0999999999999</v>
      </c>
      <c r="I597" s="2">
        <v>21730</v>
      </c>
      <c r="J597" s="2">
        <v>1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31.5</v>
      </c>
      <c r="Q597">
        <v>40</v>
      </c>
      <c r="R597" s="5">
        <v>0.40833333333333333</v>
      </c>
      <c r="T597" s="13">
        <f t="shared" si="20"/>
        <v>40</v>
      </c>
      <c r="U597" s="13">
        <f t="shared" si="21"/>
        <v>19.8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4">
        <v>17.2</v>
      </c>
      <c r="AN597" s="634">
        <v>88</v>
      </c>
      <c r="AO597" s="634">
        <v>15.2</v>
      </c>
      <c r="AP597" s="634">
        <v>17.2</v>
      </c>
      <c r="AQ597" s="634">
        <v>1.8</v>
      </c>
      <c r="AR597" s="634">
        <v>3.2</v>
      </c>
      <c r="AS597" s="634">
        <v>1024.0999999999999</v>
      </c>
      <c r="AT597" s="634">
        <v>21730</v>
      </c>
      <c r="AU597" s="634">
        <v>1</v>
      </c>
      <c r="AV597" s="634">
        <v>0</v>
      </c>
      <c r="AW597" s="634">
        <v>0</v>
      </c>
      <c r="AX597" s="634">
        <v>0.1</v>
      </c>
      <c r="AY597" s="634">
        <v>0.1</v>
      </c>
      <c r="AZ597" s="634">
        <v>321.3</v>
      </c>
      <c r="BA597" s="634">
        <v>31.5</v>
      </c>
      <c r="BB597" s="634">
        <v>40</v>
      </c>
      <c r="BC597" s="633">
        <v>0.40833333333333333</v>
      </c>
    </row>
    <row r="598" spans="2:55">
      <c r="B598" s="2">
        <v>17.399999999999999</v>
      </c>
      <c r="C598" s="2">
        <v>88</v>
      </c>
      <c r="D598" s="2">
        <v>15.4</v>
      </c>
      <c r="E598" s="2">
        <v>17.399999999999999</v>
      </c>
      <c r="F598" s="2">
        <v>2.2000000000000002</v>
      </c>
      <c r="G598" s="2">
        <v>3.2</v>
      </c>
      <c r="H598" s="2">
        <v>1023.9</v>
      </c>
      <c r="I598" s="2">
        <v>22250</v>
      </c>
      <c r="J598" s="2">
        <v>1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31.7</v>
      </c>
      <c r="Q598">
        <v>40.299999999999997</v>
      </c>
      <c r="R598" s="5">
        <v>0.40902777777777777</v>
      </c>
      <c r="T598" s="13">
        <f t="shared" si="20"/>
        <v>40.299999999999997</v>
      </c>
      <c r="U598" s="13">
        <f t="shared" si="21"/>
        <v>19.899999999999999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4">
        <v>17.399999999999999</v>
      </c>
      <c r="AN598" s="634">
        <v>88</v>
      </c>
      <c r="AO598" s="634">
        <v>15.4</v>
      </c>
      <c r="AP598" s="634">
        <v>17.399999999999999</v>
      </c>
      <c r="AQ598" s="634">
        <v>2.2000000000000002</v>
      </c>
      <c r="AR598" s="634">
        <v>3.2</v>
      </c>
      <c r="AS598" s="634">
        <v>1023.9</v>
      </c>
      <c r="AT598" s="634">
        <v>22250</v>
      </c>
      <c r="AU598" s="634">
        <v>1</v>
      </c>
      <c r="AV598" s="634">
        <v>0</v>
      </c>
      <c r="AW598" s="634">
        <v>0</v>
      </c>
      <c r="AX598" s="634">
        <v>0.1</v>
      </c>
      <c r="AY598" s="634">
        <v>0.1</v>
      </c>
      <c r="AZ598" s="634">
        <v>321.3</v>
      </c>
      <c r="BA598" s="634">
        <v>31.7</v>
      </c>
      <c r="BB598" s="634">
        <v>40.299999999999997</v>
      </c>
      <c r="BC598" s="633">
        <v>0.40902777777777777</v>
      </c>
    </row>
    <row r="599" spans="2:55">
      <c r="B599" s="2">
        <v>17.600000000000001</v>
      </c>
      <c r="C599" s="2">
        <v>87</v>
      </c>
      <c r="D599" s="2">
        <v>15.4</v>
      </c>
      <c r="E599" s="2">
        <v>17.600000000000001</v>
      </c>
      <c r="F599" s="2">
        <v>2.5</v>
      </c>
      <c r="G599" s="2">
        <v>3.2</v>
      </c>
      <c r="H599" s="2">
        <v>1023.9</v>
      </c>
      <c r="I599" s="2">
        <v>22950</v>
      </c>
      <c r="J599" s="2">
        <v>1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31.9</v>
      </c>
      <c r="Q599">
        <v>40.5</v>
      </c>
      <c r="R599" s="5">
        <v>0.40972222222222221</v>
      </c>
      <c r="T599" s="13">
        <f t="shared" si="20"/>
        <v>40.5</v>
      </c>
      <c r="U599" s="13">
        <f t="shared" si="21"/>
        <v>19.899999999999999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4">
        <v>17.600000000000001</v>
      </c>
      <c r="AN599" s="634">
        <v>87</v>
      </c>
      <c r="AO599" s="634">
        <v>15.4</v>
      </c>
      <c r="AP599" s="634">
        <v>17.600000000000001</v>
      </c>
      <c r="AQ599" s="634">
        <v>2.5</v>
      </c>
      <c r="AR599" s="634">
        <v>3.2</v>
      </c>
      <c r="AS599" s="634">
        <v>1023.9</v>
      </c>
      <c r="AT599" s="634">
        <v>22950</v>
      </c>
      <c r="AU599" s="634">
        <v>1</v>
      </c>
      <c r="AV599" s="634">
        <v>0</v>
      </c>
      <c r="AW599" s="634">
        <v>0</v>
      </c>
      <c r="AX599" s="634">
        <v>0.1</v>
      </c>
      <c r="AY599" s="634">
        <v>0.1</v>
      </c>
      <c r="AZ599" s="634">
        <v>321.3</v>
      </c>
      <c r="BA599" s="634">
        <v>31.9</v>
      </c>
      <c r="BB599" s="634">
        <v>40.5</v>
      </c>
      <c r="BC599" s="633">
        <v>0.40972222222222221</v>
      </c>
    </row>
    <row r="600" spans="2:55">
      <c r="B600" s="2">
        <v>17.8</v>
      </c>
      <c r="C600" s="2">
        <v>87</v>
      </c>
      <c r="D600" s="2">
        <v>15.6</v>
      </c>
      <c r="E600" s="2">
        <v>17.8</v>
      </c>
      <c r="F600" s="2">
        <v>2.2000000000000002</v>
      </c>
      <c r="G600" s="2">
        <v>2.9</v>
      </c>
      <c r="H600" s="2">
        <v>1024</v>
      </c>
      <c r="I600" s="2">
        <v>21830</v>
      </c>
      <c r="J600" s="2">
        <v>1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32.1</v>
      </c>
      <c r="Q600">
        <v>40.799999999999997</v>
      </c>
      <c r="R600" s="5">
        <v>0.41041666666666665</v>
      </c>
      <c r="T600" s="13">
        <f t="shared" si="20"/>
        <v>40.799999999999997</v>
      </c>
      <c r="U600" s="13">
        <f t="shared" si="21"/>
        <v>19.999999999999996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4">
        <v>17.8</v>
      </c>
      <c r="AN600" s="634">
        <v>87</v>
      </c>
      <c r="AO600" s="634">
        <v>15.6</v>
      </c>
      <c r="AP600" s="634">
        <v>17.8</v>
      </c>
      <c r="AQ600" s="634">
        <v>2.2000000000000002</v>
      </c>
      <c r="AR600" s="634">
        <v>2.9</v>
      </c>
      <c r="AS600" s="634">
        <v>1024</v>
      </c>
      <c r="AT600" s="634">
        <v>21830</v>
      </c>
      <c r="AU600" s="634">
        <v>1</v>
      </c>
      <c r="AV600" s="634">
        <v>0</v>
      </c>
      <c r="AW600" s="634">
        <v>0</v>
      </c>
      <c r="AX600" s="634">
        <v>0.1</v>
      </c>
      <c r="AY600" s="634">
        <v>0.1</v>
      </c>
      <c r="AZ600" s="634">
        <v>321.3</v>
      </c>
      <c r="BA600" s="634">
        <v>32.1</v>
      </c>
      <c r="BB600" s="634">
        <v>40.799999999999997</v>
      </c>
      <c r="BC600" s="633">
        <v>0.41041666666666665</v>
      </c>
    </row>
    <row r="601" spans="2:55">
      <c r="B601" s="2">
        <v>18</v>
      </c>
      <c r="C601" s="2">
        <v>85</v>
      </c>
      <c r="D601" s="2">
        <v>15.4</v>
      </c>
      <c r="E601" s="2">
        <v>18</v>
      </c>
      <c r="F601" s="2">
        <v>2.5</v>
      </c>
      <c r="G601" s="2">
        <v>2.9</v>
      </c>
      <c r="H601" s="2">
        <v>1024.0999999999999</v>
      </c>
      <c r="I601" s="2">
        <v>22000</v>
      </c>
      <c r="J601" s="2">
        <v>1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32.299999999999997</v>
      </c>
      <c r="Q601">
        <v>41</v>
      </c>
      <c r="R601" s="5">
        <v>0.41111111111111109</v>
      </c>
      <c r="T601" s="13">
        <f t="shared" si="20"/>
        <v>41</v>
      </c>
      <c r="U601" s="13">
        <f t="shared" si="21"/>
        <v>20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4">
        <v>18</v>
      </c>
      <c r="AN601" s="634">
        <v>85</v>
      </c>
      <c r="AO601" s="634">
        <v>15.4</v>
      </c>
      <c r="AP601" s="634">
        <v>18</v>
      </c>
      <c r="AQ601" s="634">
        <v>2.5</v>
      </c>
      <c r="AR601" s="634">
        <v>2.9</v>
      </c>
      <c r="AS601" s="634">
        <v>1024.0999999999999</v>
      </c>
      <c r="AT601" s="634">
        <v>22000</v>
      </c>
      <c r="AU601" s="634">
        <v>1</v>
      </c>
      <c r="AV601" s="634">
        <v>0</v>
      </c>
      <c r="AW601" s="634">
        <v>0</v>
      </c>
      <c r="AX601" s="634">
        <v>0.1</v>
      </c>
      <c r="AY601" s="634">
        <v>0.1</v>
      </c>
      <c r="AZ601" s="634">
        <v>321.3</v>
      </c>
      <c r="BA601" s="634">
        <v>32.299999999999997</v>
      </c>
      <c r="BB601" s="634">
        <v>41</v>
      </c>
      <c r="BC601" s="633">
        <v>0.41111111111111109</v>
      </c>
    </row>
    <row r="602" spans="2:55">
      <c r="B602" s="2">
        <v>17.8</v>
      </c>
      <c r="C602" s="2">
        <v>84</v>
      </c>
      <c r="D602" s="2">
        <v>15.1</v>
      </c>
      <c r="E602" s="2">
        <v>17.8</v>
      </c>
      <c r="F602" s="2">
        <v>2.5</v>
      </c>
      <c r="G602" s="2">
        <v>2.5</v>
      </c>
      <c r="H602" s="2">
        <v>1023.9</v>
      </c>
      <c r="I602" s="2">
        <v>23950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32.4</v>
      </c>
      <c r="Q602">
        <v>41.1</v>
      </c>
      <c r="R602" s="5">
        <v>0.41180555555555554</v>
      </c>
      <c r="T602" s="13">
        <f t="shared" si="20"/>
        <v>41.1</v>
      </c>
      <c r="U602" s="13">
        <f t="shared" si="21"/>
        <v>20.3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4">
        <v>17.8</v>
      </c>
      <c r="AN602" s="634">
        <v>84</v>
      </c>
      <c r="AO602" s="634">
        <v>15.1</v>
      </c>
      <c r="AP602" s="634">
        <v>17.8</v>
      </c>
      <c r="AQ602" s="634">
        <v>2.5</v>
      </c>
      <c r="AR602" s="634">
        <v>2.5</v>
      </c>
      <c r="AS602" s="634">
        <v>1023.9</v>
      </c>
      <c r="AT602" s="634">
        <v>23950</v>
      </c>
      <c r="AU602" s="634">
        <v>1</v>
      </c>
      <c r="AV602" s="634">
        <v>0</v>
      </c>
      <c r="AW602" s="634">
        <v>0</v>
      </c>
      <c r="AX602" s="634">
        <v>0.1</v>
      </c>
      <c r="AY602" s="634">
        <v>0.1</v>
      </c>
      <c r="AZ602" s="634">
        <v>321.3</v>
      </c>
      <c r="BA602" s="634">
        <v>32.4</v>
      </c>
      <c r="BB602" s="634">
        <v>41.1</v>
      </c>
      <c r="BC602" s="633">
        <v>0.41180555555555554</v>
      </c>
    </row>
    <row r="603" spans="2:55">
      <c r="B603" s="2">
        <v>17.8</v>
      </c>
      <c r="C603" s="2">
        <v>84</v>
      </c>
      <c r="D603" s="2">
        <v>15.1</v>
      </c>
      <c r="E603" s="2">
        <v>17.8</v>
      </c>
      <c r="F603" s="2">
        <v>0</v>
      </c>
      <c r="G603" s="2">
        <v>1.8</v>
      </c>
      <c r="H603" s="2">
        <v>1024.2</v>
      </c>
      <c r="I603" s="2">
        <v>24230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32.6</v>
      </c>
      <c r="Q603">
        <v>41.2</v>
      </c>
      <c r="R603" s="5">
        <v>0.41249999999999998</v>
      </c>
      <c r="T603" s="13">
        <f t="shared" si="20"/>
        <v>41.2</v>
      </c>
      <c r="U603" s="13">
        <f t="shared" si="21"/>
        <v>20.400000000000002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4">
        <v>17.8</v>
      </c>
      <c r="AN603" s="634">
        <v>84</v>
      </c>
      <c r="AO603" s="634">
        <v>15.1</v>
      </c>
      <c r="AP603" s="634">
        <v>17.8</v>
      </c>
      <c r="AQ603" s="634">
        <v>0</v>
      </c>
      <c r="AR603" s="634">
        <v>1.8</v>
      </c>
      <c r="AS603" s="634">
        <v>1024.2</v>
      </c>
      <c r="AT603" s="634">
        <v>24230</v>
      </c>
      <c r="AU603" s="634">
        <v>1</v>
      </c>
      <c r="AV603" s="634">
        <v>0</v>
      </c>
      <c r="AW603" s="634">
        <v>0</v>
      </c>
      <c r="AX603" s="634">
        <v>0.1</v>
      </c>
      <c r="AY603" s="634">
        <v>0.1</v>
      </c>
      <c r="AZ603" s="634">
        <v>321.3</v>
      </c>
      <c r="BA603" s="634">
        <v>32.6</v>
      </c>
      <c r="BB603" s="634">
        <v>41.2</v>
      </c>
      <c r="BC603" s="633">
        <v>0.41249999999999998</v>
      </c>
    </row>
    <row r="604" spans="2:55">
      <c r="B604" s="2">
        <v>18.100000000000001</v>
      </c>
      <c r="C604" s="2">
        <v>82</v>
      </c>
      <c r="D604" s="2">
        <v>15</v>
      </c>
      <c r="E604" s="2">
        <v>18.100000000000001</v>
      </c>
      <c r="F604" s="2">
        <v>2.2000000000000002</v>
      </c>
      <c r="G604" s="2">
        <v>4</v>
      </c>
      <c r="H604" s="2">
        <v>1023.9</v>
      </c>
      <c r="I604" s="2">
        <v>25600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32.700000000000003</v>
      </c>
      <c r="Q604">
        <v>41.4</v>
      </c>
      <c r="R604" s="5">
        <v>0.41319444444444442</v>
      </c>
      <c r="T604" s="13">
        <f t="shared" si="20"/>
        <v>41.4</v>
      </c>
      <c r="U604" s="13">
        <f t="shared" si="21"/>
        <v>20.299999999999997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4">
        <v>18.100000000000001</v>
      </c>
      <c r="AN604" s="634">
        <v>82</v>
      </c>
      <c r="AO604" s="634">
        <v>15</v>
      </c>
      <c r="AP604" s="634">
        <v>18.100000000000001</v>
      </c>
      <c r="AQ604" s="634">
        <v>2.2000000000000002</v>
      </c>
      <c r="AR604" s="634">
        <v>4</v>
      </c>
      <c r="AS604" s="634">
        <v>1023.9</v>
      </c>
      <c r="AT604" s="634">
        <v>25600</v>
      </c>
      <c r="AU604" s="634">
        <v>1</v>
      </c>
      <c r="AV604" s="634">
        <v>0</v>
      </c>
      <c r="AW604" s="634">
        <v>0</v>
      </c>
      <c r="AX604" s="634">
        <v>0.1</v>
      </c>
      <c r="AY604" s="634">
        <v>0.1</v>
      </c>
      <c r="AZ604" s="634">
        <v>321.3</v>
      </c>
      <c r="BA604" s="634">
        <v>32.700000000000003</v>
      </c>
      <c r="BB604" s="634">
        <v>41.4</v>
      </c>
      <c r="BC604" s="633">
        <v>0.41319444444444442</v>
      </c>
    </row>
    <row r="605" spans="2:55">
      <c r="B605" s="2">
        <v>17.899999999999999</v>
      </c>
      <c r="C605" s="2">
        <v>82</v>
      </c>
      <c r="D605" s="2">
        <v>14.8</v>
      </c>
      <c r="E605" s="2">
        <v>17.899999999999999</v>
      </c>
      <c r="F605" s="2">
        <v>0</v>
      </c>
      <c r="G605" s="2">
        <v>0</v>
      </c>
      <c r="H605" s="2">
        <v>1024</v>
      </c>
      <c r="I605" s="2">
        <v>25520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32.799999999999997</v>
      </c>
      <c r="Q605">
        <v>41.4</v>
      </c>
      <c r="R605" s="5">
        <v>0.41388888888888886</v>
      </c>
      <c r="T605" s="13">
        <f t="shared" si="20"/>
        <v>41.4</v>
      </c>
      <c r="U605" s="13">
        <f t="shared" si="21"/>
        <v>20.5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4">
        <v>17.899999999999999</v>
      </c>
      <c r="AN605" s="634">
        <v>82</v>
      </c>
      <c r="AO605" s="634">
        <v>14.8</v>
      </c>
      <c r="AP605" s="634">
        <v>17.899999999999999</v>
      </c>
      <c r="AQ605" s="634">
        <v>0</v>
      </c>
      <c r="AR605" s="634">
        <v>0</v>
      </c>
      <c r="AS605" s="634">
        <v>1024</v>
      </c>
      <c r="AT605" s="634">
        <v>25520</v>
      </c>
      <c r="AU605" s="634">
        <v>1</v>
      </c>
      <c r="AV605" s="634">
        <v>0</v>
      </c>
      <c r="AW605" s="634">
        <v>0</v>
      </c>
      <c r="AX605" s="634">
        <v>0.1</v>
      </c>
      <c r="AY605" s="634">
        <v>0.1</v>
      </c>
      <c r="AZ605" s="634">
        <v>321.3</v>
      </c>
      <c r="BA605" s="634">
        <v>32.799999999999997</v>
      </c>
      <c r="BB605" s="634">
        <v>41.4</v>
      </c>
      <c r="BC605" s="633">
        <v>0.41388888888888886</v>
      </c>
    </row>
    <row r="606" spans="2:55">
      <c r="B606" s="2">
        <v>18.100000000000001</v>
      </c>
      <c r="C606" s="2">
        <v>82</v>
      </c>
      <c r="D606" s="2">
        <v>15</v>
      </c>
      <c r="E606" s="2">
        <v>18.100000000000001</v>
      </c>
      <c r="F606" s="2">
        <v>0</v>
      </c>
      <c r="G606" s="2">
        <v>0</v>
      </c>
      <c r="H606" s="2">
        <v>1024</v>
      </c>
      <c r="I606" s="2">
        <v>27910</v>
      </c>
      <c r="J606" s="2">
        <v>2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33</v>
      </c>
      <c r="Q606">
        <v>41.4</v>
      </c>
      <c r="R606" s="5">
        <v>0.41458333333333336</v>
      </c>
      <c r="T606" s="13">
        <f t="shared" si="20"/>
        <v>41.4</v>
      </c>
      <c r="U606" s="13">
        <f t="shared" si="21"/>
        <v>20.299999999999997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4">
        <v>18.100000000000001</v>
      </c>
      <c r="AN606" s="634">
        <v>82</v>
      </c>
      <c r="AO606" s="634">
        <v>15</v>
      </c>
      <c r="AP606" s="634">
        <v>18.100000000000001</v>
      </c>
      <c r="AQ606" s="634">
        <v>0</v>
      </c>
      <c r="AR606" s="634">
        <v>0</v>
      </c>
      <c r="AS606" s="634">
        <v>1024</v>
      </c>
      <c r="AT606" s="634">
        <v>27910</v>
      </c>
      <c r="AU606" s="634">
        <v>2</v>
      </c>
      <c r="AV606" s="634">
        <v>0</v>
      </c>
      <c r="AW606" s="634">
        <v>0</v>
      </c>
      <c r="AX606" s="634">
        <v>0.1</v>
      </c>
      <c r="AY606" s="634">
        <v>0.1</v>
      </c>
      <c r="AZ606" s="634">
        <v>321.3</v>
      </c>
      <c r="BA606" s="634">
        <v>33</v>
      </c>
      <c r="BB606" s="634">
        <v>41.4</v>
      </c>
      <c r="BC606" s="633">
        <v>0.41458333333333336</v>
      </c>
    </row>
    <row r="607" spans="2:55">
      <c r="B607" s="2">
        <v>18.600000000000001</v>
      </c>
      <c r="C607" s="2">
        <v>82</v>
      </c>
      <c r="D607" s="2">
        <v>15.5</v>
      </c>
      <c r="E607" s="2">
        <v>18.600000000000001</v>
      </c>
      <c r="F607" s="2">
        <v>2.5</v>
      </c>
      <c r="G607" s="2">
        <v>3.2</v>
      </c>
      <c r="H607" s="2">
        <v>1023.9</v>
      </c>
      <c r="I607" s="2">
        <v>28900</v>
      </c>
      <c r="J607" s="2">
        <v>2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33.200000000000003</v>
      </c>
      <c r="Q607">
        <v>41.6</v>
      </c>
      <c r="R607" s="5">
        <v>0.4152777777777778</v>
      </c>
      <c r="T607" s="13">
        <f t="shared" si="20"/>
        <v>41.6</v>
      </c>
      <c r="U607" s="13">
        <f t="shared" si="21"/>
        <v>20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4">
        <v>18.600000000000001</v>
      </c>
      <c r="AN607" s="634">
        <v>82</v>
      </c>
      <c r="AO607" s="634">
        <v>15.5</v>
      </c>
      <c r="AP607" s="634">
        <v>18.600000000000001</v>
      </c>
      <c r="AQ607" s="634">
        <v>2.5</v>
      </c>
      <c r="AR607" s="634">
        <v>3.2</v>
      </c>
      <c r="AS607" s="634">
        <v>1023.9</v>
      </c>
      <c r="AT607" s="634">
        <v>28900</v>
      </c>
      <c r="AU607" s="634">
        <v>2</v>
      </c>
      <c r="AV607" s="634">
        <v>0</v>
      </c>
      <c r="AW607" s="634">
        <v>0</v>
      </c>
      <c r="AX607" s="634">
        <v>0.1</v>
      </c>
      <c r="AY607" s="634">
        <v>0.1</v>
      </c>
      <c r="AZ607" s="634">
        <v>321.3</v>
      </c>
      <c r="BA607" s="634">
        <v>33.200000000000003</v>
      </c>
      <c r="BB607" s="634">
        <v>41.6</v>
      </c>
      <c r="BC607" s="633">
        <v>0.4152777777777778</v>
      </c>
    </row>
    <row r="608" spans="2:55">
      <c r="B608" s="2">
        <v>19</v>
      </c>
      <c r="C608" s="2">
        <v>81</v>
      </c>
      <c r="D608" s="2">
        <v>15.7</v>
      </c>
      <c r="E608" s="2">
        <v>19</v>
      </c>
      <c r="F608" s="2">
        <v>0</v>
      </c>
      <c r="G608" s="2">
        <v>2.2000000000000002</v>
      </c>
      <c r="H608" s="2">
        <v>1024.0999999999999</v>
      </c>
      <c r="I608" s="2">
        <v>30090</v>
      </c>
      <c r="J608" s="2">
        <v>2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33.4</v>
      </c>
      <c r="Q608">
        <v>41.8</v>
      </c>
      <c r="R608" s="5">
        <v>0.41597222222222224</v>
      </c>
      <c r="T608" s="13">
        <f t="shared" si="20"/>
        <v>41.8</v>
      </c>
      <c r="U608" s="13">
        <f t="shared" si="21"/>
        <v>19.799999999999997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4">
        <v>19</v>
      </c>
      <c r="AN608" s="634">
        <v>81</v>
      </c>
      <c r="AO608" s="634">
        <v>15.7</v>
      </c>
      <c r="AP608" s="634">
        <v>19</v>
      </c>
      <c r="AQ608" s="634">
        <v>0</v>
      </c>
      <c r="AR608" s="634">
        <v>2.2000000000000002</v>
      </c>
      <c r="AS608" s="634">
        <v>1024.0999999999999</v>
      </c>
      <c r="AT608" s="634">
        <v>30090</v>
      </c>
      <c r="AU608" s="634">
        <v>2</v>
      </c>
      <c r="AV608" s="634">
        <v>0</v>
      </c>
      <c r="AW608" s="634">
        <v>0</v>
      </c>
      <c r="AX608" s="634">
        <v>0.1</v>
      </c>
      <c r="AY608" s="634">
        <v>0.1</v>
      </c>
      <c r="AZ608" s="634">
        <v>321.3</v>
      </c>
      <c r="BA608" s="634">
        <v>33.4</v>
      </c>
      <c r="BB608" s="634">
        <v>41.8</v>
      </c>
      <c r="BC608" s="633">
        <v>0.41597222222222224</v>
      </c>
    </row>
    <row r="609" spans="2:55">
      <c r="B609" s="2">
        <v>19</v>
      </c>
      <c r="C609" s="2">
        <v>80</v>
      </c>
      <c r="D609" s="2">
        <v>15.5</v>
      </c>
      <c r="E609" s="2">
        <v>19</v>
      </c>
      <c r="F609" s="2">
        <v>0</v>
      </c>
      <c r="G609" s="2">
        <v>0</v>
      </c>
      <c r="H609" s="2">
        <v>1024.2</v>
      </c>
      <c r="I609" s="2">
        <v>30970</v>
      </c>
      <c r="J609" s="2">
        <v>2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33.700000000000003</v>
      </c>
      <c r="Q609">
        <v>41.9</v>
      </c>
      <c r="R609" s="5">
        <v>0.41666666666666669</v>
      </c>
      <c r="T609" s="13">
        <f t="shared" si="20"/>
        <v>41.9</v>
      </c>
      <c r="U609" s="13">
        <f t="shared" si="21"/>
        <v>19.899999999999999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4">
        <v>19</v>
      </c>
      <c r="AN609" s="634">
        <v>80</v>
      </c>
      <c r="AO609" s="634">
        <v>15.5</v>
      </c>
      <c r="AP609" s="634">
        <v>19</v>
      </c>
      <c r="AQ609" s="634">
        <v>0</v>
      </c>
      <c r="AR609" s="634">
        <v>0</v>
      </c>
      <c r="AS609" s="634">
        <v>1024.2</v>
      </c>
      <c r="AT609" s="634">
        <v>30970</v>
      </c>
      <c r="AU609" s="634">
        <v>2</v>
      </c>
      <c r="AV609" s="634">
        <v>0</v>
      </c>
      <c r="AW609" s="634">
        <v>0</v>
      </c>
      <c r="AX609" s="634">
        <v>0.1</v>
      </c>
      <c r="AY609" s="634">
        <v>0.1</v>
      </c>
      <c r="AZ609" s="634">
        <v>321.3</v>
      </c>
      <c r="BA609" s="634">
        <v>33.700000000000003</v>
      </c>
      <c r="BB609" s="634">
        <v>41.9</v>
      </c>
      <c r="BC609" s="633">
        <v>0.41666666666666669</v>
      </c>
    </row>
    <row r="610" spans="2:55">
      <c r="B610" s="2">
        <v>19.399999999999999</v>
      </c>
      <c r="C610" s="2">
        <v>80</v>
      </c>
      <c r="D610" s="2">
        <v>15.9</v>
      </c>
      <c r="E610" s="2">
        <v>19.399999999999999</v>
      </c>
      <c r="F610" s="2">
        <v>0</v>
      </c>
      <c r="G610" s="2">
        <v>2.5</v>
      </c>
      <c r="H610" s="2">
        <v>1024.0999999999999</v>
      </c>
      <c r="I610" s="2">
        <v>32340</v>
      </c>
      <c r="J610" s="2">
        <v>2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33.9</v>
      </c>
      <c r="Q610">
        <v>42.1</v>
      </c>
      <c r="R610" s="5">
        <v>0.41736111111111113</v>
      </c>
      <c r="T610" s="13">
        <f t="shared" si="20"/>
        <v>42.1</v>
      </c>
      <c r="U610" s="13">
        <f t="shared" si="21"/>
        <v>19.700000000000003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4">
        <v>19.399999999999999</v>
      </c>
      <c r="AN610" s="634">
        <v>80</v>
      </c>
      <c r="AO610" s="634">
        <v>15.9</v>
      </c>
      <c r="AP610" s="634">
        <v>19.399999999999999</v>
      </c>
      <c r="AQ610" s="634">
        <v>0</v>
      </c>
      <c r="AR610" s="634">
        <v>2.5</v>
      </c>
      <c r="AS610" s="634">
        <v>1024.0999999999999</v>
      </c>
      <c r="AT610" s="634">
        <v>32340</v>
      </c>
      <c r="AU610" s="634">
        <v>2</v>
      </c>
      <c r="AV610" s="634">
        <v>0</v>
      </c>
      <c r="AW610" s="634">
        <v>0</v>
      </c>
      <c r="AX610" s="634">
        <v>0.1</v>
      </c>
      <c r="AY610" s="634">
        <v>0.1</v>
      </c>
      <c r="AZ610" s="634">
        <v>321.3</v>
      </c>
      <c r="BA610" s="634">
        <v>33.9</v>
      </c>
      <c r="BB610" s="634">
        <v>42.1</v>
      </c>
      <c r="BC610" s="633">
        <v>0.41736111111111113</v>
      </c>
    </row>
    <row r="611" spans="2:55">
      <c r="B611" s="2">
        <v>19.8</v>
      </c>
      <c r="C611" s="2">
        <v>79</v>
      </c>
      <c r="D611" s="2">
        <v>16.100000000000001</v>
      </c>
      <c r="E611" s="2">
        <v>19.8</v>
      </c>
      <c r="F611" s="2">
        <v>1.8</v>
      </c>
      <c r="G611" s="2">
        <v>2.2000000000000002</v>
      </c>
      <c r="H611" s="2">
        <v>1024.0999999999999</v>
      </c>
      <c r="I611" s="2">
        <v>33740</v>
      </c>
      <c r="J611" s="2">
        <v>2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33.9</v>
      </c>
      <c r="Q611">
        <v>42.2</v>
      </c>
      <c r="R611" s="5">
        <v>0.41805555555555557</v>
      </c>
      <c r="T611" s="13">
        <f t="shared" si="20"/>
        <v>42.2</v>
      </c>
      <c r="U611" s="13">
        <f t="shared" si="21"/>
        <v>19.400000000000002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4">
        <v>19.8</v>
      </c>
      <c r="AN611" s="634">
        <v>79</v>
      </c>
      <c r="AO611" s="634">
        <v>16.100000000000001</v>
      </c>
      <c r="AP611" s="634">
        <v>19.8</v>
      </c>
      <c r="AQ611" s="634">
        <v>1.8</v>
      </c>
      <c r="AR611" s="634">
        <v>2.2000000000000002</v>
      </c>
      <c r="AS611" s="634">
        <v>1024.0999999999999</v>
      </c>
      <c r="AT611" s="634">
        <v>33740</v>
      </c>
      <c r="AU611" s="634">
        <v>2</v>
      </c>
      <c r="AV611" s="634">
        <v>0</v>
      </c>
      <c r="AW611" s="634">
        <v>0</v>
      </c>
      <c r="AX611" s="634">
        <v>0.1</v>
      </c>
      <c r="AY611" s="634">
        <v>0.1</v>
      </c>
      <c r="AZ611" s="634">
        <v>321.3</v>
      </c>
      <c r="BA611" s="634">
        <v>33.9</v>
      </c>
      <c r="BB611" s="634">
        <v>42.2</v>
      </c>
      <c r="BC611" s="633">
        <v>0.41805555555555557</v>
      </c>
    </row>
    <row r="612" spans="2:55">
      <c r="B612" s="2">
        <v>19.8</v>
      </c>
      <c r="C612" s="2">
        <v>77</v>
      </c>
      <c r="D612" s="2">
        <v>15.6</v>
      </c>
      <c r="E612" s="2">
        <v>19.8</v>
      </c>
      <c r="F612" s="2">
        <v>0</v>
      </c>
      <c r="G612" s="2">
        <v>2.2000000000000002</v>
      </c>
      <c r="H612" s="2">
        <v>1024</v>
      </c>
      <c r="I612" s="2">
        <v>34500</v>
      </c>
      <c r="J612" s="2">
        <v>2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34.200000000000003</v>
      </c>
      <c r="Q612">
        <v>42.3</v>
      </c>
      <c r="R612" s="5">
        <v>0.41875000000000001</v>
      </c>
      <c r="T612" s="13">
        <f t="shared" si="20"/>
        <v>42.3</v>
      </c>
      <c r="U612" s="13">
        <f t="shared" si="21"/>
        <v>19.499999999999996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600">
        <v>0</v>
      </c>
      <c r="AW612" s="600">
        <v>0</v>
      </c>
      <c r="AX612" s="600">
        <v>0.1</v>
      </c>
      <c r="AY612" s="599">
        <v>0.1</v>
      </c>
      <c r="AZ612" s="599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19.899999999999999</v>
      </c>
      <c r="C613" s="2">
        <v>76</v>
      </c>
      <c r="D613" s="2">
        <v>15.5</v>
      </c>
      <c r="E613" s="2">
        <v>19.899999999999999</v>
      </c>
      <c r="F613" s="2">
        <v>0</v>
      </c>
      <c r="G613" s="2">
        <v>2.9</v>
      </c>
      <c r="H613" s="2">
        <v>1024.3</v>
      </c>
      <c r="I613" s="2">
        <v>35460</v>
      </c>
      <c r="J613" s="2">
        <v>2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34.5</v>
      </c>
      <c r="Q613">
        <v>42.5</v>
      </c>
      <c r="R613" s="5">
        <v>0.41944444444444401</v>
      </c>
      <c r="S613"/>
      <c r="T613" s="13">
        <f t="shared" si="20"/>
        <v>42.5</v>
      </c>
      <c r="U613" s="13">
        <f t="shared" si="21"/>
        <v>19.600000000000001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600">
        <v>0</v>
      </c>
      <c r="AW613" s="600">
        <v>0</v>
      </c>
      <c r="AX613" s="600">
        <v>0.1</v>
      </c>
      <c r="AY613" s="599">
        <v>0.1</v>
      </c>
      <c r="AZ613" s="599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19.7</v>
      </c>
      <c r="C614" s="2">
        <v>74</v>
      </c>
      <c r="D614" s="2">
        <v>15</v>
      </c>
      <c r="E614" s="2">
        <v>19.7</v>
      </c>
      <c r="F614" s="2">
        <v>1.8</v>
      </c>
      <c r="G614" s="2">
        <v>2.9</v>
      </c>
      <c r="H614" s="2">
        <v>1024.0999999999999</v>
      </c>
      <c r="I614" s="2">
        <v>35960</v>
      </c>
      <c r="J614" s="2">
        <v>2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34.700000000000003</v>
      </c>
      <c r="Q614">
        <v>42.6</v>
      </c>
      <c r="R614" s="5">
        <v>0.42013888888888901</v>
      </c>
      <c r="S614"/>
      <c r="T614" s="13">
        <f t="shared" si="20"/>
        <v>42.6</v>
      </c>
      <c r="U614" s="13">
        <f t="shared" si="21"/>
        <v>19.900000000000002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600">
        <v>0</v>
      </c>
      <c r="AW614" s="600">
        <v>0</v>
      </c>
      <c r="AX614" s="600">
        <v>0.1</v>
      </c>
      <c r="AY614" s="599">
        <v>0.1</v>
      </c>
      <c r="AZ614" s="599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19.600000000000001</v>
      </c>
      <c r="C615" s="2">
        <v>75</v>
      </c>
      <c r="D615" s="2">
        <v>15.1</v>
      </c>
      <c r="E615" s="2">
        <v>19.600000000000001</v>
      </c>
      <c r="F615" s="2">
        <v>2.2000000000000002</v>
      </c>
      <c r="G615" s="2">
        <v>2.2000000000000002</v>
      </c>
      <c r="H615" s="2">
        <v>1024</v>
      </c>
      <c r="I615" s="2">
        <v>36020</v>
      </c>
      <c r="J615" s="2">
        <v>2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34.9</v>
      </c>
      <c r="Q615">
        <v>42.8</v>
      </c>
      <c r="R615" s="5">
        <v>0.420833333333333</v>
      </c>
      <c r="S615"/>
      <c r="T615" s="13">
        <f t="shared" si="20"/>
        <v>42.8</v>
      </c>
      <c r="U615" s="13">
        <f t="shared" si="21"/>
        <v>20.199999999999996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600">
        <v>0</v>
      </c>
      <c r="AW615" s="600">
        <v>0</v>
      </c>
      <c r="AX615" s="600">
        <v>0.1</v>
      </c>
      <c r="AY615" s="599">
        <v>0.1</v>
      </c>
      <c r="AZ615" s="599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19.600000000000001</v>
      </c>
      <c r="C616" s="2">
        <v>75</v>
      </c>
      <c r="D616" s="2">
        <v>15.1</v>
      </c>
      <c r="E616" s="2">
        <v>19.600000000000001</v>
      </c>
      <c r="F616" s="2">
        <v>2.5</v>
      </c>
      <c r="G616" s="2">
        <v>2.9</v>
      </c>
      <c r="H616" s="2">
        <v>1024.0999999999999</v>
      </c>
      <c r="I616" s="2">
        <v>33490</v>
      </c>
      <c r="J616" s="2">
        <v>2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35</v>
      </c>
      <c r="Q616">
        <v>42.9</v>
      </c>
      <c r="R616" s="5">
        <v>0.421527777777778</v>
      </c>
      <c r="S616"/>
      <c r="T616" s="13">
        <f t="shared" si="20"/>
        <v>42.9</v>
      </c>
      <c r="U616" s="13">
        <f t="shared" si="21"/>
        <v>20.299999999999997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600">
        <v>0</v>
      </c>
      <c r="AW616" s="600">
        <v>0</v>
      </c>
      <c r="AX616" s="600">
        <v>0.1</v>
      </c>
      <c r="AY616" s="599">
        <v>0.1</v>
      </c>
      <c r="AZ616" s="599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19.5</v>
      </c>
      <c r="C617" s="2">
        <v>76</v>
      </c>
      <c r="D617" s="2">
        <v>15.2</v>
      </c>
      <c r="E617" s="2">
        <v>19.5</v>
      </c>
      <c r="F617" s="2">
        <v>2.2000000000000002</v>
      </c>
      <c r="G617" s="2">
        <v>2.9</v>
      </c>
      <c r="H617" s="2">
        <v>1023.9</v>
      </c>
      <c r="I617" s="2">
        <v>34360</v>
      </c>
      <c r="J617" s="2">
        <v>2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35.1</v>
      </c>
      <c r="Q617">
        <v>43</v>
      </c>
      <c r="R617" s="5">
        <v>0.422222222222222</v>
      </c>
      <c r="S617"/>
      <c r="T617" s="13">
        <f t="shared" si="20"/>
        <v>43</v>
      </c>
      <c r="U617" s="13">
        <f t="shared" si="21"/>
        <v>20.5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600">
        <v>0</v>
      </c>
      <c r="AW617" s="600">
        <v>0</v>
      </c>
      <c r="AX617" s="600">
        <v>0.1</v>
      </c>
      <c r="AY617" s="599">
        <v>0.1</v>
      </c>
      <c r="AZ617" s="599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</v>
      </c>
      <c r="C618" s="2">
        <v>76</v>
      </c>
      <c r="D618" s="2">
        <v>15.6</v>
      </c>
      <c r="E618" s="2">
        <v>20</v>
      </c>
      <c r="F618" s="2">
        <v>2.9</v>
      </c>
      <c r="G618" s="2">
        <v>2.9</v>
      </c>
      <c r="H618" s="2">
        <v>1024</v>
      </c>
      <c r="I618" s="2">
        <v>35290</v>
      </c>
      <c r="J618" s="2">
        <v>2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35.1</v>
      </c>
      <c r="Q618">
        <v>43</v>
      </c>
      <c r="R618" s="5">
        <v>0.422916666666667</v>
      </c>
      <c r="S618"/>
      <c r="T618" s="13">
        <f t="shared" si="20"/>
        <v>43</v>
      </c>
      <c r="U618" s="13">
        <f t="shared" si="21"/>
        <v>20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600">
        <v>0</v>
      </c>
      <c r="AW618" s="600">
        <v>0</v>
      </c>
      <c r="AX618" s="600">
        <v>0.1</v>
      </c>
      <c r="AY618" s="599">
        <v>0.1</v>
      </c>
      <c r="AZ618" s="599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</v>
      </c>
      <c r="C619" s="2">
        <v>74</v>
      </c>
      <c r="D619" s="2">
        <v>15.3</v>
      </c>
      <c r="E619" s="2">
        <v>20</v>
      </c>
      <c r="F619" s="2">
        <v>0</v>
      </c>
      <c r="G619" s="2">
        <v>3.2</v>
      </c>
      <c r="H619" s="2">
        <v>1024.0999999999999</v>
      </c>
      <c r="I619" s="2">
        <v>36030</v>
      </c>
      <c r="J619" s="2">
        <v>2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35.1</v>
      </c>
      <c r="Q619">
        <v>43.1</v>
      </c>
      <c r="R619" s="5">
        <v>0.42361111111111099</v>
      </c>
      <c r="S619"/>
      <c r="T619" s="13">
        <f t="shared" si="20"/>
        <v>43.1</v>
      </c>
      <c r="U619" s="13">
        <f t="shared" si="21"/>
        <v>20.100000000000001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600">
        <v>0</v>
      </c>
      <c r="AW619" s="600">
        <v>0</v>
      </c>
      <c r="AX619" s="600">
        <v>0.1</v>
      </c>
      <c r="AY619" s="599">
        <v>0.1</v>
      </c>
      <c r="AZ619" s="599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19.899999999999999</v>
      </c>
      <c r="C620" s="2">
        <v>74</v>
      </c>
      <c r="D620" s="2">
        <v>15.2</v>
      </c>
      <c r="E620" s="2">
        <v>19.899999999999999</v>
      </c>
      <c r="F620" s="2">
        <v>0</v>
      </c>
      <c r="G620" s="2">
        <v>0</v>
      </c>
      <c r="H620" s="2">
        <v>1024.0999999999999</v>
      </c>
      <c r="I620" s="2">
        <v>37480</v>
      </c>
      <c r="J620" s="2">
        <v>2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35.200000000000003</v>
      </c>
      <c r="Q620">
        <v>43.1</v>
      </c>
      <c r="R620" s="5">
        <v>0.42430555555555599</v>
      </c>
      <c r="S620"/>
      <c r="T620" s="13">
        <f t="shared" si="20"/>
        <v>43.1</v>
      </c>
      <c r="U620" s="13">
        <f t="shared" si="21"/>
        <v>20.200000000000003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600">
        <v>0</v>
      </c>
      <c r="AW620" s="600">
        <v>0</v>
      </c>
      <c r="AX620" s="600">
        <v>0.1</v>
      </c>
      <c r="AY620" s="599">
        <v>0.1</v>
      </c>
      <c r="AZ620" s="599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19.8</v>
      </c>
      <c r="C621" s="2">
        <v>74</v>
      </c>
      <c r="D621" s="2">
        <v>15.1</v>
      </c>
      <c r="E621" s="2">
        <v>19.8</v>
      </c>
      <c r="F621" s="2">
        <v>1.8</v>
      </c>
      <c r="G621" s="2">
        <v>2.2000000000000002</v>
      </c>
      <c r="H621" s="2">
        <v>1024.2</v>
      </c>
      <c r="I621" s="2">
        <v>39390</v>
      </c>
      <c r="J621" s="2">
        <v>2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35.299999999999997</v>
      </c>
      <c r="Q621">
        <v>43.2</v>
      </c>
      <c r="R621" s="5">
        <v>0.42499999999999999</v>
      </c>
      <c r="S621"/>
      <c r="T621" s="13">
        <f t="shared" si="20"/>
        <v>43.2</v>
      </c>
      <c r="U621" s="13">
        <f t="shared" si="21"/>
        <v>20.400000000000002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600">
        <v>0</v>
      </c>
      <c r="AW621" s="600">
        <v>0</v>
      </c>
      <c r="AX621" s="600">
        <v>0.1</v>
      </c>
      <c r="AY621" s="599">
        <v>0.1</v>
      </c>
      <c r="AZ621" s="599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19.600000000000001</v>
      </c>
      <c r="C622" s="2">
        <v>75</v>
      </c>
      <c r="D622" s="2">
        <v>15.1</v>
      </c>
      <c r="E622" s="2">
        <v>19.600000000000001</v>
      </c>
      <c r="F622" s="2">
        <v>0</v>
      </c>
      <c r="G622" s="2">
        <v>0</v>
      </c>
      <c r="H622" s="2">
        <v>1024.2</v>
      </c>
      <c r="I622" s="2">
        <v>41310</v>
      </c>
      <c r="J622" s="2">
        <v>3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35.4</v>
      </c>
      <c r="Q622">
        <v>43.3</v>
      </c>
      <c r="R622" s="5">
        <v>0.42569444444444399</v>
      </c>
      <c r="S622"/>
      <c r="T622" s="13">
        <f t="shared" si="20"/>
        <v>43.3</v>
      </c>
      <c r="U622" s="13">
        <f t="shared" si="21"/>
        <v>20.699999999999996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600">
        <v>0</v>
      </c>
      <c r="AW622" s="600">
        <v>0</v>
      </c>
      <c r="AX622" s="600">
        <v>0.1</v>
      </c>
      <c r="AY622" s="599">
        <v>0.1</v>
      </c>
      <c r="AZ622" s="599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19.7</v>
      </c>
      <c r="C623" s="2">
        <v>75</v>
      </c>
      <c r="D623" s="2">
        <v>15.2</v>
      </c>
      <c r="E623" s="2">
        <v>19.7</v>
      </c>
      <c r="F623" s="2">
        <v>0</v>
      </c>
      <c r="G623" s="2">
        <v>1.8</v>
      </c>
      <c r="H623" s="2">
        <v>1023.9</v>
      </c>
      <c r="I623" s="2">
        <v>43370</v>
      </c>
      <c r="J623" s="2">
        <v>3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35.5</v>
      </c>
      <c r="Q623">
        <v>43.5</v>
      </c>
      <c r="R623" s="5">
        <v>0.42638888888888898</v>
      </c>
      <c r="S623"/>
      <c r="T623" s="13">
        <f t="shared" si="20"/>
        <v>43.5</v>
      </c>
      <c r="U623" s="13">
        <f t="shared" si="21"/>
        <v>20.8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600">
        <v>0</v>
      </c>
      <c r="AW623" s="600">
        <v>0</v>
      </c>
      <c r="AX623" s="600">
        <v>0.1</v>
      </c>
      <c r="AY623" s="599">
        <v>0.1</v>
      </c>
      <c r="AZ623" s="599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19.7</v>
      </c>
      <c r="C624" s="2">
        <v>75</v>
      </c>
      <c r="D624" s="2">
        <v>15.2</v>
      </c>
      <c r="E624" s="2">
        <v>19.7</v>
      </c>
      <c r="F624" s="2">
        <v>2.5</v>
      </c>
      <c r="G624" s="2">
        <v>3.2</v>
      </c>
      <c r="H624" s="2">
        <v>1024.2</v>
      </c>
      <c r="I624" s="2">
        <v>45270</v>
      </c>
      <c r="J624" s="2">
        <v>3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35.700000000000003</v>
      </c>
      <c r="Q624">
        <v>43.7</v>
      </c>
      <c r="R624" s="5">
        <v>0.42708333333333298</v>
      </c>
      <c r="S624"/>
      <c r="T624" s="13">
        <f t="shared" si="20"/>
        <v>43.7</v>
      </c>
      <c r="U624" s="13">
        <f t="shared" si="21"/>
        <v>21.000000000000004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600">
        <v>0</v>
      </c>
      <c r="AW624" s="600">
        <v>0</v>
      </c>
      <c r="AX624" s="600">
        <v>0.1</v>
      </c>
      <c r="AY624" s="599">
        <v>0.1</v>
      </c>
      <c r="AZ624" s="599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19.8</v>
      </c>
      <c r="C625" s="2">
        <v>75</v>
      </c>
      <c r="D625" s="2">
        <v>15.3</v>
      </c>
      <c r="E625" s="2">
        <v>19.8</v>
      </c>
      <c r="F625" s="2">
        <v>3.2</v>
      </c>
      <c r="G625" s="2">
        <v>4.3</v>
      </c>
      <c r="H625" s="2">
        <v>1024.0999999999999</v>
      </c>
      <c r="I625" s="2">
        <v>46660</v>
      </c>
      <c r="J625" s="2">
        <v>3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35.799999999999997</v>
      </c>
      <c r="Q625">
        <v>44</v>
      </c>
      <c r="R625" s="5">
        <v>0.42777777777777798</v>
      </c>
      <c r="S625"/>
      <c r="T625" s="13">
        <f t="shared" si="20"/>
        <v>44</v>
      </c>
      <c r="U625" s="13">
        <f t="shared" si="21"/>
        <v>21.2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600">
        <v>0</v>
      </c>
      <c r="AW625" s="600">
        <v>0</v>
      </c>
      <c r="AX625" s="600">
        <v>0.1</v>
      </c>
      <c r="AY625" s="599">
        <v>0.1</v>
      </c>
      <c r="AZ625" s="599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20</v>
      </c>
      <c r="C626" s="2">
        <v>75</v>
      </c>
      <c r="D626" s="2">
        <v>15.5</v>
      </c>
      <c r="E626" s="2">
        <v>20</v>
      </c>
      <c r="F626" s="2">
        <v>1.8</v>
      </c>
      <c r="G626" s="2">
        <v>2.9</v>
      </c>
      <c r="H626" s="2">
        <v>1024</v>
      </c>
      <c r="I626" s="2">
        <v>48660</v>
      </c>
      <c r="J626" s="2">
        <v>3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36</v>
      </c>
      <c r="Q626">
        <v>44.2</v>
      </c>
      <c r="R626" s="5">
        <v>0.42847222222222198</v>
      </c>
      <c r="S626"/>
      <c r="T626" s="13">
        <f t="shared" si="20"/>
        <v>44.2</v>
      </c>
      <c r="U626" s="13">
        <f t="shared" si="21"/>
        <v>21.200000000000003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600">
        <v>0</v>
      </c>
      <c r="AW626" s="600">
        <v>0</v>
      </c>
      <c r="AX626" s="600">
        <v>0.1</v>
      </c>
      <c r="AY626" s="599">
        <v>0.1</v>
      </c>
      <c r="AZ626" s="599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20.2</v>
      </c>
      <c r="C627" s="2">
        <v>74</v>
      </c>
      <c r="D627" s="2">
        <v>15.4</v>
      </c>
      <c r="E627" s="2">
        <v>20.2</v>
      </c>
      <c r="F627" s="2">
        <v>3.6</v>
      </c>
      <c r="G627" s="2">
        <v>4.3</v>
      </c>
      <c r="H627" s="2">
        <v>1024.2</v>
      </c>
      <c r="I627" s="2">
        <v>50220</v>
      </c>
      <c r="J627" s="2">
        <v>3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36.1</v>
      </c>
      <c r="Q627">
        <v>44.4</v>
      </c>
      <c r="R627" s="5">
        <v>0.42916666666666697</v>
      </c>
      <c r="S627"/>
      <c r="T627" s="13">
        <f t="shared" si="20"/>
        <v>44.4</v>
      </c>
      <c r="U627" s="13">
        <f t="shared" si="21"/>
        <v>21.2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600">
        <v>0</v>
      </c>
      <c r="AW627" s="600">
        <v>0</v>
      </c>
      <c r="AX627" s="600">
        <v>0.1</v>
      </c>
      <c r="AY627" s="599">
        <v>0.1</v>
      </c>
      <c r="AZ627" s="599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20.3</v>
      </c>
      <c r="C628" s="2">
        <v>74</v>
      </c>
      <c r="D628" s="2">
        <v>15.5</v>
      </c>
      <c r="E628" s="2">
        <v>20.3</v>
      </c>
      <c r="F628" s="2">
        <v>2.9</v>
      </c>
      <c r="G628" s="2">
        <v>4</v>
      </c>
      <c r="H628" s="2">
        <v>1024.2</v>
      </c>
      <c r="I628" s="2">
        <v>45760</v>
      </c>
      <c r="J628" s="2">
        <v>3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36.1</v>
      </c>
      <c r="Q628">
        <v>44.5</v>
      </c>
      <c r="R628" s="5">
        <v>0.42986111111111103</v>
      </c>
      <c r="S628"/>
      <c r="T628" s="13">
        <f t="shared" si="20"/>
        <v>44.5</v>
      </c>
      <c r="U628" s="13">
        <f t="shared" si="21"/>
        <v>21.2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600">
        <v>0</v>
      </c>
      <c r="AW628" s="600">
        <v>0</v>
      </c>
      <c r="AX628" s="600">
        <v>0.1</v>
      </c>
      <c r="AY628" s="599">
        <v>0.1</v>
      </c>
      <c r="AZ628" s="599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20.3</v>
      </c>
      <c r="C629" s="2">
        <v>73</v>
      </c>
      <c r="D629" s="2">
        <v>15.3</v>
      </c>
      <c r="E629" s="2">
        <v>20.3</v>
      </c>
      <c r="F629" s="2">
        <v>0</v>
      </c>
      <c r="G629" s="2">
        <v>2.2000000000000002</v>
      </c>
      <c r="H629" s="2">
        <v>1024.0999999999999</v>
      </c>
      <c r="I629" s="2">
        <v>36840</v>
      </c>
      <c r="J629" s="2">
        <v>2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36.1</v>
      </c>
      <c r="Q629">
        <v>44.6</v>
      </c>
      <c r="R629" s="5">
        <v>0.43055555555555602</v>
      </c>
      <c r="S629"/>
      <c r="T629" s="13">
        <f t="shared" si="20"/>
        <v>44.6</v>
      </c>
      <c r="U629" s="13">
        <f t="shared" si="21"/>
        <v>21.3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600">
        <v>0</v>
      </c>
      <c r="AW629" s="600">
        <v>0</v>
      </c>
      <c r="AX629" s="600">
        <v>0.1</v>
      </c>
      <c r="AY629" s="599">
        <v>0.1</v>
      </c>
      <c r="AZ629" s="599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20.5</v>
      </c>
      <c r="C630" s="2">
        <v>73</v>
      </c>
      <c r="D630" s="2">
        <v>15.5</v>
      </c>
      <c r="E630" s="2">
        <v>20.5</v>
      </c>
      <c r="F630" s="2">
        <v>3.2</v>
      </c>
      <c r="G630" s="2">
        <v>4.7</v>
      </c>
      <c r="H630" s="2">
        <v>1024.2</v>
      </c>
      <c r="I630" s="2">
        <v>34220</v>
      </c>
      <c r="J630" s="2">
        <v>2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36.1</v>
      </c>
      <c r="Q630">
        <v>44.7</v>
      </c>
      <c r="R630" s="5">
        <v>0.43125000000000002</v>
      </c>
      <c r="S630"/>
      <c r="T630" s="13">
        <f t="shared" si="20"/>
        <v>44.7</v>
      </c>
      <c r="U630" s="13">
        <f t="shared" si="21"/>
        <v>21.200000000000003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600">
        <v>0</v>
      </c>
      <c r="AW630" s="600">
        <v>0</v>
      </c>
      <c r="AX630" s="600">
        <v>0.1</v>
      </c>
      <c r="AY630" s="599">
        <v>0.1</v>
      </c>
      <c r="AZ630" s="599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20.5</v>
      </c>
      <c r="C631" s="2">
        <v>73</v>
      </c>
      <c r="D631" s="2">
        <v>15.5</v>
      </c>
      <c r="E631" s="2">
        <v>20.5</v>
      </c>
      <c r="F631" s="2">
        <v>2.2000000000000002</v>
      </c>
      <c r="G631" s="2">
        <v>4.3</v>
      </c>
      <c r="H631" s="2">
        <v>1024</v>
      </c>
      <c r="I631" s="2">
        <v>33030</v>
      </c>
      <c r="J631" s="2">
        <v>2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36.1</v>
      </c>
      <c r="Q631">
        <v>44.9</v>
      </c>
      <c r="R631" s="5">
        <v>0.43194444444444402</v>
      </c>
      <c r="S631"/>
      <c r="T631" s="13">
        <f t="shared" si="20"/>
        <v>44.9</v>
      </c>
      <c r="U631" s="13">
        <f t="shared" si="21"/>
        <v>21.4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600">
        <v>0</v>
      </c>
      <c r="AW631" s="600">
        <v>0</v>
      </c>
      <c r="AX631" s="600">
        <v>0.1</v>
      </c>
      <c r="AY631" s="599">
        <v>0.1</v>
      </c>
      <c r="AZ631" s="599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20.6</v>
      </c>
      <c r="C632" s="2">
        <v>73</v>
      </c>
      <c r="D632" s="2">
        <v>15.6</v>
      </c>
      <c r="E632" s="2">
        <v>20.6</v>
      </c>
      <c r="F632" s="2">
        <v>3.2</v>
      </c>
      <c r="G632" s="2">
        <v>5</v>
      </c>
      <c r="H632" s="2">
        <v>1024</v>
      </c>
      <c r="I632" s="2">
        <v>34780</v>
      </c>
      <c r="J632" s="2">
        <v>2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36.1</v>
      </c>
      <c r="Q632">
        <v>45</v>
      </c>
      <c r="R632" s="5">
        <v>0.43263888888888902</v>
      </c>
      <c r="S632"/>
      <c r="T632" s="13">
        <f t="shared" si="20"/>
        <v>45</v>
      </c>
      <c r="U632" s="13">
        <f t="shared" si="21"/>
        <v>21.4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600">
        <v>0</v>
      </c>
      <c r="AW632" s="600">
        <v>0</v>
      </c>
      <c r="AX632" s="600">
        <v>0.1</v>
      </c>
      <c r="AY632" s="599">
        <v>0.1</v>
      </c>
      <c r="AZ632" s="599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20.5</v>
      </c>
      <c r="C633" s="2">
        <v>73</v>
      </c>
      <c r="D633" s="2">
        <v>15.5</v>
      </c>
      <c r="E633" s="2">
        <v>20.5</v>
      </c>
      <c r="F633" s="2">
        <v>2.9</v>
      </c>
      <c r="G633" s="2">
        <v>5</v>
      </c>
      <c r="H633" s="2">
        <v>1024.3</v>
      </c>
      <c r="I633" s="2">
        <v>34910</v>
      </c>
      <c r="J633" s="2">
        <v>2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36.1</v>
      </c>
      <c r="Q633">
        <v>45.2</v>
      </c>
      <c r="R633" s="5">
        <v>0.43333333333333302</v>
      </c>
      <c r="S633"/>
      <c r="T633" s="13">
        <f t="shared" si="20"/>
        <v>45.2</v>
      </c>
      <c r="U633" s="13">
        <f t="shared" si="21"/>
        <v>21.700000000000003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600">
        <v>0</v>
      </c>
      <c r="AW633" s="600">
        <v>0</v>
      </c>
      <c r="AX633" s="600">
        <v>0.1</v>
      </c>
      <c r="AY633" s="599">
        <v>0.1</v>
      </c>
      <c r="AZ633" s="599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20.5</v>
      </c>
      <c r="C634" s="2">
        <v>73</v>
      </c>
      <c r="D634" s="2">
        <v>15.5</v>
      </c>
      <c r="E634" s="2">
        <v>20.5</v>
      </c>
      <c r="F634" s="2">
        <v>4</v>
      </c>
      <c r="G634" s="2">
        <v>5</v>
      </c>
      <c r="H634" s="2">
        <v>1024.0999999999999</v>
      </c>
      <c r="I634" s="2">
        <v>35190</v>
      </c>
      <c r="J634" s="2">
        <v>2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36.1</v>
      </c>
      <c r="Q634">
        <v>45.3</v>
      </c>
      <c r="R634" s="5">
        <v>0.43402777777777801</v>
      </c>
      <c r="S634"/>
      <c r="T634" s="13">
        <f t="shared" si="20"/>
        <v>45.3</v>
      </c>
      <c r="U634" s="13">
        <f t="shared" si="21"/>
        <v>21.799999999999997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600">
        <v>0</v>
      </c>
      <c r="AW634" s="600">
        <v>0</v>
      </c>
      <c r="AX634" s="600">
        <v>0.1</v>
      </c>
      <c r="AY634" s="599">
        <v>0.1</v>
      </c>
      <c r="AZ634" s="599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20.399999999999999</v>
      </c>
      <c r="C635" s="2">
        <v>73</v>
      </c>
      <c r="D635" s="2">
        <v>15.4</v>
      </c>
      <c r="E635" s="2">
        <v>20.399999999999999</v>
      </c>
      <c r="F635" s="2">
        <v>5</v>
      </c>
      <c r="G635" s="2">
        <v>6.1</v>
      </c>
      <c r="H635" s="2">
        <v>1023.9</v>
      </c>
      <c r="I635" s="2">
        <v>35510</v>
      </c>
      <c r="J635" s="2">
        <v>2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36</v>
      </c>
      <c r="Q635">
        <v>45.3</v>
      </c>
      <c r="R635" s="5">
        <v>0.43472222222222201</v>
      </c>
      <c r="S635"/>
      <c r="T635" s="13">
        <f t="shared" si="20"/>
        <v>45.3</v>
      </c>
      <c r="U635" s="13">
        <f t="shared" si="21"/>
        <v>21.9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600">
        <v>0</v>
      </c>
      <c r="AW635" s="600">
        <v>0</v>
      </c>
      <c r="AX635" s="600">
        <v>0.1</v>
      </c>
      <c r="AY635" s="599">
        <v>0.1</v>
      </c>
      <c r="AZ635" s="599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20.399999999999999</v>
      </c>
      <c r="C636" s="2">
        <v>73</v>
      </c>
      <c r="D636" s="2">
        <v>15.4</v>
      </c>
      <c r="E636" s="2">
        <v>20.399999999999999</v>
      </c>
      <c r="F636" s="2">
        <v>3.2</v>
      </c>
      <c r="G636" s="2">
        <v>3.2</v>
      </c>
      <c r="H636" s="2">
        <v>1023.9</v>
      </c>
      <c r="I636" s="2">
        <v>35730</v>
      </c>
      <c r="J636" s="2">
        <v>2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36</v>
      </c>
      <c r="Q636">
        <v>45.3</v>
      </c>
      <c r="R636" s="5">
        <v>0.43541666666666701</v>
      </c>
      <c r="S636"/>
      <c r="T636" s="13">
        <f t="shared" si="20"/>
        <v>45.3</v>
      </c>
      <c r="U636" s="13">
        <f t="shared" si="21"/>
        <v>21.9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600">
        <v>0</v>
      </c>
      <c r="AW636" s="600">
        <v>0</v>
      </c>
      <c r="AX636" s="600">
        <v>0.1</v>
      </c>
      <c r="AY636" s="599">
        <v>0.1</v>
      </c>
      <c r="AZ636" s="599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20.3</v>
      </c>
      <c r="C637" s="2">
        <v>73</v>
      </c>
      <c r="D637" s="2">
        <v>15.3</v>
      </c>
      <c r="E637" s="2">
        <v>20.3</v>
      </c>
      <c r="F637" s="2">
        <v>0</v>
      </c>
      <c r="G637" s="2">
        <v>3.2</v>
      </c>
      <c r="H637" s="2">
        <v>1024</v>
      </c>
      <c r="I637" s="2">
        <v>35780</v>
      </c>
      <c r="J637" s="2">
        <v>2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35.9</v>
      </c>
      <c r="Q637">
        <v>45.3</v>
      </c>
      <c r="R637" s="5">
        <v>0.43611111111111101</v>
      </c>
      <c r="S637"/>
      <c r="T637" s="13">
        <f t="shared" si="20"/>
        <v>45.3</v>
      </c>
      <c r="U637" s="13">
        <f t="shared" si="21"/>
        <v>21.999999999999996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600">
        <v>0</v>
      </c>
      <c r="AW637" s="600">
        <v>0</v>
      </c>
      <c r="AX637" s="600">
        <v>0.1</v>
      </c>
      <c r="AY637" s="599">
        <v>0.1</v>
      </c>
      <c r="AZ637" s="599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20.7</v>
      </c>
      <c r="C638" s="2">
        <v>72</v>
      </c>
      <c r="D638" s="2">
        <v>15.5</v>
      </c>
      <c r="E638" s="2">
        <v>20.7</v>
      </c>
      <c r="F638" s="2">
        <v>2.2000000000000002</v>
      </c>
      <c r="G638" s="2">
        <v>2.2000000000000002</v>
      </c>
      <c r="H638" s="2">
        <v>1024.3</v>
      </c>
      <c r="I638" s="2">
        <v>35900</v>
      </c>
      <c r="J638" s="2">
        <v>2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35.9</v>
      </c>
      <c r="Q638">
        <v>45.3</v>
      </c>
      <c r="R638" s="5">
        <v>0.436805555555556</v>
      </c>
      <c r="S638"/>
      <c r="T638" s="13">
        <f t="shared" si="20"/>
        <v>45.3</v>
      </c>
      <c r="U638" s="13">
        <f t="shared" si="21"/>
        <v>21.599999999999998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600">
        <v>0</v>
      </c>
      <c r="AW638" s="600">
        <v>0</v>
      </c>
      <c r="AX638" s="600">
        <v>0.1</v>
      </c>
      <c r="AY638" s="599">
        <v>0.1</v>
      </c>
      <c r="AZ638" s="599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20.8</v>
      </c>
      <c r="C639" s="2">
        <v>72</v>
      </c>
      <c r="D639" s="2">
        <v>15.6</v>
      </c>
      <c r="E639" s="2">
        <v>20.8</v>
      </c>
      <c r="F639" s="2">
        <v>2.2000000000000002</v>
      </c>
      <c r="G639" s="2">
        <v>2.2000000000000002</v>
      </c>
      <c r="H639" s="2">
        <v>1024.3</v>
      </c>
      <c r="I639" s="2">
        <v>36170</v>
      </c>
      <c r="J639" s="2">
        <v>2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35.9</v>
      </c>
      <c r="Q639">
        <v>45.3</v>
      </c>
      <c r="R639" s="5">
        <v>0.4375</v>
      </c>
      <c r="S639"/>
      <c r="T639" s="13">
        <f t="shared" si="20"/>
        <v>45.3</v>
      </c>
      <c r="U639" s="13">
        <f t="shared" si="21"/>
        <v>21.499999999999996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600">
        <v>0</v>
      </c>
      <c r="AW639" s="600">
        <v>0</v>
      </c>
      <c r="AX639" s="600">
        <v>0.1</v>
      </c>
      <c r="AY639" s="599">
        <v>0.1</v>
      </c>
      <c r="AZ639" s="599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20.7</v>
      </c>
      <c r="C640" s="2">
        <v>72</v>
      </c>
      <c r="D640" s="2">
        <v>15.5</v>
      </c>
      <c r="E640" s="2">
        <v>20.7</v>
      </c>
      <c r="F640" s="2">
        <v>1.8</v>
      </c>
      <c r="G640" s="2">
        <v>3.2</v>
      </c>
      <c r="H640" s="2">
        <v>1024.2</v>
      </c>
      <c r="I640" s="2">
        <v>36400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36.1</v>
      </c>
      <c r="Q640">
        <v>45.5</v>
      </c>
      <c r="R640" s="5">
        <v>0.438194444444444</v>
      </c>
      <c r="S640"/>
      <c r="T640" s="13">
        <f t="shared" si="20"/>
        <v>45.5</v>
      </c>
      <c r="U640" s="13">
        <f t="shared" si="21"/>
        <v>21.8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600">
        <v>0</v>
      </c>
      <c r="AW640" s="600">
        <v>0</v>
      </c>
      <c r="AX640" s="600">
        <v>0.1</v>
      </c>
      <c r="AY640" s="599">
        <v>0.1</v>
      </c>
      <c r="AZ640" s="599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20.6</v>
      </c>
      <c r="C641" s="2">
        <v>72</v>
      </c>
      <c r="D641" s="2">
        <v>15.4</v>
      </c>
      <c r="E641" s="2">
        <v>20.6</v>
      </c>
      <c r="F641" s="2">
        <v>2.2000000000000002</v>
      </c>
      <c r="G641" s="2">
        <v>2.9</v>
      </c>
      <c r="H641" s="2">
        <v>1024.2</v>
      </c>
      <c r="I641" s="2">
        <v>36520</v>
      </c>
      <c r="J641" s="2">
        <v>2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36.200000000000003</v>
      </c>
      <c r="Q641">
        <v>45.7</v>
      </c>
      <c r="R641" s="5">
        <v>0.43888888888888899</v>
      </c>
      <c r="S641"/>
      <c r="T641" s="13">
        <f t="shared" si="20"/>
        <v>45.7</v>
      </c>
      <c r="U641" s="13">
        <f t="shared" si="21"/>
        <v>22.1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600">
        <v>0</v>
      </c>
      <c r="AW641" s="600">
        <v>0</v>
      </c>
      <c r="AX641" s="600">
        <v>0.1</v>
      </c>
      <c r="AY641" s="599">
        <v>0.1</v>
      </c>
      <c r="AZ641" s="599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20.5</v>
      </c>
      <c r="C642" s="2">
        <v>73</v>
      </c>
      <c r="D642" s="2">
        <v>15.5</v>
      </c>
      <c r="E642" s="2">
        <v>20.5</v>
      </c>
      <c r="F642" s="2">
        <v>0</v>
      </c>
      <c r="G642" s="2">
        <v>0</v>
      </c>
      <c r="H642" s="2">
        <v>1024.3</v>
      </c>
      <c r="I642" s="2">
        <v>36650</v>
      </c>
      <c r="J642" s="2">
        <v>2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36.4</v>
      </c>
      <c r="Q642">
        <v>46</v>
      </c>
      <c r="R642" s="5">
        <v>0.43958333333333299</v>
      </c>
      <c r="S642"/>
      <c r="T642" s="13">
        <f t="shared" si="20"/>
        <v>46</v>
      </c>
      <c r="U642" s="13">
        <f t="shared" si="21"/>
        <v>22.5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600">
        <v>0</v>
      </c>
      <c r="AW642" s="600">
        <v>0</v>
      </c>
      <c r="AX642" s="600">
        <v>0.1</v>
      </c>
      <c r="AY642" s="599">
        <v>0.1</v>
      </c>
      <c r="AZ642" s="599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20.8</v>
      </c>
      <c r="C643" s="2">
        <v>73</v>
      </c>
      <c r="D643" s="2">
        <v>15.8</v>
      </c>
      <c r="E643" s="2">
        <v>20.8</v>
      </c>
      <c r="F643" s="2">
        <v>2.2000000000000002</v>
      </c>
      <c r="G643" s="2">
        <v>2.2000000000000002</v>
      </c>
      <c r="H643" s="2">
        <v>1024.2</v>
      </c>
      <c r="I643" s="2">
        <v>36790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36.5</v>
      </c>
      <c r="Q643">
        <v>46.1</v>
      </c>
      <c r="R643" s="5">
        <v>0.44027777777777799</v>
      </c>
      <c r="S643"/>
      <c r="T643" s="13">
        <f t="shared" si="20"/>
        <v>46.1</v>
      </c>
      <c r="U643" s="13">
        <f t="shared" si="21"/>
        <v>22.3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600">
        <v>0</v>
      </c>
      <c r="AW643" s="600">
        <v>0</v>
      </c>
      <c r="AX643" s="600">
        <v>0.1</v>
      </c>
      <c r="AY643" s="599">
        <v>0.1</v>
      </c>
      <c r="AZ643" s="599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21.2</v>
      </c>
      <c r="C644" s="2">
        <v>72</v>
      </c>
      <c r="D644" s="2">
        <v>15.9</v>
      </c>
      <c r="E644" s="2">
        <v>21.2</v>
      </c>
      <c r="F644" s="2">
        <v>2.5</v>
      </c>
      <c r="G644" s="2">
        <v>2.9</v>
      </c>
      <c r="H644" s="2">
        <v>1024.4000000000001</v>
      </c>
      <c r="I644" s="2">
        <v>36860</v>
      </c>
      <c r="J644" s="2">
        <v>2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36.700000000000003</v>
      </c>
      <c r="Q644">
        <v>46.4</v>
      </c>
      <c r="R644" s="5">
        <v>0.44097222222222199</v>
      </c>
      <c r="S644"/>
      <c r="T644" s="13">
        <f t="shared" si="20"/>
        <v>46.4</v>
      </c>
      <c r="U644" s="13">
        <f t="shared" si="21"/>
        <v>22.2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600">
        <v>0</v>
      </c>
      <c r="AW644" s="600">
        <v>0</v>
      </c>
      <c r="AX644" s="600">
        <v>0.1</v>
      </c>
      <c r="AY644" s="599">
        <v>0.1</v>
      </c>
      <c r="AZ644" s="599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21.4</v>
      </c>
      <c r="C645" s="2">
        <v>70</v>
      </c>
      <c r="D645" s="2">
        <v>15.7</v>
      </c>
      <c r="E645" s="2">
        <v>21.4</v>
      </c>
      <c r="F645" s="2">
        <v>2.5</v>
      </c>
      <c r="G645" s="2">
        <v>4.3</v>
      </c>
      <c r="H645" s="2">
        <v>1024.3</v>
      </c>
      <c r="I645" s="2">
        <v>37130</v>
      </c>
      <c r="J645" s="2">
        <v>2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36.9</v>
      </c>
      <c r="Q645">
        <v>46.6</v>
      </c>
      <c r="R645" s="5">
        <v>0.44166666666666698</v>
      </c>
      <c r="S645"/>
      <c r="T645" s="13">
        <f t="shared" si="20"/>
        <v>46.6</v>
      </c>
      <c r="U645" s="13">
        <f t="shared" si="21"/>
        <v>22.200000000000003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600">
        <v>0</v>
      </c>
      <c r="AW645" s="600">
        <v>0</v>
      </c>
      <c r="AX645" s="600">
        <v>0.1</v>
      </c>
      <c r="AY645" s="599">
        <v>0.1</v>
      </c>
      <c r="AZ645" s="599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21</v>
      </c>
      <c r="C646" s="2">
        <v>71</v>
      </c>
      <c r="D646" s="2">
        <v>15.6</v>
      </c>
      <c r="E646" s="2">
        <v>21</v>
      </c>
      <c r="F646" s="2">
        <v>0</v>
      </c>
      <c r="G646" s="2">
        <v>2.9</v>
      </c>
      <c r="H646" s="2">
        <v>1024.2</v>
      </c>
      <c r="I646" s="2">
        <v>37260</v>
      </c>
      <c r="J646" s="2">
        <v>2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37.1</v>
      </c>
      <c r="Q646">
        <v>46.8</v>
      </c>
      <c r="R646" s="5">
        <v>0.44236111111111098</v>
      </c>
      <c r="S646"/>
      <c r="T646" s="13">
        <f t="shared" si="20"/>
        <v>46.8</v>
      </c>
      <c r="U646" s="13">
        <f t="shared" si="21"/>
        <v>22.799999999999997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600">
        <v>0</v>
      </c>
      <c r="AW646" s="600">
        <v>0</v>
      </c>
      <c r="AX646" s="600">
        <v>0.1</v>
      </c>
      <c r="AY646" s="599">
        <v>0.1</v>
      </c>
      <c r="AZ646" s="599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20.9</v>
      </c>
      <c r="C647" s="2">
        <v>72</v>
      </c>
      <c r="D647" s="2">
        <v>15.7</v>
      </c>
      <c r="E647" s="2">
        <v>20.9</v>
      </c>
      <c r="F647" s="2">
        <v>3.2</v>
      </c>
      <c r="G647" s="2">
        <v>5</v>
      </c>
      <c r="H647" s="2">
        <v>1024.3</v>
      </c>
      <c r="I647" s="2">
        <v>37380</v>
      </c>
      <c r="J647" s="2">
        <v>2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37.200000000000003</v>
      </c>
      <c r="Q647">
        <v>47</v>
      </c>
      <c r="R647" s="5">
        <v>0.44305555555555598</v>
      </c>
      <c r="S647"/>
      <c r="T647" s="13">
        <f t="shared" si="20"/>
        <v>47</v>
      </c>
      <c r="U647" s="13">
        <f t="shared" si="21"/>
        <v>23.1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600">
        <v>0</v>
      </c>
      <c r="AW647" s="600">
        <v>0</v>
      </c>
      <c r="AX647" s="600">
        <v>0.1</v>
      </c>
      <c r="AY647" s="599">
        <v>0.1</v>
      </c>
      <c r="AZ647" s="599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20.5</v>
      </c>
      <c r="C648" s="2">
        <v>72</v>
      </c>
      <c r="D648" s="2">
        <v>15.3</v>
      </c>
      <c r="E648" s="2">
        <v>20.5</v>
      </c>
      <c r="F648" s="2">
        <v>1.8</v>
      </c>
      <c r="G648" s="2">
        <v>4.3</v>
      </c>
      <c r="H648" s="2">
        <v>1024.3</v>
      </c>
      <c r="I648" s="2">
        <v>37600</v>
      </c>
      <c r="J648" s="2">
        <v>2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37.200000000000003</v>
      </c>
      <c r="Q648">
        <v>47</v>
      </c>
      <c r="R648" s="5">
        <v>0.44374999999999998</v>
      </c>
      <c r="S648"/>
      <c r="T648" s="13">
        <f t="shared" si="20"/>
        <v>47</v>
      </c>
      <c r="U648" s="13">
        <f t="shared" si="21"/>
        <v>23.5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600">
        <v>0</v>
      </c>
      <c r="AW648" s="600">
        <v>0</v>
      </c>
      <c r="AX648" s="600">
        <v>0.1</v>
      </c>
      <c r="AY648" s="599">
        <v>0.1</v>
      </c>
      <c r="AZ648" s="599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20.3</v>
      </c>
      <c r="C649" s="2">
        <v>74</v>
      </c>
      <c r="D649" s="2">
        <v>15.5</v>
      </c>
      <c r="E649" s="2">
        <v>20.3</v>
      </c>
      <c r="F649" s="2">
        <v>2.2000000000000002</v>
      </c>
      <c r="G649" s="2">
        <v>2.5</v>
      </c>
      <c r="H649" s="2">
        <v>1024.2</v>
      </c>
      <c r="I649" s="2">
        <v>37670</v>
      </c>
      <c r="J649" s="2">
        <v>2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37.200000000000003</v>
      </c>
      <c r="Q649">
        <v>47</v>
      </c>
      <c r="R649" s="5">
        <v>0.44444444444444398</v>
      </c>
      <c r="S649"/>
      <c r="T649" s="13">
        <f t="shared" si="20"/>
        <v>47</v>
      </c>
      <c r="U649" s="13">
        <f t="shared" si="21"/>
        <v>23.7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600">
        <v>0</v>
      </c>
      <c r="AW649" s="600">
        <v>0</v>
      </c>
      <c r="AX649" s="600">
        <v>0.1</v>
      </c>
      <c r="AY649" s="599">
        <v>0.1</v>
      </c>
      <c r="AZ649" s="599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20.399999999999999</v>
      </c>
      <c r="C650" s="2">
        <v>73</v>
      </c>
      <c r="D650" s="2">
        <v>15.4</v>
      </c>
      <c r="E650" s="2">
        <v>20.399999999999999</v>
      </c>
      <c r="F650" s="2">
        <v>4</v>
      </c>
      <c r="G650" s="2">
        <v>4.7</v>
      </c>
      <c r="H650" s="2">
        <v>1024.4000000000001</v>
      </c>
      <c r="I650" s="2">
        <v>38590</v>
      </c>
      <c r="J650" s="2">
        <v>2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37.200000000000003</v>
      </c>
      <c r="Q650">
        <v>46.9</v>
      </c>
      <c r="R650" s="5">
        <v>0.44513888888888897</v>
      </c>
      <c r="S650"/>
      <c r="T650" s="13">
        <f t="shared" si="20"/>
        <v>46.9</v>
      </c>
      <c r="U650" s="13">
        <f t="shared" si="21"/>
        <v>23.5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600">
        <v>0</v>
      </c>
      <c r="AW650" s="600">
        <v>0</v>
      </c>
      <c r="AX650" s="600">
        <v>0.1</v>
      </c>
      <c r="AY650" s="599">
        <v>0.1</v>
      </c>
      <c r="AZ650" s="599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20.5</v>
      </c>
      <c r="C651" s="2">
        <v>73</v>
      </c>
      <c r="D651" s="2">
        <v>15.5</v>
      </c>
      <c r="E651" s="2">
        <v>20.5</v>
      </c>
      <c r="F651" s="2">
        <v>0</v>
      </c>
      <c r="G651" s="2">
        <v>2.2000000000000002</v>
      </c>
      <c r="H651" s="2">
        <v>1024.3</v>
      </c>
      <c r="I651" s="2">
        <v>38670</v>
      </c>
      <c r="J651" s="2">
        <v>2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37.200000000000003</v>
      </c>
      <c r="Q651">
        <v>46.8</v>
      </c>
      <c r="R651" s="5">
        <v>0.44583333333333303</v>
      </c>
      <c r="S651"/>
      <c r="T651" s="13">
        <f t="shared" si="20"/>
        <v>46.8</v>
      </c>
      <c r="U651" s="13">
        <f t="shared" si="21"/>
        <v>23.299999999999997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600">
        <v>0</v>
      </c>
      <c r="AW651" s="600">
        <v>0</v>
      </c>
      <c r="AX651" s="600">
        <v>0.1</v>
      </c>
      <c r="AY651" s="599">
        <v>0.1</v>
      </c>
      <c r="AZ651" s="599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20.6</v>
      </c>
      <c r="C652" s="2">
        <v>73</v>
      </c>
      <c r="D652" s="2">
        <v>15.6</v>
      </c>
      <c r="E652" s="2">
        <v>20.6</v>
      </c>
      <c r="F652" s="2">
        <v>3.6</v>
      </c>
      <c r="G652" s="2">
        <v>4.7</v>
      </c>
      <c r="H652" s="2">
        <v>1024.3</v>
      </c>
      <c r="I652" s="2">
        <v>38700</v>
      </c>
      <c r="J652" s="2">
        <v>2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37.200000000000003</v>
      </c>
      <c r="Q652">
        <v>46.6</v>
      </c>
      <c r="R652" s="5">
        <v>0.44652777777777802</v>
      </c>
      <c r="S652"/>
      <c r="T652" s="13">
        <f t="shared" si="20"/>
        <v>46.6</v>
      </c>
      <c r="U652" s="13">
        <f t="shared" si="21"/>
        <v>23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600">
        <v>0</v>
      </c>
      <c r="AW652" s="600">
        <v>0</v>
      </c>
      <c r="AX652" s="600">
        <v>0.1</v>
      </c>
      <c r="AY652" s="599">
        <v>0.1</v>
      </c>
      <c r="AZ652" s="599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20.6</v>
      </c>
      <c r="C653" s="2">
        <v>72</v>
      </c>
      <c r="D653" s="2">
        <v>15.4</v>
      </c>
      <c r="E653" s="2">
        <v>20.6</v>
      </c>
      <c r="F653" s="2">
        <v>2.2000000000000002</v>
      </c>
      <c r="G653" s="2">
        <v>2.5</v>
      </c>
      <c r="H653" s="2">
        <v>1024.3</v>
      </c>
      <c r="I653" s="2">
        <v>39040</v>
      </c>
      <c r="J653" s="2">
        <v>2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37.200000000000003</v>
      </c>
      <c r="Q653">
        <v>46.6</v>
      </c>
      <c r="R653" s="5">
        <v>0.44722222222222202</v>
      </c>
      <c r="S653"/>
      <c r="T653" s="13">
        <f t="shared" si="20"/>
        <v>46.6</v>
      </c>
      <c r="U653" s="13">
        <f t="shared" si="21"/>
        <v>23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600">
        <v>0</v>
      </c>
      <c r="AW653" s="600">
        <v>0</v>
      </c>
      <c r="AX653" s="600">
        <v>0.1</v>
      </c>
      <c r="AY653" s="599">
        <v>0.1</v>
      </c>
      <c r="AZ653" s="599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20.7</v>
      </c>
      <c r="C654" s="2">
        <v>72</v>
      </c>
      <c r="D654" s="2">
        <v>15.5</v>
      </c>
      <c r="E654" s="2">
        <v>20.7</v>
      </c>
      <c r="F654" s="2">
        <v>0</v>
      </c>
      <c r="G654" s="2">
        <v>2.2000000000000002</v>
      </c>
      <c r="H654" s="2">
        <v>1024.4000000000001</v>
      </c>
      <c r="I654" s="2">
        <v>39150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37.200000000000003</v>
      </c>
      <c r="Q654">
        <v>46.5</v>
      </c>
      <c r="R654" s="5">
        <v>0.44791666666666702</v>
      </c>
      <c r="S654"/>
      <c r="T654" s="13">
        <f t="shared" si="20"/>
        <v>46.5</v>
      </c>
      <c r="U654" s="13">
        <f t="shared" si="21"/>
        <v>22.8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600">
        <v>0</v>
      </c>
      <c r="AW654" s="600">
        <v>0</v>
      </c>
      <c r="AX654" s="600">
        <v>0.1</v>
      </c>
      <c r="AY654" s="599">
        <v>0.1</v>
      </c>
      <c r="AZ654" s="599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21.1</v>
      </c>
      <c r="C655" s="2">
        <v>71</v>
      </c>
      <c r="D655" s="2">
        <v>15.7</v>
      </c>
      <c r="E655" s="2">
        <v>21.1</v>
      </c>
      <c r="F655" s="2">
        <v>0</v>
      </c>
      <c r="G655" s="2">
        <v>2.2000000000000002</v>
      </c>
      <c r="H655" s="2">
        <v>1024.2</v>
      </c>
      <c r="I655" s="2">
        <v>39300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37.1</v>
      </c>
      <c r="Q655">
        <v>46.5</v>
      </c>
      <c r="R655" s="5">
        <v>0.44861111111111102</v>
      </c>
      <c r="S655"/>
      <c r="T655" s="13">
        <f t="shared" ref="T655:T718" si="24">MAX(P655,Q655)</f>
        <v>46.5</v>
      </c>
      <c r="U655" s="13">
        <f t="shared" si="21"/>
        <v>22.4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600">
        <v>0</v>
      </c>
      <c r="AW655" s="600">
        <v>0</v>
      </c>
      <c r="AX655" s="600">
        <v>0.1</v>
      </c>
      <c r="AY655" s="599">
        <v>0.1</v>
      </c>
      <c r="AZ655" s="599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21.1</v>
      </c>
      <c r="C656" s="2">
        <v>71</v>
      </c>
      <c r="D656" s="2">
        <v>15.7</v>
      </c>
      <c r="E656" s="2">
        <v>21.1</v>
      </c>
      <c r="F656" s="2">
        <v>2.9</v>
      </c>
      <c r="G656" s="2">
        <v>3.2</v>
      </c>
      <c r="H656" s="2">
        <v>1024.4000000000001</v>
      </c>
      <c r="I656" s="2">
        <v>39770</v>
      </c>
      <c r="J656" s="2">
        <v>2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37.200000000000003</v>
      </c>
      <c r="Q656">
        <v>46.5</v>
      </c>
      <c r="R656" s="5">
        <v>0.44930555555555601</v>
      </c>
      <c r="S656"/>
      <c r="T656" s="13">
        <f t="shared" si="24"/>
        <v>46.5</v>
      </c>
      <c r="U656" s="13">
        <f t="shared" ref="U656:U719" si="25">(T656-B656)-3</f>
        <v>22.4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600">
        <v>0</v>
      </c>
      <c r="AW656" s="600">
        <v>0</v>
      </c>
      <c r="AX656" s="600">
        <v>0.1</v>
      </c>
      <c r="AY656" s="599">
        <v>0.1</v>
      </c>
      <c r="AZ656" s="599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21</v>
      </c>
      <c r="C657" s="2">
        <v>71</v>
      </c>
      <c r="D657" s="2">
        <v>15.6</v>
      </c>
      <c r="E657" s="2">
        <v>21</v>
      </c>
      <c r="F657" s="2">
        <v>4.3</v>
      </c>
      <c r="G657" s="2">
        <v>5.8</v>
      </c>
      <c r="H657" s="2">
        <v>1024.0999999999999</v>
      </c>
      <c r="I657" s="2">
        <v>40530</v>
      </c>
      <c r="J657" s="2">
        <v>2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37.299999999999997</v>
      </c>
      <c r="Q657">
        <v>46.5</v>
      </c>
      <c r="R657" s="5">
        <v>0.45</v>
      </c>
      <c r="S657"/>
      <c r="T657" s="13">
        <f t="shared" si="24"/>
        <v>46.5</v>
      </c>
      <c r="U657" s="13">
        <f t="shared" si="25"/>
        <v>22.5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600">
        <v>0</v>
      </c>
      <c r="AW657" s="600">
        <v>0</v>
      </c>
      <c r="AX657" s="600">
        <v>0.1</v>
      </c>
      <c r="AY657" s="599">
        <v>0.1</v>
      </c>
      <c r="AZ657" s="599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20.7</v>
      </c>
      <c r="C658" s="2">
        <v>72</v>
      </c>
      <c r="D658" s="2">
        <v>15.5</v>
      </c>
      <c r="E658" s="2">
        <v>20.7</v>
      </c>
      <c r="F658" s="2">
        <v>0</v>
      </c>
      <c r="G658" s="2">
        <v>3.6</v>
      </c>
      <c r="H658" s="2">
        <v>1024.4000000000001</v>
      </c>
      <c r="I658" s="2">
        <v>40430</v>
      </c>
      <c r="J658" s="2">
        <v>2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37.4</v>
      </c>
      <c r="Q658">
        <v>46.7</v>
      </c>
      <c r="R658" s="5">
        <v>0.45069444444444401</v>
      </c>
      <c r="S658"/>
      <c r="T658" s="13">
        <f t="shared" si="24"/>
        <v>46.7</v>
      </c>
      <c r="U658" s="13">
        <f t="shared" si="25"/>
        <v>23.000000000000004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600">
        <v>0</v>
      </c>
      <c r="AW658" s="600">
        <v>0</v>
      </c>
      <c r="AX658" s="600">
        <v>0.1</v>
      </c>
      <c r="AY658" s="599">
        <v>0.1</v>
      </c>
      <c r="AZ658" s="599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20.399999999999999</v>
      </c>
      <c r="C659" s="2">
        <v>73</v>
      </c>
      <c r="D659" s="2">
        <v>15.4</v>
      </c>
      <c r="E659" s="2">
        <v>20.399999999999999</v>
      </c>
      <c r="F659" s="2">
        <v>0</v>
      </c>
      <c r="G659" s="2">
        <v>2.5</v>
      </c>
      <c r="H659" s="2">
        <v>1024.3</v>
      </c>
      <c r="I659" s="2">
        <v>41110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37.5</v>
      </c>
      <c r="Q659">
        <v>46.7</v>
      </c>
      <c r="R659" s="5">
        <v>0.45138888888888901</v>
      </c>
      <c r="T659" s="13">
        <f t="shared" si="24"/>
        <v>46.7</v>
      </c>
      <c r="U659" s="13">
        <f t="shared" si="25"/>
        <v>23.300000000000004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600">
        <v>0</v>
      </c>
      <c r="AW659" s="600">
        <v>0</v>
      </c>
      <c r="AX659" s="600">
        <v>0.1</v>
      </c>
      <c r="AY659" s="599">
        <v>0.1</v>
      </c>
      <c r="AZ659" s="599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20.6</v>
      </c>
      <c r="C660" s="2">
        <v>73</v>
      </c>
      <c r="D660" s="2">
        <v>15.6</v>
      </c>
      <c r="E660" s="2">
        <v>20.6</v>
      </c>
      <c r="F660" s="2">
        <v>2.9</v>
      </c>
      <c r="G660" s="2">
        <v>2.9</v>
      </c>
      <c r="H660" s="2">
        <v>1024.5999999999999</v>
      </c>
      <c r="I660" s="2">
        <v>41050</v>
      </c>
      <c r="J660" s="2">
        <v>3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37.5</v>
      </c>
      <c r="Q660">
        <v>46.8</v>
      </c>
      <c r="R660" s="5">
        <v>0.452083333333333</v>
      </c>
      <c r="T660" s="13">
        <f t="shared" si="24"/>
        <v>46.8</v>
      </c>
      <c r="U660" s="13">
        <f t="shared" si="25"/>
        <v>23.199999999999996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600">
        <v>0</v>
      </c>
      <c r="AW660" s="600">
        <v>0</v>
      </c>
      <c r="AX660" s="600">
        <v>0.1</v>
      </c>
      <c r="AY660" s="599">
        <v>0.1</v>
      </c>
      <c r="AZ660" s="599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20.8</v>
      </c>
      <c r="C661" s="2">
        <v>73</v>
      </c>
      <c r="D661" s="2">
        <v>15.8</v>
      </c>
      <c r="E661" s="2">
        <v>20.8</v>
      </c>
      <c r="F661" s="2">
        <v>5.4</v>
      </c>
      <c r="G661" s="2">
        <v>5.4</v>
      </c>
      <c r="H661" s="2">
        <v>1024.5</v>
      </c>
      <c r="I661" s="2">
        <v>42200</v>
      </c>
      <c r="J661" s="2">
        <v>3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37.6</v>
      </c>
      <c r="Q661">
        <v>46.8</v>
      </c>
      <c r="R661" s="5">
        <v>0.452777777777778</v>
      </c>
      <c r="T661" s="13">
        <f t="shared" si="24"/>
        <v>46.8</v>
      </c>
      <c r="U661" s="13">
        <f t="shared" si="25"/>
        <v>22.999999999999996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600">
        <v>0</v>
      </c>
      <c r="AW661" s="600">
        <v>0</v>
      </c>
      <c r="AX661" s="600">
        <v>0.1</v>
      </c>
      <c r="AY661" s="599">
        <v>0.1</v>
      </c>
      <c r="AZ661" s="599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20.9</v>
      </c>
      <c r="C662" s="2">
        <v>72</v>
      </c>
      <c r="D662" s="2">
        <v>15.7</v>
      </c>
      <c r="E662" s="2">
        <v>20.9</v>
      </c>
      <c r="F662" s="2">
        <v>0</v>
      </c>
      <c r="G662" s="2">
        <v>4.7</v>
      </c>
      <c r="H662" s="2">
        <v>1024.4000000000001</v>
      </c>
      <c r="I662" s="2">
        <v>43180</v>
      </c>
      <c r="J662" s="2">
        <v>3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37.700000000000003</v>
      </c>
      <c r="Q662">
        <v>47</v>
      </c>
      <c r="R662" s="5">
        <v>0.453472222222222</v>
      </c>
      <c r="T662" s="13">
        <f t="shared" si="24"/>
        <v>47</v>
      </c>
      <c r="U662" s="13">
        <f t="shared" si="25"/>
        <v>23.1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600">
        <v>0</v>
      </c>
      <c r="AW662" s="600">
        <v>0</v>
      </c>
      <c r="AX662" s="600">
        <v>0.1</v>
      </c>
      <c r="AY662" s="599">
        <v>0.1</v>
      </c>
      <c r="AZ662" s="599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21</v>
      </c>
      <c r="C663" s="2">
        <v>71</v>
      </c>
      <c r="D663" s="2">
        <v>15.6</v>
      </c>
      <c r="E663" s="2">
        <v>21</v>
      </c>
      <c r="F663" s="2">
        <v>4</v>
      </c>
      <c r="G663" s="2">
        <v>4</v>
      </c>
      <c r="H663" s="2">
        <v>1024.3</v>
      </c>
      <c r="I663" s="2">
        <v>43860</v>
      </c>
      <c r="J663" s="2">
        <v>3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37.799999999999997</v>
      </c>
      <c r="Q663">
        <v>47.1</v>
      </c>
      <c r="R663" s="5">
        <v>0.454166666666667</v>
      </c>
      <c r="T663" s="13">
        <f t="shared" si="24"/>
        <v>47.1</v>
      </c>
      <c r="U663" s="13">
        <f t="shared" si="25"/>
        <v>23.1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600">
        <v>0</v>
      </c>
      <c r="AW663" s="600">
        <v>0</v>
      </c>
      <c r="AX663" s="600">
        <v>0.1</v>
      </c>
      <c r="AY663" s="599">
        <v>0.1</v>
      </c>
      <c r="AZ663" s="599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20.7</v>
      </c>
      <c r="C664" s="2">
        <v>72</v>
      </c>
      <c r="D664" s="2">
        <v>15.5</v>
      </c>
      <c r="E664" s="2">
        <v>20.7</v>
      </c>
      <c r="F664" s="2">
        <v>4</v>
      </c>
      <c r="G664" s="2">
        <v>4.3</v>
      </c>
      <c r="H664" s="2">
        <v>1024.4000000000001</v>
      </c>
      <c r="I664" s="2">
        <v>45110</v>
      </c>
      <c r="J664" s="2">
        <v>3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37.9</v>
      </c>
      <c r="Q664">
        <v>47.3</v>
      </c>
      <c r="R664" s="5">
        <v>0.45486111111111199</v>
      </c>
      <c r="T664" s="13">
        <f t="shared" si="24"/>
        <v>47.3</v>
      </c>
      <c r="U664" s="13">
        <f t="shared" si="25"/>
        <v>23.599999999999998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600">
        <v>0</v>
      </c>
      <c r="AW664" s="600">
        <v>0</v>
      </c>
      <c r="AX664" s="600">
        <v>0.1</v>
      </c>
      <c r="AY664" s="599">
        <v>0.1</v>
      </c>
      <c r="AZ664" s="599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20.7</v>
      </c>
      <c r="C665" s="2">
        <v>72</v>
      </c>
      <c r="D665" s="2">
        <v>15.5</v>
      </c>
      <c r="E665" s="2">
        <v>20.7</v>
      </c>
      <c r="F665" s="2">
        <v>1.8</v>
      </c>
      <c r="G665" s="2">
        <v>2.2000000000000002</v>
      </c>
      <c r="H665" s="2">
        <v>1024.4000000000001</v>
      </c>
      <c r="I665" s="2">
        <v>44780</v>
      </c>
      <c r="J665" s="2">
        <v>3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37.9</v>
      </c>
      <c r="Q665">
        <v>47.5</v>
      </c>
      <c r="R665" s="5">
        <v>0.45555555555555599</v>
      </c>
      <c r="T665" s="13">
        <f t="shared" si="24"/>
        <v>47.5</v>
      </c>
      <c r="U665" s="13">
        <f t="shared" si="25"/>
        <v>23.8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600">
        <v>0</v>
      </c>
      <c r="AW665" s="600">
        <v>0</v>
      </c>
      <c r="AX665" s="600">
        <v>0.1</v>
      </c>
      <c r="AY665" s="599">
        <v>0.1</v>
      </c>
      <c r="AZ665" s="599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20.8</v>
      </c>
      <c r="C666" s="2">
        <v>72</v>
      </c>
      <c r="D666" s="2">
        <v>15.6</v>
      </c>
      <c r="E666" s="2">
        <v>20.8</v>
      </c>
      <c r="F666" s="2">
        <v>2.2000000000000002</v>
      </c>
      <c r="G666" s="2">
        <v>3.2</v>
      </c>
      <c r="H666" s="2">
        <v>1024.5</v>
      </c>
      <c r="I666" s="2">
        <v>44620</v>
      </c>
      <c r="J666" s="2">
        <v>3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38</v>
      </c>
      <c r="Q666">
        <v>47.6</v>
      </c>
      <c r="R666" s="5">
        <v>0.45624999999999999</v>
      </c>
      <c r="T666" s="13">
        <f t="shared" si="24"/>
        <v>47.6</v>
      </c>
      <c r="U666" s="13">
        <f t="shared" si="25"/>
        <v>23.8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600">
        <v>0</v>
      </c>
      <c r="AW666" s="600">
        <v>0</v>
      </c>
      <c r="AX666" s="600">
        <v>0.1</v>
      </c>
      <c r="AY666" s="599">
        <v>0.1</v>
      </c>
      <c r="AZ666" s="599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21</v>
      </c>
      <c r="C667" s="2">
        <v>72</v>
      </c>
      <c r="D667" s="2">
        <v>15.8</v>
      </c>
      <c r="E667" s="2">
        <v>21</v>
      </c>
      <c r="F667" s="2">
        <v>0</v>
      </c>
      <c r="G667" s="2">
        <v>0</v>
      </c>
      <c r="H667" s="2">
        <v>1024.4000000000001</v>
      </c>
      <c r="I667" s="2">
        <v>45100</v>
      </c>
      <c r="J667" s="2">
        <v>3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38.1</v>
      </c>
      <c r="Q667">
        <v>47.6</v>
      </c>
      <c r="R667" s="5">
        <v>0.45694444444444399</v>
      </c>
      <c r="T667" s="13">
        <f t="shared" si="24"/>
        <v>47.6</v>
      </c>
      <c r="U667" s="13">
        <f t="shared" si="25"/>
        <v>23.6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600">
        <v>0</v>
      </c>
      <c r="AW667" s="600">
        <v>0</v>
      </c>
      <c r="AX667" s="600">
        <v>0.1</v>
      </c>
      <c r="AY667" s="599">
        <v>0.1</v>
      </c>
      <c r="AZ667" s="599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21.1</v>
      </c>
      <c r="C668" s="2">
        <v>72</v>
      </c>
      <c r="D668" s="2">
        <v>15.8</v>
      </c>
      <c r="E668" s="2">
        <v>21.1</v>
      </c>
      <c r="F668" s="2">
        <v>4.7</v>
      </c>
      <c r="G668" s="2">
        <v>4.7</v>
      </c>
      <c r="H668" s="2">
        <v>1024.4000000000001</v>
      </c>
      <c r="I668" s="2">
        <v>45880</v>
      </c>
      <c r="J668" s="2">
        <v>3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38.299999999999997</v>
      </c>
      <c r="Q668">
        <v>47.7</v>
      </c>
      <c r="R668" s="5">
        <v>0.45763888888888898</v>
      </c>
      <c r="T668" s="13">
        <f t="shared" si="24"/>
        <v>47.7</v>
      </c>
      <c r="U668" s="13">
        <f t="shared" si="25"/>
        <v>23.6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600">
        <v>0</v>
      </c>
      <c r="AW668" s="600">
        <v>0</v>
      </c>
      <c r="AX668" s="600">
        <v>0.1</v>
      </c>
      <c r="AY668" s="599">
        <v>0.1</v>
      </c>
      <c r="AZ668" s="599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21.5</v>
      </c>
      <c r="C669" s="2">
        <v>70</v>
      </c>
      <c r="D669" s="2">
        <v>15.8</v>
      </c>
      <c r="E669" s="2">
        <v>21.5</v>
      </c>
      <c r="F669" s="2">
        <v>2.5</v>
      </c>
      <c r="G669" s="2">
        <v>2.5</v>
      </c>
      <c r="H669" s="2">
        <v>1024.3</v>
      </c>
      <c r="I669" s="2">
        <v>46040</v>
      </c>
      <c r="J669" s="2">
        <v>3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38.6</v>
      </c>
      <c r="Q669">
        <v>47.8</v>
      </c>
      <c r="R669" s="5">
        <v>0.45833333333333298</v>
      </c>
      <c r="T669" s="13">
        <f t="shared" si="24"/>
        <v>47.8</v>
      </c>
      <c r="U669" s="13">
        <f t="shared" si="25"/>
        <v>23.299999999999997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600">
        <v>0</v>
      </c>
      <c r="AW669" s="600">
        <v>0</v>
      </c>
      <c r="AX669" s="600">
        <v>0.1</v>
      </c>
      <c r="AY669" s="599">
        <v>0.1</v>
      </c>
      <c r="AZ669" s="599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21.4</v>
      </c>
      <c r="C670" s="2">
        <v>70</v>
      </c>
      <c r="D670" s="2">
        <v>15.7</v>
      </c>
      <c r="E670" s="2">
        <v>21.4</v>
      </c>
      <c r="F670" s="2">
        <v>3.2</v>
      </c>
      <c r="G670" s="2">
        <v>6.5</v>
      </c>
      <c r="H670" s="2">
        <v>1024.4000000000001</v>
      </c>
      <c r="I670" s="2">
        <v>47330</v>
      </c>
      <c r="J670" s="2">
        <v>3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38.700000000000003</v>
      </c>
      <c r="Q670">
        <v>48</v>
      </c>
      <c r="R670" s="5">
        <v>0.45902777777777798</v>
      </c>
      <c r="T670" s="13">
        <f t="shared" si="24"/>
        <v>48</v>
      </c>
      <c r="U670" s="13">
        <f t="shared" si="25"/>
        <v>23.6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600">
        <v>0</v>
      </c>
      <c r="AW670" s="600">
        <v>0</v>
      </c>
      <c r="AX670" s="600">
        <v>0.1</v>
      </c>
      <c r="AY670" s="599">
        <v>0.1</v>
      </c>
      <c r="AZ670" s="599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21.4</v>
      </c>
      <c r="C671" s="2">
        <v>70</v>
      </c>
      <c r="D671" s="2">
        <v>15.7</v>
      </c>
      <c r="E671" s="2">
        <v>21.4</v>
      </c>
      <c r="F671" s="2">
        <v>0</v>
      </c>
      <c r="G671" s="2">
        <v>4.3</v>
      </c>
      <c r="H671" s="2">
        <v>1024.5</v>
      </c>
      <c r="I671" s="2">
        <v>47790</v>
      </c>
      <c r="J671" s="2">
        <v>3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38.700000000000003</v>
      </c>
      <c r="Q671">
        <v>48.1</v>
      </c>
      <c r="R671" s="5">
        <v>0.45972222222222198</v>
      </c>
      <c r="T671" s="13">
        <f t="shared" si="24"/>
        <v>48.1</v>
      </c>
      <c r="U671" s="13">
        <f t="shared" si="25"/>
        <v>23.700000000000003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600">
        <v>0</v>
      </c>
      <c r="AW671" s="600">
        <v>0</v>
      </c>
      <c r="AX671" s="600">
        <v>0.1</v>
      </c>
      <c r="AY671" s="599">
        <v>0.1</v>
      </c>
      <c r="AZ671" s="599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21.8</v>
      </c>
      <c r="C672" s="2">
        <v>69</v>
      </c>
      <c r="D672" s="2">
        <v>15.9</v>
      </c>
      <c r="E672" s="2">
        <v>21.8</v>
      </c>
      <c r="F672" s="2">
        <v>0</v>
      </c>
      <c r="G672" s="2">
        <v>1.8</v>
      </c>
      <c r="H672" s="2">
        <v>1024.5</v>
      </c>
      <c r="I672" s="2">
        <v>47880</v>
      </c>
      <c r="J672" s="2">
        <v>3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38.799999999999997</v>
      </c>
      <c r="Q672">
        <v>48.2</v>
      </c>
      <c r="R672" s="5">
        <v>0.46041666666666697</v>
      </c>
      <c r="T672" s="13">
        <f t="shared" si="24"/>
        <v>48.2</v>
      </c>
      <c r="U672" s="13">
        <f t="shared" si="25"/>
        <v>23.400000000000002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600">
        <v>0</v>
      </c>
      <c r="AW672" s="600">
        <v>0</v>
      </c>
      <c r="AX672" s="600">
        <v>0.1</v>
      </c>
      <c r="AY672" s="599">
        <v>0.1</v>
      </c>
      <c r="AZ672" s="599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21.7</v>
      </c>
      <c r="C673" s="2">
        <v>68</v>
      </c>
      <c r="D673" s="2">
        <v>15.5</v>
      </c>
      <c r="E673" s="2">
        <v>21.7</v>
      </c>
      <c r="F673" s="2">
        <v>2.5</v>
      </c>
      <c r="G673" s="2">
        <v>4</v>
      </c>
      <c r="H673" s="2">
        <v>1024.4000000000001</v>
      </c>
      <c r="I673" s="2">
        <v>48380</v>
      </c>
      <c r="J673" s="2">
        <v>3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38.9</v>
      </c>
      <c r="Q673">
        <v>48.3</v>
      </c>
      <c r="R673" s="5">
        <v>0.46111111111111103</v>
      </c>
      <c r="T673" s="13">
        <f t="shared" si="24"/>
        <v>48.3</v>
      </c>
      <c r="U673" s="13">
        <f t="shared" si="25"/>
        <v>23.599999999999998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600">
        <v>0</v>
      </c>
      <c r="AW673" s="600">
        <v>0</v>
      </c>
      <c r="AX673" s="600">
        <v>0.1</v>
      </c>
      <c r="AY673" s="599">
        <v>0.1</v>
      </c>
      <c r="AZ673" s="599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21.6</v>
      </c>
      <c r="C674" s="2">
        <v>69</v>
      </c>
      <c r="D674" s="2">
        <v>15.7</v>
      </c>
      <c r="E674" s="2">
        <v>21.6</v>
      </c>
      <c r="F674" s="2">
        <v>1.8</v>
      </c>
      <c r="G674" s="2">
        <v>3.6</v>
      </c>
      <c r="H674" s="2">
        <v>1024.5</v>
      </c>
      <c r="I674" s="2">
        <v>48400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39</v>
      </c>
      <c r="Q674">
        <v>48.3</v>
      </c>
      <c r="R674" s="5">
        <v>0.46180555555555602</v>
      </c>
      <c r="T674" s="13">
        <f t="shared" si="24"/>
        <v>48.3</v>
      </c>
      <c r="U674" s="13">
        <f t="shared" si="25"/>
        <v>23.699999999999996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600">
        <v>0</v>
      </c>
      <c r="AW674" s="600">
        <v>0</v>
      </c>
      <c r="AX674" s="600">
        <v>0.1</v>
      </c>
      <c r="AY674" s="599">
        <v>0.1</v>
      </c>
      <c r="AZ674" s="599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21.6</v>
      </c>
      <c r="C675" s="2">
        <v>69</v>
      </c>
      <c r="D675" s="2">
        <v>15.7</v>
      </c>
      <c r="E675" s="2">
        <v>21.6</v>
      </c>
      <c r="F675" s="2">
        <v>1.8</v>
      </c>
      <c r="G675" s="2">
        <v>2.2000000000000002</v>
      </c>
      <c r="H675" s="2">
        <v>1024.5999999999999</v>
      </c>
      <c r="I675" s="2">
        <v>48450</v>
      </c>
      <c r="J675" s="2">
        <v>3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39.1</v>
      </c>
      <c r="Q675">
        <v>48.4</v>
      </c>
      <c r="R675" s="5">
        <v>0.46250000000000002</v>
      </c>
      <c r="T675" s="13">
        <f t="shared" si="24"/>
        <v>48.4</v>
      </c>
      <c r="U675" s="13">
        <f t="shared" si="25"/>
        <v>23.799999999999997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600">
        <v>0</v>
      </c>
      <c r="AW675" s="600">
        <v>0</v>
      </c>
      <c r="AX675" s="600">
        <v>0.1</v>
      </c>
      <c r="AY675" s="599">
        <v>0.1</v>
      </c>
      <c r="AZ675" s="599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21.8</v>
      </c>
      <c r="C676" s="2">
        <v>69</v>
      </c>
      <c r="D676" s="2">
        <v>15.9</v>
      </c>
      <c r="E676" s="2">
        <v>21.8</v>
      </c>
      <c r="F676" s="2">
        <v>2.2000000000000002</v>
      </c>
      <c r="G676" s="2">
        <v>2.9</v>
      </c>
      <c r="H676" s="2">
        <v>1024.5999999999999</v>
      </c>
      <c r="I676" s="2">
        <v>48810</v>
      </c>
      <c r="J676" s="2">
        <v>3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39.1</v>
      </c>
      <c r="Q676">
        <v>48.4</v>
      </c>
      <c r="R676" s="5">
        <v>0.46319444444444402</v>
      </c>
      <c r="T676" s="13">
        <f t="shared" si="24"/>
        <v>48.4</v>
      </c>
      <c r="U676" s="13">
        <f t="shared" si="25"/>
        <v>23.599999999999998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600">
        <v>0</v>
      </c>
      <c r="AW676" s="600">
        <v>0</v>
      </c>
      <c r="AX676" s="600">
        <v>0.1</v>
      </c>
      <c r="AY676" s="599">
        <v>0.1</v>
      </c>
      <c r="AZ676" s="599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22.1</v>
      </c>
      <c r="C677" s="2">
        <v>68</v>
      </c>
      <c r="D677" s="2">
        <v>15.9</v>
      </c>
      <c r="E677" s="2">
        <v>22.1</v>
      </c>
      <c r="F677" s="2">
        <v>1.8</v>
      </c>
      <c r="G677" s="2">
        <v>2.5</v>
      </c>
      <c r="H677" s="2">
        <v>1024.5999999999999</v>
      </c>
      <c r="I677" s="2">
        <v>49030</v>
      </c>
      <c r="J677" s="2">
        <v>3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39.1</v>
      </c>
      <c r="Q677">
        <v>48.4</v>
      </c>
      <c r="R677" s="5">
        <v>0.46388888888888902</v>
      </c>
      <c r="T677" s="13">
        <f t="shared" si="24"/>
        <v>48.4</v>
      </c>
      <c r="U677" s="13">
        <f t="shared" si="25"/>
        <v>23.299999999999997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600">
        <v>0</v>
      </c>
      <c r="AW677" s="600">
        <v>0</v>
      </c>
      <c r="AX677" s="600">
        <v>0.1</v>
      </c>
      <c r="AY677" s="599">
        <v>0.1</v>
      </c>
      <c r="AZ677" s="599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22.2</v>
      </c>
      <c r="C678" s="2">
        <v>68</v>
      </c>
      <c r="D678" s="2">
        <v>16</v>
      </c>
      <c r="E678" s="2">
        <v>22.2</v>
      </c>
      <c r="F678" s="2">
        <v>2.2000000000000002</v>
      </c>
      <c r="G678" s="2">
        <v>2.5</v>
      </c>
      <c r="H678" s="2">
        <v>1024.5999999999999</v>
      </c>
      <c r="I678" s="2">
        <v>49370</v>
      </c>
      <c r="J678" s="2">
        <v>3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39.200000000000003</v>
      </c>
      <c r="Q678">
        <v>48.5</v>
      </c>
      <c r="R678" s="5">
        <v>0.46458333333333302</v>
      </c>
      <c r="T678" s="13">
        <f t="shared" si="24"/>
        <v>48.5</v>
      </c>
      <c r="U678" s="13">
        <f t="shared" si="25"/>
        <v>23.3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600">
        <v>0</v>
      </c>
      <c r="AW678" s="600">
        <v>0</v>
      </c>
      <c r="AX678" s="600">
        <v>0.1</v>
      </c>
      <c r="AY678" s="599">
        <v>0.1</v>
      </c>
      <c r="AZ678" s="599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22.3</v>
      </c>
      <c r="C679" s="2">
        <v>67</v>
      </c>
      <c r="D679" s="2">
        <v>15.9</v>
      </c>
      <c r="E679" s="2">
        <v>22.3</v>
      </c>
      <c r="F679" s="2">
        <v>2.2000000000000002</v>
      </c>
      <c r="G679" s="2">
        <v>2.2000000000000002</v>
      </c>
      <c r="H679" s="2">
        <v>1024.5999999999999</v>
      </c>
      <c r="I679" s="2">
        <v>49750</v>
      </c>
      <c r="J679" s="2">
        <v>3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39.4</v>
      </c>
      <c r="Q679">
        <v>48.6</v>
      </c>
      <c r="R679" s="5">
        <v>0.46527777777777801</v>
      </c>
      <c r="T679" s="13">
        <f t="shared" si="24"/>
        <v>48.6</v>
      </c>
      <c r="U679" s="13">
        <f t="shared" si="25"/>
        <v>23.3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600">
        <v>0</v>
      </c>
      <c r="AW679" s="600">
        <v>0</v>
      </c>
      <c r="AX679" s="600">
        <v>0.1</v>
      </c>
      <c r="AY679" s="599">
        <v>0.1</v>
      </c>
      <c r="AZ679" s="599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22.3</v>
      </c>
      <c r="C680" s="2">
        <v>67</v>
      </c>
      <c r="D680" s="2">
        <v>15.9</v>
      </c>
      <c r="E680" s="2">
        <v>22.3</v>
      </c>
      <c r="F680" s="2">
        <v>2.9</v>
      </c>
      <c r="G680" s="2">
        <v>4.3</v>
      </c>
      <c r="H680" s="2">
        <v>1024.5999999999999</v>
      </c>
      <c r="I680" s="2">
        <v>50040</v>
      </c>
      <c r="J680" s="2">
        <v>3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39.6</v>
      </c>
      <c r="Q680">
        <v>48.7</v>
      </c>
      <c r="R680" s="5">
        <v>0.46597222222222201</v>
      </c>
      <c r="T680" s="13">
        <f t="shared" si="24"/>
        <v>48.7</v>
      </c>
      <c r="U680" s="13">
        <f t="shared" si="25"/>
        <v>23.400000000000002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600">
        <v>0</v>
      </c>
      <c r="AW680" s="600">
        <v>0</v>
      </c>
      <c r="AX680" s="600">
        <v>0.1</v>
      </c>
      <c r="AY680" s="599">
        <v>0.1</v>
      </c>
      <c r="AZ680" s="599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21.9</v>
      </c>
      <c r="C681" s="2">
        <v>68</v>
      </c>
      <c r="D681" s="2">
        <v>15.7</v>
      </c>
      <c r="E681" s="2">
        <v>21.9</v>
      </c>
      <c r="F681" s="2">
        <v>2.9</v>
      </c>
      <c r="G681" s="2">
        <v>7.2</v>
      </c>
      <c r="H681" s="2">
        <v>1024.5</v>
      </c>
      <c r="I681" s="2">
        <v>50160</v>
      </c>
      <c r="J681" s="2">
        <v>3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39.799999999999997</v>
      </c>
      <c r="Q681">
        <v>48.8</v>
      </c>
      <c r="R681" s="5">
        <v>0.46666666666666701</v>
      </c>
      <c r="T681" s="13">
        <f t="shared" si="24"/>
        <v>48.8</v>
      </c>
      <c r="U681" s="13">
        <f t="shared" si="25"/>
        <v>23.9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600">
        <v>0</v>
      </c>
      <c r="AW681" s="600">
        <v>0</v>
      </c>
      <c r="AX681" s="600">
        <v>0.1</v>
      </c>
      <c r="AY681" s="599">
        <v>0.1</v>
      </c>
      <c r="AZ681" s="599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21.6</v>
      </c>
      <c r="C682" s="2">
        <v>69</v>
      </c>
      <c r="D682" s="2">
        <v>15.7</v>
      </c>
      <c r="E682" s="2">
        <v>21.6</v>
      </c>
      <c r="F682" s="2">
        <v>3.6</v>
      </c>
      <c r="G682" s="2">
        <v>7.2</v>
      </c>
      <c r="H682" s="2">
        <v>1024.5</v>
      </c>
      <c r="I682" s="2">
        <v>50560</v>
      </c>
      <c r="J682" s="2">
        <v>3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39.799999999999997</v>
      </c>
      <c r="Q682">
        <v>48.8</v>
      </c>
      <c r="R682" s="5">
        <v>0.46736111111111101</v>
      </c>
      <c r="T682" s="13">
        <f t="shared" si="24"/>
        <v>48.8</v>
      </c>
      <c r="U682" s="13">
        <f t="shared" si="25"/>
        <v>24.199999999999996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600">
        <v>0</v>
      </c>
      <c r="AW682" s="600">
        <v>0</v>
      </c>
      <c r="AX682" s="600">
        <v>0.1</v>
      </c>
      <c r="AY682" s="599">
        <v>0.1</v>
      </c>
      <c r="AZ682" s="599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21.2</v>
      </c>
      <c r="C683" s="2">
        <v>70</v>
      </c>
      <c r="D683" s="2">
        <v>15.5</v>
      </c>
      <c r="E683" s="2">
        <v>21.2</v>
      </c>
      <c r="F683" s="2">
        <v>5.8</v>
      </c>
      <c r="G683" s="2">
        <v>7.2</v>
      </c>
      <c r="H683" s="2">
        <v>1024.5999999999999</v>
      </c>
      <c r="I683" s="2">
        <v>50810</v>
      </c>
      <c r="J683" s="2">
        <v>3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39.799999999999997</v>
      </c>
      <c r="Q683">
        <v>48.8</v>
      </c>
      <c r="R683" s="5">
        <v>0.468055555555556</v>
      </c>
      <c r="T683" s="13">
        <f t="shared" si="24"/>
        <v>48.8</v>
      </c>
      <c r="U683" s="13">
        <f t="shared" si="25"/>
        <v>24.599999999999998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600">
        <v>0</v>
      </c>
      <c r="AW683" s="600">
        <v>0</v>
      </c>
      <c r="AX683" s="600">
        <v>0.1</v>
      </c>
      <c r="AY683" s="599">
        <v>0.1</v>
      </c>
      <c r="AZ683" s="599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21.1</v>
      </c>
      <c r="C684" s="2">
        <v>71</v>
      </c>
      <c r="D684" s="2">
        <v>15.7</v>
      </c>
      <c r="E684" s="2">
        <v>21.1</v>
      </c>
      <c r="F684" s="2">
        <v>0</v>
      </c>
      <c r="G684" s="2">
        <v>1.8</v>
      </c>
      <c r="H684" s="2">
        <v>1024.7</v>
      </c>
      <c r="I684" s="2">
        <v>51220</v>
      </c>
      <c r="J684" s="2">
        <v>3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39.6</v>
      </c>
      <c r="Q684">
        <v>48.8</v>
      </c>
      <c r="R684" s="5">
        <v>0.46875</v>
      </c>
      <c r="T684" s="13">
        <f t="shared" si="24"/>
        <v>48.8</v>
      </c>
      <c r="U684" s="13">
        <f t="shared" si="25"/>
        <v>24.699999999999996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600">
        <v>0</v>
      </c>
      <c r="AW684" s="600">
        <v>0</v>
      </c>
      <c r="AX684" s="600">
        <v>0.1</v>
      </c>
      <c r="AY684" s="599">
        <v>0.1</v>
      </c>
      <c r="AZ684" s="599">
        <v>321.3</v>
      </c>
      <c r="BA684">
        <v>39.6</v>
      </c>
      <c r="BB684">
        <v>48.8</v>
      </c>
      <c r="BC684" s="8">
        <v>0.46875</v>
      </c>
    </row>
    <row r="685" spans="2:55">
      <c r="B685" s="2">
        <v>21.1</v>
      </c>
      <c r="C685" s="2">
        <v>70</v>
      </c>
      <c r="D685" s="2">
        <v>15.4</v>
      </c>
      <c r="E685" s="2">
        <v>21.1</v>
      </c>
      <c r="F685" s="2">
        <v>4.7</v>
      </c>
      <c r="G685" s="2">
        <v>6.8</v>
      </c>
      <c r="H685" s="2">
        <v>1024.5</v>
      </c>
      <c r="I685" s="2">
        <v>51350</v>
      </c>
      <c r="J685" s="2">
        <v>3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39.4</v>
      </c>
      <c r="Q685">
        <v>48.8</v>
      </c>
      <c r="R685" s="5">
        <v>0.469444444444444</v>
      </c>
      <c r="T685" s="13">
        <f t="shared" si="24"/>
        <v>48.8</v>
      </c>
      <c r="U685" s="13">
        <f t="shared" si="25"/>
        <v>24.699999999999996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600">
        <v>0</v>
      </c>
      <c r="AW685" s="600">
        <v>0</v>
      </c>
      <c r="AX685" s="600">
        <v>0.1</v>
      </c>
      <c r="AY685" s="599">
        <v>0.1</v>
      </c>
      <c r="AZ685" s="599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20.8</v>
      </c>
      <c r="C686" s="2">
        <v>71</v>
      </c>
      <c r="D686" s="2">
        <v>15.4</v>
      </c>
      <c r="E686" s="2">
        <v>20.8</v>
      </c>
      <c r="F686" s="2">
        <v>0</v>
      </c>
      <c r="G686" s="2">
        <v>2.5</v>
      </c>
      <c r="H686" s="2">
        <v>1024.5999999999999</v>
      </c>
      <c r="I686" s="2">
        <v>51710</v>
      </c>
      <c r="J686" s="2">
        <v>3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39.4</v>
      </c>
      <c r="Q686">
        <v>48.8</v>
      </c>
      <c r="R686" s="5">
        <v>0.47013888888888899</v>
      </c>
      <c r="T686" s="13">
        <f t="shared" si="24"/>
        <v>48.8</v>
      </c>
      <c r="U686" s="13">
        <f t="shared" si="25"/>
        <v>24.999999999999996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600">
        <v>0</v>
      </c>
      <c r="AW686" s="600">
        <v>0</v>
      </c>
      <c r="AX686" s="600">
        <v>0.1</v>
      </c>
      <c r="AY686" s="599">
        <v>0.1</v>
      </c>
      <c r="AZ686" s="599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21.1</v>
      </c>
      <c r="C687" s="2">
        <v>72</v>
      </c>
      <c r="D687" s="2">
        <v>15.8</v>
      </c>
      <c r="E687" s="2">
        <v>21.1</v>
      </c>
      <c r="F687" s="2">
        <v>0</v>
      </c>
      <c r="G687" s="2">
        <v>1.8</v>
      </c>
      <c r="H687" s="2">
        <v>1024.5</v>
      </c>
      <c r="I687" s="2">
        <v>52270</v>
      </c>
      <c r="J687" s="2">
        <v>3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39.4</v>
      </c>
      <c r="Q687">
        <v>48.7</v>
      </c>
      <c r="R687" s="5">
        <v>0.47083333333333299</v>
      </c>
      <c r="T687" s="13">
        <f t="shared" si="24"/>
        <v>48.7</v>
      </c>
      <c r="U687" s="13">
        <f t="shared" si="25"/>
        <v>24.6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600">
        <v>0</v>
      </c>
      <c r="AW687" s="600">
        <v>0</v>
      </c>
      <c r="AX687" s="600">
        <v>0.1</v>
      </c>
      <c r="AY687" s="599">
        <v>0.1</v>
      </c>
      <c r="AZ687" s="599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21.4</v>
      </c>
      <c r="C688" s="2">
        <v>70</v>
      </c>
      <c r="D688" s="2">
        <v>15.7</v>
      </c>
      <c r="E688" s="2">
        <v>21.4</v>
      </c>
      <c r="F688" s="2">
        <v>0</v>
      </c>
      <c r="G688" s="2">
        <v>3.2</v>
      </c>
      <c r="H688" s="2">
        <v>1024.5</v>
      </c>
      <c r="I688" s="2">
        <v>52830</v>
      </c>
      <c r="J688" s="2">
        <v>3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39.4</v>
      </c>
      <c r="Q688">
        <v>48.8</v>
      </c>
      <c r="R688" s="5">
        <v>0.47152777777777799</v>
      </c>
      <c r="T688" s="13">
        <f t="shared" si="24"/>
        <v>48.8</v>
      </c>
      <c r="U688" s="13">
        <f t="shared" si="25"/>
        <v>24.4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600">
        <v>0</v>
      </c>
      <c r="AW688" s="600">
        <v>0</v>
      </c>
      <c r="AX688" s="600">
        <v>0.1</v>
      </c>
      <c r="AY688" s="599">
        <v>0.1</v>
      </c>
      <c r="AZ688" s="599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21.4</v>
      </c>
      <c r="C689" s="2">
        <v>69</v>
      </c>
      <c r="D689" s="2">
        <v>15.5</v>
      </c>
      <c r="E689" s="2">
        <v>21.4</v>
      </c>
      <c r="F689" s="2">
        <v>2.2000000000000002</v>
      </c>
      <c r="G689" s="2">
        <v>5</v>
      </c>
      <c r="H689" s="2">
        <v>1024.5</v>
      </c>
      <c r="I689" s="2">
        <v>53130</v>
      </c>
      <c r="J689" s="2">
        <v>3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39.5</v>
      </c>
      <c r="Q689">
        <v>48.8</v>
      </c>
      <c r="R689" s="5">
        <v>0.47222222222222199</v>
      </c>
      <c r="T689" s="13">
        <f t="shared" si="24"/>
        <v>48.8</v>
      </c>
      <c r="U689" s="13">
        <f t="shared" si="25"/>
        <v>24.4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600">
        <v>0</v>
      </c>
      <c r="AW689" s="600">
        <v>0</v>
      </c>
      <c r="AX689" s="600">
        <v>0.1</v>
      </c>
      <c r="AY689" s="599">
        <v>0.1</v>
      </c>
      <c r="AZ689" s="599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21.4</v>
      </c>
      <c r="C690" s="2">
        <v>69</v>
      </c>
      <c r="D690" s="2">
        <v>15.5</v>
      </c>
      <c r="E690" s="2">
        <v>21.4</v>
      </c>
      <c r="F690" s="2">
        <v>2.2000000000000002</v>
      </c>
      <c r="G690" s="2">
        <v>4.7</v>
      </c>
      <c r="H690" s="2">
        <v>1024.5999999999999</v>
      </c>
      <c r="I690" s="2">
        <v>53410</v>
      </c>
      <c r="J690" s="2">
        <v>3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39.6</v>
      </c>
      <c r="Q690">
        <v>48.7</v>
      </c>
      <c r="R690" s="5">
        <v>0.47291666666666698</v>
      </c>
      <c r="T690" s="13">
        <f t="shared" si="24"/>
        <v>48.7</v>
      </c>
      <c r="U690" s="13">
        <f t="shared" si="25"/>
        <v>24.300000000000004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600">
        <v>0</v>
      </c>
      <c r="AW690" s="600">
        <v>0</v>
      </c>
      <c r="AX690" s="600">
        <v>0.1</v>
      </c>
      <c r="AY690" s="599">
        <v>0.1</v>
      </c>
      <c r="AZ690" s="599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21.5</v>
      </c>
      <c r="C691" s="2">
        <v>69</v>
      </c>
      <c r="D691" s="2">
        <v>15.6</v>
      </c>
      <c r="E691" s="2">
        <v>21.5</v>
      </c>
      <c r="F691" s="2">
        <v>3.6</v>
      </c>
      <c r="G691" s="2">
        <v>3.6</v>
      </c>
      <c r="H691" s="2">
        <v>1024.5</v>
      </c>
      <c r="I691" s="2">
        <v>53750</v>
      </c>
      <c r="J691" s="2">
        <v>3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39.700000000000003</v>
      </c>
      <c r="Q691">
        <v>48.6</v>
      </c>
      <c r="R691" s="5">
        <v>0.47361111111111098</v>
      </c>
      <c r="T691" s="13">
        <f t="shared" si="24"/>
        <v>48.6</v>
      </c>
      <c r="U691" s="13">
        <f t="shared" si="25"/>
        <v>24.1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600">
        <v>0</v>
      </c>
      <c r="AW691" s="600">
        <v>0</v>
      </c>
      <c r="AX691" s="600">
        <v>0.1</v>
      </c>
      <c r="AY691" s="599">
        <v>0.1</v>
      </c>
      <c r="AZ691" s="599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21.5</v>
      </c>
      <c r="C692" s="2">
        <v>69</v>
      </c>
      <c r="D692" s="2">
        <v>15.6</v>
      </c>
      <c r="E692" s="2">
        <v>21.5</v>
      </c>
      <c r="F692" s="2">
        <v>1.8</v>
      </c>
      <c r="G692" s="2">
        <v>5</v>
      </c>
      <c r="H692" s="2">
        <v>1024.5999999999999</v>
      </c>
      <c r="I692" s="2">
        <v>53970</v>
      </c>
      <c r="J692" s="2">
        <v>3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39.6</v>
      </c>
      <c r="Q692">
        <v>48.5</v>
      </c>
      <c r="R692" s="5">
        <v>0.47430555555555598</v>
      </c>
      <c r="T692" s="13">
        <f t="shared" si="24"/>
        <v>48.5</v>
      </c>
      <c r="U692" s="13">
        <f t="shared" si="25"/>
        <v>24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600">
        <v>0</v>
      </c>
      <c r="AW692" s="600">
        <v>0</v>
      </c>
      <c r="AX692" s="600">
        <v>0.1</v>
      </c>
      <c r="AY692" s="599">
        <v>0.1</v>
      </c>
      <c r="AZ692" s="599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21.6</v>
      </c>
      <c r="C693" s="2">
        <v>68</v>
      </c>
      <c r="D693" s="2">
        <v>15.4</v>
      </c>
      <c r="E693" s="2">
        <v>21.6</v>
      </c>
      <c r="F693" s="2">
        <v>3.2</v>
      </c>
      <c r="G693" s="2">
        <v>5</v>
      </c>
      <c r="H693" s="2">
        <v>1024.5</v>
      </c>
      <c r="I693" s="2">
        <v>54220</v>
      </c>
      <c r="J693" s="2">
        <v>3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39.6</v>
      </c>
      <c r="Q693">
        <v>48.5</v>
      </c>
      <c r="R693" s="5">
        <v>0.47499999999999998</v>
      </c>
      <c r="T693" s="13">
        <f t="shared" si="24"/>
        <v>48.5</v>
      </c>
      <c r="U693" s="13">
        <f t="shared" si="25"/>
        <v>23.9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600">
        <v>0</v>
      </c>
      <c r="AW693" s="600">
        <v>0</v>
      </c>
      <c r="AX693" s="600">
        <v>0.1</v>
      </c>
      <c r="AY693" s="599">
        <v>0.1</v>
      </c>
      <c r="AZ693" s="599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21.4</v>
      </c>
      <c r="C694" s="2">
        <v>68</v>
      </c>
      <c r="D694" s="2">
        <v>15.3</v>
      </c>
      <c r="E694" s="2">
        <v>21.4</v>
      </c>
      <c r="F694" s="2">
        <v>0</v>
      </c>
      <c r="G694" s="2">
        <v>0</v>
      </c>
      <c r="H694" s="2">
        <v>1024.5999999999999</v>
      </c>
      <c r="I694" s="2">
        <v>54540</v>
      </c>
      <c r="J694" s="2">
        <v>4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39.6</v>
      </c>
      <c r="Q694">
        <v>48.5</v>
      </c>
      <c r="R694" s="5">
        <v>0.47569444444444398</v>
      </c>
      <c r="T694" s="13">
        <f t="shared" si="24"/>
        <v>48.5</v>
      </c>
      <c r="U694" s="13">
        <f t="shared" si="25"/>
        <v>24.1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600">
        <v>0</v>
      </c>
      <c r="AW694" s="600">
        <v>0</v>
      </c>
      <c r="AX694" s="600">
        <v>0.1</v>
      </c>
      <c r="AY694" s="599">
        <v>0.1</v>
      </c>
      <c r="AZ694" s="599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21.5</v>
      </c>
      <c r="C695" s="2">
        <v>69</v>
      </c>
      <c r="D695" s="2">
        <v>15.6</v>
      </c>
      <c r="E695" s="2">
        <v>21.5</v>
      </c>
      <c r="F695" s="2">
        <v>2.2000000000000002</v>
      </c>
      <c r="G695" s="2">
        <v>2.2000000000000002</v>
      </c>
      <c r="H695" s="2">
        <v>1024.5</v>
      </c>
      <c r="I695" s="2">
        <v>54750</v>
      </c>
      <c r="J695" s="2">
        <v>4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39.6</v>
      </c>
      <c r="Q695">
        <v>48.4</v>
      </c>
      <c r="R695" s="5">
        <v>0.47638888888888897</v>
      </c>
      <c r="T695" s="13">
        <f t="shared" si="24"/>
        <v>48.4</v>
      </c>
      <c r="U695" s="13">
        <f t="shared" si="25"/>
        <v>23.9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600">
        <v>0</v>
      </c>
      <c r="AW695" s="600">
        <v>0</v>
      </c>
      <c r="AX695" s="600">
        <v>0.1</v>
      </c>
      <c r="AY695" s="599">
        <v>0.1</v>
      </c>
      <c r="AZ695" s="599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21.7</v>
      </c>
      <c r="C696" s="2">
        <v>69</v>
      </c>
      <c r="D696" s="2">
        <v>15.8</v>
      </c>
      <c r="E696" s="2">
        <v>21.7</v>
      </c>
      <c r="F696" s="2">
        <v>3.6</v>
      </c>
      <c r="G696" s="2">
        <v>4.7</v>
      </c>
      <c r="H696" s="2">
        <v>1024.7</v>
      </c>
      <c r="I696" s="2">
        <v>55170</v>
      </c>
      <c r="J696" s="2">
        <v>4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39.6</v>
      </c>
      <c r="Q696">
        <v>48.3</v>
      </c>
      <c r="R696" s="5">
        <v>0.47708333333333303</v>
      </c>
      <c r="T696" s="13">
        <f t="shared" si="24"/>
        <v>48.3</v>
      </c>
      <c r="U696" s="13">
        <f t="shared" si="25"/>
        <v>23.599999999999998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600">
        <v>0</v>
      </c>
      <c r="AW696" s="600">
        <v>0</v>
      </c>
      <c r="AX696" s="600">
        <v>0.1</v>
      </c>
      <c r="AY696" s="599">
        <v>0.1</v>
      </c>
      <c r="AZ696" s="599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21.7</v>
      </c>
      <c r="C697" s="2">
        <v>69</v>
      </c>
      <c r="D697" s="2">
        <v>15.8</v>
      </c>
      <c r="E697" s="2">
        <v>21.7</v>
      </c>
      <c r="F697" s="2">
        <v>3.6</v>
      </c>
      <c r="G697" s="2">
        <v>5.4</v>
      </c>
      <c r="H697" s="2">
        <v>1024.3</v>
      </c>
      <c r="I697" s="2">
        <v>55350</v>
      </c>
      <c r="J697" s="2">
        <v>4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39.700000000000003</v>
      </c>
      <c r="Q697">
        <v>48.3</v>
      </c>
      <c r="R697" s="5">
        <v>0.47777777777777802</v>
      </c>
      <c r="T697" s="13">
        <f t="shared" si="24"/>
        <v>48.3</v>
      </c>
      <c r="U697" s="13">
        <f t="shared" si="25"/>
        <v>23.599999999999998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600">
        <v>0</v>
      </c>
      <c r="AW697" s="600">
        <v>0</v>
      </c>
      <c r="AX697" s="600">
        <v>0.1</v>
      </c>
      <c r="AY697" s="599">
        <v>0.1</v>
      </c>
      <c r="AZ697" s="599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21.8</v>
      </c>
      <c r="C698" s="2">
        <v>69</v>
      </c>
      <c r="D698" s="2">
        <v>15.9</v>
      </c>
      <c r="E698" s="2">
        <v>21.8</v>
      </c>
      <c r="F698" s="2">
        <v>0</v>
      </c>
      <c r="G698" s="2">
        <v>2.2000000000000002</v>
      </c>
      <c r="H698" s="2">
        <v>1024.5999999999999</v>
      </c>
      <c r="I698" s="2">
        <v>55660</v>
      </c>
      <c r="J698" s="2">
        <v>4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39.700000000000003</v>
      </c>
      <c r="Q698">
        <v>48.3</v>
      </c>
      <c r="R698" s="5">
        <v>0.47847222222222202</v>
      </c>
      <c r="T698" s="13">
        <f t="shared" si="24"/>
        <v>48.3</v>
      </c>
      <c r="U698" s="13">
        <f t="shared" si="25"/>
        <v>23.499999999999996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600">
        <v>0</v>
      </c>
      <c r="AW698" s="600">
        <v>0</v>
      </c>
      <c r="AX698" s="600">
        <v>0.1</v>
      </c>
      <c r="AY698" s="599">
        <v>0.1</v>
      </c>
      <c r="AZ698" s="599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21.8</v>
      </c>
      <c r="C699" s="2">
        <v>68</v>
      </c>
      <c r="D699" s="2">
        <v>15.6</v>
      </c>
      <c r="E699" s="2">
        <v>21.8</v>
      </c>
      <c r="F699" s="2">
        <v>4.3</v>
      </c>
      <c r="G699" s="2">
        <v>4.7</v>
      </c>
      <c r="H699" s="2">
        <v>1024.5</v>
      </c>
      <c r="I699" s="2">
        <v>56090</v>
      </c>
      <c r="J699" s="2">
        <v>4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39.799999999999997</v>
      </c>
      <c r="Q699">
        <v>48</v>
      </c>
      <c r="R699" s="5">
        <v>0.47916666666666702</v>
      </c>
      <c r="T699" s="13">
        <f t="shared" si="24"/>
        <v>48</v>
      </c>
      <c r="U699" s="13">
        <f t="shared" si="25"/>
        <v>23.2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600">
        <v>0</v>
      </c>
      <c r="AW699" s="600">
        <v>0</v>
      </c>
      <c r="AX699" s="600">
        <v>0.1</v>
      </c>
      <c r="AY699" s="599">
        <v>0.1</v>
      </c>
      <c r="AZ699" s="599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21.8</v>
      </c>
      <c r="C700" s="2">
        <v>68</v>
      </c>
      <c r="D700" s="2">
        <v>15.6</v>
      </c>
      <c r="E700" s="2">
        <v>21.8</v>
      </c>
      <c r="F700" s="2">
        <v>0</v>
      </c>
      <c r="G700" s="2">
        <v>2.9</v>
      </c>
      <c r="H700" s="2">
        <v>1024.5</v>
      </c>
      <c r="I700" s="2">
        <v>55760</v>
      </c>
      <c r="J700" s="2">
        <v>4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39.799999999999997</v>
      </c>
      <c r="Q700">
        <v>48</v>
      </c>
      <c r="R700" s="5">
        <v>0.47986111111111102</v>
      </c>
      <c r="T700" s="13">
        <f t="shared" si="24"/>
        <v>48</v>
      </c>
      <c r="U700" s="13">
        <f t="shared" si="25"/>
        <v>23.2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600">
        <v>0</v>
      </c>
      <c r="AW700" s="600">
        <v>0</v>
      </c>
      <c r="AX700" s="600">
        <v>0.1</v>
      </c>
      <c r="AY700" s="599">
        <v>0.1</v>
      </c>
      <c r="AZ700" s="599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21.8</v>
      </c>
      <c r="C701" s="2">
        <v>68</v>
      </c>
      <c r="D701" s="2">
        <v>15.6</v>
      </c>
      <c r="E701" s="2">
        <v>21.8</v>
      </c>
      <c r="F701" s="2">
        <v>2.9</v>
      </c>
      <c r="G701" s="2">
        <v>4.3</v>
      </c>
      <c r="H701" s="2">
        <v>1024.5999999999999</v>
      </c>
      <c r="I701" s="2">
        <v>56300</v>
      </c>
      <c r="J701" s="2">
        <v>4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39.9</v>
      </c>
      <c r="Q701">
        <v>47.9</v>
      </c>
      <c r="R701" s="5">
        <v>0.48055555555555601</v>
      </c>
      <c r="T701" s="13">
        <f t="shared" si="24"/>
        <v>47.9</v>
      </c>
      <c r="U701" s="13">
        <f t="shared" si="25"/>
        <v>23.099999999999998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600">
        <v>0</v>
      </c>
      <c r="AW701" s="600">
        <v>0</v>
      </c>
      <c r="AX701" s="600">
        <v>0.1</v>
      </c>
      <c r="AY701" s="599">
        <v>0.1</v>
      </c>
      <c r="AZ701" s="599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21.6</v>
      </c>
      <c r="C702" s="2">
        <v>68</v>
      </c>
      <c r="D702" s="2">
        <v>15.4</v>
      </c>
      <c r="E702" s="2">
        <v>21.6</v>
      </c>
      <c r="F702" s="2">
        <v>3.6</v>
      </c>
      <c r="G702" s="2">
        <v>4.7</v>
      </c>
      <c r="H702" s="2">
        <v>1024.7</v>
      </c>
      <c r="I702" s="2">
        <v>56550</v>
      </c>
      <c r="J702" s="2">
        <v>4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39.9</v>
      </c>
      <c r="Q702">
        <v>47.8</v>
      </c>
      <c r="R702" s="5">
        <v>0.48125000000000001</v>
      </c>
      <c r="T702" s="13">
        <f t="shared" si="24"/>
        <v>47.8</v>
      </c>
      <c r="U702" s="13">
        <f t="shared" si="25"/>
        <v>23.199999999999996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600">
        <v>0</v>
      </c>
      <c r="AW702" s="600">
        <v>0</v>
      </c>
      <c r="AX702" s="600">
        <v>0.1</v>
      </c>
      <c r="AY702" s="599">
        <v>0.1</v>
      </c>
      <c r="AZ702" s="599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21.5</v>
      </c>
      <c r="C703" s="2">
        <v>69</v>
      </c>
      <c r="D703" s="2">
        <v>15.6</v>
      </c>
      <c r="E703" s="2">
        <v>21.5</v>
      </c>
      <c r="F703" s="2">
        <v>2.5</v>
      </c>
      <c r="G703" s="2">
        <v>2.9</v>
      </c>
      <c r="H703" s="2">
        <v>1024.7</v>
      </c>
      <c r="I703" s="2">
        <v>56930</v>
      </c>
      <c r="J703" s="2">
        <v>4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39.9</v>
      </c>
      <c r="Q703">
        <v>47.7</v>
      </c>
      <c r="R703" s="5">
        <v>0.48194444444444401</v>
      </c>
      <c r="T703" s="13">
        <f t="shared" si="24"/>
        <v>47.7</v>
      </c>
      <c r="U703" s="13">
        <f t="shared" si="25"/>
        <v>23.200000000000003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600">
        <v>0</v>
      </c>
      <c r="AW703" s="600">
        <v>0</v>
      </c>
      <c r="AX703" s="600">
        <v>0.1</v>
      </c>
      <c r="AY703" s="599">
        <v>0.1</v>
      </c>
      <c r="AZ703" s="599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21.8</v>
      </c>
      <c r="C704" s="2">
        <v>68</v>
      </c>
      <c r="D704" s="2">
        <v>15.6</v>
      </c>
      <c r="E704" s="2">
        <v>21.8</v>
      </c>
      <c r="F704" s="2">
        <v>3.6</v>
      </c>
      <c r="G704" s="2">
        <v>3.6</v>
      </c>
      <c r="H704" s="2">
        <v>1024.5999999999999</v>
      </c>
      <c r="I704" s="2">
        <v>57280</v>
      </c>
      <c r="J704" s="2">
        <v>4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39.799999999999997</v>
      </c>
      <c r="Q704">
        <v>47.6</v>
      </c>
      <c r="R704" s="5">
        <v>0.48263888888888901</v>
      </c>
      <c r="T704" s="13">
        <f t="shared" si="24"/>
        <v>47.6</v>
      </c>
      <c r="U704" s="13">
        <f t="shared" si="25"/>
        <v>22.8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600">
        <v>0</v>
      </c>
      <c r="AW704" s="600">
        <v>0</v>
      </c>
      <c r="AX704" s="600">
        <v>0.1</v>
      </c>
      <c r="AY704" s="599">
        <v>0.1</v>
      </c>
      <c r="AZ704" s="599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21.6</v>
      </c>
      <c r="C705" s="2">
        <v>68</v>
      </c>
      <c r="D705" s="2">
        <v>15.4</v>
      </c>
      <c r="E705" s="2">
        <v>21.6</v>
      </c>
      <c r="F705" s="2">
        <v>0</v>
      </c>
      <c r="G705" s="2">
        <v>5.4</v>
      </c>
      <c r="H705" s="2">
        <v>1024.5999999999999</v>
      </c>
      <c r="I705" s="2">
        <v>57410</v>
      </c>
      <c r="J705" s="2">
        <v>4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40</v>
      </c>
      <c r="Q705">
        <v>47.6</v>
      </c>
      <c r="R705" s="5">
        <v>0.483333333333333</v>
      </c>
      <c r="T705" s="13">
        <f t="shared" si="24"/>
        <v>47.6</v>
      </c>
      <c r="U705" s="13">
        <f t="shared" si="25"/>
        <v>23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600">
        <v>0</v>
      </c>
      <c r="AW705" s="600">
        <v>0</v>
      </c>
      <c r="AX705" s="600">
        <v>0.1</v>
      </c>
      <c r="AY705" s="599">
        <v>0.1</v>
      </c>
      <c r="AZ705" s="599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21.4</v>
      </c>
      <c r="C706" s="2">
        <v>69</v>
      </c>
      <c r="D706" s="2">
        <v>15.5</v>
      </c>
      <c r="E706" s="2">
        <v>21.4</v>
      </c>
      <c r="F706" s="2">
        <v>1.8</v>
      </c>
      <c r="G706" s="2">
        <v>4.3</v>
      </c>
      <c r="H706" s="2">
        <v>1024.5</v>
      </c>
      <c r="I706" s="2">
        <v>57740</v>
      </c>
      <c r="J706" s="2">
        <v>4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40</v>
      </c>
      <c r="Q706">
        <v>47.6</v>
      </c>
      <c r="R706" s="5">
        <v>0.484027777777778</v>
      </c>
      <c r="T706" s="13">
        <f t="shared" si="24"/>
        <v>47.6</v>
      </c>
      <c r="U706" s="13">
        <f t="shared" si="25"/>
        <v>23.200000000000003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600">
        <v>0</v>
      </c>
      <c r="AW706" s="600">
        <v>0</v>
      </c>
      <c r="AX706" s="600">
        <v>0.1</v>
      </c>
      <c r="AY706" s="599">
        <v>0.1</v>
      </c>
      <c r="AZ706" s="599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21.4</v>
      </c>
      <c r="C707" s="2">
        <v>69</v>
      </c>
      <c r="D707" s="2">
        <v>15.5</v>
      </c>
      <c r="E707" s="2">
        <v>21.4</v>
      </c>
      <c r="F707" s="2">
        <v>2.5</v>
      </c>
      <c r="G707" s="2">
        <v>2.5</v>
      </c>
      <c r="H707" s="2">
        <v>1024.4000000000001</v>
      </c>
      <c r="I707" s="2">
        <v>57880</v>
      </c>
      <c r="J707" s="2">
        <v>4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40</v>
      </c>
      <c r="Q707">
        <v>47.6</v>
      </c>
      <c r="R707" s="5">
        <v>0.484722222222222</v>
      </c>
      <c r="T707" s="13">
        <f t="shared" si="24"/>
        <v>47.6</v>
      </c>
      <c r="U707" s="13">
        <f t="shared" si="25"/>
        <v>23.200000000000003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600">
        <v>0</v>
      </c>
      <c r="AW707" s="600">
        <v>0</v>
      </c>
      <c r="AX707" s="600">
        <v>0.1</v>
      </c>
      <c r="AY707" s="599">
        <v>0.1</v>
      </c>
      <c r="AZ707" s="599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21.6</v>
      </c>
      <c r="C708" s="2">
        <v>69</v>
      </c>
      <c r="D708" s="2">
        <v>15.7</v>
      </c>
      <c r="E708" s="2">
        <v>21.6</v>
      </c>
      <c r="F708" s="2">
        <v>3.6</v>
      </c>
      <c r="G708" s="2">
        <v>5</v>
      </c>
      <c r="H708" s="2">
        <v>1024.7</v>
      </c>
      <c r="I708" s="2">
        <v>58400</v>
      </c>
      <c r="J708" s="2">
        <v>4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40</v>
      </c>
      <c r="Q708">
        <v>47.6</v>
      </c>
      <c r="R708" s="5">
        <v>0.485416666666667</v>
      </c>
      <c r="T708" s="13">
        <f t="shared" si="24"/>
        <v>47.6</v>
      </c>
      <c r="U708" s="13">
        <f t="shared" si="25"/>
        <v>23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600">
        <v>0</v>
      </c>
      <c r="AW708" s="600">
        <v>0</v>
      </c>
      <c r="AX708" s="600">
        <v>0.1</v>
      </c>
      <c r="AY708" s="599">
        <v>0.1</v>
      </c>
      <c r="AZ708" s="599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21.5</v>
      </c>
      <c r="C709" s="2">
        <v>69</v>
      </c>
      <c r="D709" s="2">
        <v>15.6</v>
      </c>
      <c r="E709" s="2">
        <v>21.5</v>
      </c>
      <c r="F709" s="2">
        <v>2.5</v>
      </c>
      <c r="G709" s="2">
        <v>2.5</v>
      </c>
      <c r="H709" s="2">
        <v>1024.7</v>
      </c>
      <c r="I709" s="2">
        <v>58820</v>
      </c>
      <c r="J709" s="2">
        <v>4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40.1</v>
      </c>
      <c r="Q709">
        <v>47.6</v>
      </c>
      <c r="R709" s="5">
        <v>0.48611111111111099</v>
      </c>
      <c r="T709" s="13">
        <f t="shared" si="24"/>
        <v>47.6</v>
      </c>
      <c r="U709" s="13">
        <f t="shared" si="25"/>
        <v>23.1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600">
        <v>0</v>
      </c>
      <c r="AW709" s="600">
        <v>0</v>
      </c>
      <c r="AX709" s="600">
        <v>0.1</v>
      </c>
      <c r="AY709" s="599">
        <v>0.1</v>
      </c>
      <c r="AZ709" s="599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21.9</v>
      </c>
      <c r="C710" s="2">
        <v>68</v>
      </c>
      <c r="D710" s="2">
        <v>15.7</v>
      </c>
      <c r="E710" s="2">
        <v>21.9</v>
      </c>
      <c r="F710" s="2">
        <v>0</v>
      </c>
      <c r="G710" s="2">
        <v>2.5</v>
      </c>
      <c r="H710" s="2">
        <v>1024.5</v>
      </c>
      <c r="I710" s="2">
        <v>59300</v>
      </c>
      <c r="J710" s="2">
        <v>4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40.200000000000003</v>
      </c>
      <c r="Q710">
        <v>47.6</v>
      </c>
      <c r="R710" s="5">
        <v>0.48680555555555599</v>
      </c>
      <c r="T710" s="13">
        <f t="shared" si="24"/>
        <v>47.6</v>
      </c>
      <c r="U710" s="13">
        <f t="shared" si="25"/>
        <v>22.700000000000003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600">
        <v>0</v>
      </c>
      <c r="AW710" s="600">
        <v>0</v>
      </c>
      <c r="AX710" s="600">
        <v>0.1</v>
      </c>
      <c r="AY710" s="599">
        <v>0.1</v>
      </c>
      <c r="AZ710" s="599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22.1</v>
      </c>
      <c r="C711" s="2">
        <v>66</v>
      </c>
      <c r="D711" s="2">
        <v>15.5</v>
      </c>
      <c r="E711" s="2">
        <v>22.1</v>
      </c>
      <c r="F711" s="2">
        <v>3.6</v>
      </c>
      <c r="G711" s="2">
        <v>5.8</v>
      </c>
      <c r="H711" s="2">
        <v>1024.5</v>
      </c>
      <c r="I711" s="2">
        <v>59730</v>
      </c>
      <c r="J711" s="2">
        <v>4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40.4</v>
      </c>
      <c r="Q711">
        <v>47.7</v>
      </c>
      <c r="R711" s="5">
        <v>0.48749999999999999</v>
      </c>
      <c r="T711" s="13">
        <f t="shared" si="24"/>
        <v>47.7</v>
      </c>
      <c r="U711" s="13">
        <f t="shared" si="25"/>
        <v>22.6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600">
        <v>0</v>
      </c>
      <c r="AW711" s="600">
        <v>0</v>
      </c>
      <c r="AX711" s="600">
        <v>0.1</v>
      </c>
      <c r="AY711" s="599">
        <v>0.1</v>
      </c>
      <c r="AZ711" s="599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21.7</v>
      </c>
      <c r="C712" s="2">
        <v>67</v>
      </c>
      <c r="D712" s="2">
        <v>15.3</v>
      </c>
      <c r="E712" s="2">
        <v>21.7</v>
      </c>
      <c r="F712" s="2">
        <v>5</v>
      </c>
      <c r="G712" s="2">
        <v>7.6</v>
      </c>
      <c r="H712" s="2">
        <v>1024.7</v>
      </c>
      <c r="I712" s="2">
        <v>59800</v>
      </c>
      <c r="J712" s="2">
        <v>4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40.5</v>
      </c>
      <c r="Q712">
        <v>47.8</v>
      </c>
      <c r="R712" s="5">
        <v>0.48819444444444399</v>
      </c>
      <c r="T712" s="13">
        <f t="shared" si="24"/>
        <v>47.8</v>
      </c>
      <c r="U712" s="13">
        <f t="shared" si="25"/>
        <v>23.099999999999998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600">
        <v>0</v>
      </c>
      <c r="AW712" s="600">
        <v>0</v>
      </c>
      <c r="AX712" s="600">
        <v>0.1</v>
      </c>
      <c r="AY712" s="599">
        <v>0.1</v>
      </c>
      <c r="AZ712" s="599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21.4</v>
      </c>
      <c r="C713" s="2">
        <v>68</v>
      </c>
      <c r="D713" s="2">
        <v>15.3</v>
      </c>
      <c r="E713" s="2">
        <v>21.4</v>
      </c>
      <c r="F713" s="2">
        <v>2.5</v>
      </c>
      <c r="G713" s="2">
        <v>5</v>
      </c>
      <c r="H713" s="2">
        <v>1024.5999999999999</v>
      </c>
      <c r="I713" s="2">
        <v>59790</v>
      </c>
      <c r="J713" s="2">
        <v>4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40.5</v>
      </c>
      <c r="Q713">
        <v>47.9</v>
      </c>
      <c r="R713" s="5">
        <v>0.48888888888888898</v>
      </c>
      <c r="T713" s="13">
        <f t="shared" si="24"/>
        <v>47.9</v>
      </c>
      <c r="U713" s="13">
        <f t="shared" si="25"/>
        <v>23.5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600">
        <v>0</v>
      </c>
      <c r="AW713" s="600">
        <v>0</v>
      </c>
      <c r="AX713" s="600">
        <v>0.1</v>
      </c>
      <c r="AY713" s="599">
        <v>0.1</v>
      </c>
      <c r="AZ713" s="599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21.3</v>
      </c>
      <c r="C714" s="2">
        <v>68</v>
      </c>
      <c r="D714" s="2">
        <v>15.2</v>
      </c>
      <c r="E714" s="2">
        <v>21.3</v>
      </c>
      <c r="F714" s="2">
        <v>2.5</v>
      </c>
      <c r="G714" s="2">
        <v>5</v>
      </c>
      <c r="H714" s="2">
        <v>1024.5</v>
      </c>
      <c r="I714" s="2">
        <v>59900</v>
      </c>
      <c r="J714" s="2">
        <v>4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40.5</v>
      </c>
      <c r="Q714">
        <v>47.9</v>
      </c>
      <c r="R714" s="5">
        <v>0.48958333333333298</v>
      </c>
      <c r="T714" s="13">
        <f t="shared" si="24"/>
        <v>47.9</v>
      </c>
      <c r="U714" s="13">
        <f t="shared" si="25"/>
        <v>23.599999999999998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600">
        <v>0</v>
      </c>
      <c r="AW714" s="600">
        <v>0</v>
      </c>
      <c r="AX714" s="600">
        <v>0.1</v>
      </c>
      <c r="AY714" s="599">
        <v>0.1</v>
      </c>
      <c r="AZ714" s="599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21.3</v>
      </c>
      <c r="C715" s="2">
        <v>68</v>
      </c>
      <c r="D715" s="2">
        <v>15.2</v>
      </c>
      <c r="E715" s="2">
        <v>21.3</v>
      </c>
      <c r="F715" s="2">
        <v>2.2000000000000002</v>
      </c>
      <c r="G715" s="2">
        <v>3.2</v>
      </c>
      <c r="H715" s="2">
        <v>1024.5</v>
      </c>
      <c r="I715" s="2">
        <v>60380</v>
      </c>
      <c r="J715" s="2">
        <v>4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40.5</v>
      </c>
      <c r="Q715">
        <v>48</v>
      </c>
      <c r="R715" s="5">
        <v>0.49027777777777798</v>
      </c>
      <c r="T715" s="13">
        <f t="shared" si="24"/>
        <v>48</v>
      </c>
      <c r="U715" s="13">
        <f t="shared" si="25"/>
        <v>23.7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600">
        <v>0</v>
      </c>
      <c r="AW715" s="600">
        <v>0</v>
      </c>
      <c r="AX715" s="600">
        <v>0.1</v>
      </c>
      <c r="AY715" s="599">
        <v>0.1</v>
      </c>
      <c r="AZ715" s="599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21.2</v>
      </c>
      <c r="C716" s="2">
        <v>68</v>
      </c>
      <c r="D716" s="2">
        <v>15.1</v>
      </c>
      <c r="E716" s="2">
        <v>21.2</v>
      </c>
      <c r="F716" s="2">
        <v>2.2000000000000002</v>
      </c>
      <c r="G716" s="2">
        <v>4</v>
      </c>
      <c r="H716" s="2">
        <v>1024.5</v>
      </c>
      <c r="I716" s="2">
        <v>60590</v>
      </c>
      <c r="J716" s="2">
        <v>4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40.4</v>
      </c>
      <c r="Q716">
        <v>48</v>
      </c>
      <c r="R716" s="5">
        <v>0.49097222222222198</v>
      </c>
      <c r="T716" s="13">
        <f t="shared" si="24"/>
        <v>48</v>
      </c>
      <c r="U716" s="13">
        <f t="shared" si="25"/>
        <v>23.8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600">
        <v>0</v>
      </c>
      <c r="AW716" s="600">
        <v>0</v>
      </c>
      <c r="AX716" s="600">
        <v>0.1</v>
      </c>
      <c r="AY716" s="599">
        <v>0.1</v>
      </c>
      <c r="AZ716" s="599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21.4</v>
      </c>
      <c r="C717" s="2">
        <v>68</v>
      </c>
      <c r="D717" s="2">
        <v>15.3</v>
      </c>
      <c r="E717" s="2">
        <v>21.4</v>
      </c>
      <c r="F717" s="2">
        <v>2.2000000000000002</v>
      </c>
      <c r="G717" s="2">
        <v>2.9</v>
      </c>
      <c r="H717" s="2">
        <v>1024.4000000000001</v>
      </c>
      <c r="I717" s="2">
        <v>60880</v>
      </c>
      <c r="J717" s="2">
        <v>4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40.4</v>
      </c>
      <c r="Q717">
        <v>48</v>
      </c>
      <c r="R717" s="5">
        <v>0.49166666666666697</v>
      </c>
      <c r="T717" s="13">
        <f t="shared" si="24"/>
        <v>48</v>
      </c>
      <c r="U717" s="13">
        <f t="shared" si="25"/>
        <v>23.6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600">
        <v>0</v>
      </c>
      <c r="AW717" s="600">
        <v>0</v>
      </c>
      <c r="AX717" s="600">
        <v>0.1</v>
      </c>
      <c r="AY717" s="599">
        <v>0.1</v>
      </c>
      <c r="AZ717" s="599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21.7</v>
      </c>
      <c r="C718" s="2">
        <v>67</v>
      </c>
      <c r="D718" s="2">
        <v>15.3</v>
      </c>
      <c r="E718" s="2">
        <v>21.7</v>
      </c>
      <c r="F718" s="2">
        <v>1.8</v>
      </c>
      <c r="G718" s="2">
        <v>3.6</v>
      </c>
      <c r="H718" s="2">
        <v>1024.5</v>
      </c>
      <c r="I718" s="2">
        <v>61450</v>
      </c>
      <c r="J718" s="2">
        <v>4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40.4</v>
      </c>
      <c r="Q718">
        <v>48.1</v>
      </c>
      <c r="R718" s="5">
        <v>0.49236111111111103</v>
      </c>
      <c r="T718" s="13">
        <f t="shared" si="24"/>
        <v>48.1</v>
      </c>
      <c r="U718" s="13">
        <f t="shared" si="25"/>
        <v>23.400000000000002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600">
        <v>0</v>
      </c>
      <c r="AW718" s="600">
        <v>0</v>
      </c>
      <c r="AX718" s="600">
        <v>0.1</v>
      </c>
      <c r="AY718" s="599">
        <v>0.1</v>
      </c>
      <c r="AZ718" s="599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21.8</v>
      </c>
      <c r="C719" s="2">
        <v>66</v>
      </c>
      <c r="D719" s="2">
        <v>15.2</v>
      </c>
      <c r="E719" s="2">
        <v>21.8</v>
      </c>
      <c r="F719" s="2">
        <v>5</v>
      </c>
      <c r="G719" s="2">
        <v>5.8</v>
      </c>
      <c r="H719" s="2">
        <v>1024.5</v>
      </c>
      <c r="I719" s="2">
        <v>61740</v>
      </c>
      <c r="J719" s="2">
        <v>4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40.5</v>
      </c>
      <c r="Q719">
        <v>48.1</v>
      </c>
      <c r="R719" s="5">
        <v>0.49305555555555602</v>
      </c>
      <c r="T719" s="13">
        <f t="shared" ref="T719:T782" si="28">MAX(P719,Q719)</f>
        <v>48.1</v>
      </c>
      <c r="U719" s="13">
        <f t="shared" si="25"/>
        <v>23.3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600">
        <v>0</v>
      </c>
      <c r="AW719" s="600">
        <v>0</v>
      </c>
      <c r="AX719" s="600">
        <v>0.1</v>
      </c>
      <c r="AY719" s="599">
        <v>0.1</v>
      </c>
      <c r="AZ719" s="599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21.7</v>
      </c>
      <c r="C720" s="2">
        <v>66</v>
      </c>
      <c r="D720" s="2">
        <v>15.1</v>
      </c>
      <c r="E720" s="2">
        <v>21.7</v>
      </c>
      <c r="F720" s="2">
        <v>0</v>
      </c>
      <c r="G720" s="2">
        <v>2.2000000000000002</v>
      </c>
      <c r="H720" s="2">
        <v>1024.5</v>
      </c>
      <c r="I720" s="2">
        <v>62000</v>
      </c>
      <c r="J720" s="2">
        <v>4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40.6</v>
      </c>
      <c r="Q720">
        <v>48.2</v>
      </c>
      <c r="R720" s="5">
        <v>0.49375000000000002</v>
      </c>
      <c r="T720" s="13">
        <f t="shared" si="28"/>
        <v>48.2</v>
      </c>
      <c r="U720" s="13">
        <f t="shared" ref="U720:U783" si="29">(T720-B720)-3</f>
        <v>23.500000000000004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600">
        <v>0</v>
      </c>
      <c r="AW720" s="600">
        <v>0</v>
      </c>
      <c r="AX720" s="600">
        <v>0.1</v>
      </c>
      <c r="AY720" s="599">
        <v>0.1</v>
      </c>
      <c r="AZ720" s="599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21.6</v>
      </c>
      <c r="C721" s="2">
        <v>66</v>
      </c>
      <c r="D721" s="2">
        <v>15</v>
      </c>
      <c r="E721" s="2">
        <v>21.6</v>
      </c>
      <c r="F721" s="2">
        <v>3.2</v>
      </c>
      <c r="G721" s="2">
        <v>6.1</v>
      </c>
      <c r="H721" s="2">
        <v>1024.5999999999999</v>
      </c>
      <c r="I721" s="2">
        <v>62250</v>
      </c>
      <c r="J721" s="2">
        <v>4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40.6</v>
      </c>
      <c r="Q721">
        <v>48.3</v>
      </c>
      <c r="R721" s="5">
        <v>0.49444444444444402</v>
      </c>
      <c r="T721" s="13">
        <f t="shared" si="28"/>
        <v>48.3</v>
      </c>
      <c r="U721" s="13">
        <f t="shared" si="29"/>
        <v>23.699999999999996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600">
        <v>0</v>
      </c>
      <c r="AW721" s="600">
        <v>0</v>
      </c>
      <c r="AX721" s="600">
        <v>0.1</v>
      </c>
      <c r="AY721" s="599">
        <v>0.1</v>
      </c>
      <c r="AZ721" s="599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21.5</v>
      </c>
      <c r="C722" s="2">
        <v>66</v>
      </c>
      <c r="D722" s="2">
        <v>14.9</v>
      </c>
      <c r="E722" s="2">
        <v>21.5</v>
      </c>
      <c r="F722" s="2">
        <v>2.5</v>
      </c>
      <c r="G722" s="2">
        <v>4.3</v>
      </c>
      <c r="H722" s="2">
        <v>1024.8</v>
      </c>
      <c r="I722" s="2">
        <v>62350</v>
      </c>
      <c r="J722" s="2">
        <v>4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40.700000000000003</v>
      </c>
      <c r="Q722">
        <v>48.3</v>
      </c>
      <c r="R722" s="5">
        <v>0.49513888888888902</v>
      </c>
      <c r="T722" s="13">
        <f t="shared" si="28"/>
        <v>48.3</v>
      </c>
      <c r="U722" s="13">
        <f t="shared" si="29"/>
        <v>23.799999999999997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600">
        <v>0</v>
      </c>
      <c r="AW722" s="600">
        <v>0</v>
      </c>
      <c r="AX722" s="600">
        <v>0.1</v>
      </c>
      <c r="AY722" s="599">
        <v>0.1</v>
      </c>
      <c r="AZ722" s="599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21.5</v>
      </c>
      <c r="C723" s="2">
        <v>66</v>
      </c>
      <c r="D723" s="2">
        <v>14.9</v>
      </c>
      <c r="E723" s="2">
        <v>21.5</v>
      </c>
      <c r="F723" s="2">
        <v>0</v>
      </c>
      <c r="G723" s="2">
        <v>4</v>
      </c>
      <c r="H723" s="2">
        <v>1024.5</v>
      </c>
      <c r="I723" s="2">
        <v>62280</v>
      </c>
      <c r="J723" s="2">
        <v>4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40.700000000000003</v>
      </c>
      <c r="Q723">
        <v>48.4</v>
      </c>
      <c r="R723" s="5">
        <v>0.49583333333333302</v>
      </c>
      <c r="T723" s="13">
        <f t="shared" si="28"/>
        <v>48.4</v>
      </c>
      <c r="U723" s="13">
        <f t="shared" si="29"/>
        <v>23.9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600">
        <v>0</v>
      </c>
      <c r="AW723" s="600">
        <v>0</v>
      </c>
      <c r="AX723" s="600">
        <v>0.1</v>
      </c>
      <c r="AY723" s="599">
        <v>0.1</v>
      </c>
      <c r="AZ723" s="599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21.5</v>
      </c>
      <c r="C724" s="2">
        <v>67</v>
      </c>
      <c r="D724" s="2">
        <v>15.1</v>
      </c>
      <c r="E724" s="2">
        <v>21.5</v>
      </c>
      <c r="F724" s="2">
        <v>2.9</v>
      </c>
      <c r="G724" s="2">
        <v>4.3</v>
      </c>
      <c r="H724" s="2">
        <v>1024.5</v>
      </c>
      <c r="I724" s="2">
        <v>62550</v>
      </c>
      <c r="J724" s="2">
        <v>4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40.6</v>
      </c>
      <c r="Q724">
        <v>48.5</v>
      </c>
      <c r="R724" s="5">
        <v>0.49652777777777801</v>
      </c>
      <c r="T724" s="13">
        <f t="shared" si="28"/>
        <v>48.5</v>
      </c>
      <c r="U724" s="13">
        <f t="shared" si="29"/>
        <v>24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600">
        <v>0</v>
      </c>
      <c r="AW724" s="600">
        <v>0</v>
      </c>
      <c r="AX724" s="600">
        <v>0.1</v>
      </c>
      <c r="AY724" s="599">
        <v>0.1</v>
      </c>
      <c r="AZ724" s="599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21.6</v>
      </c>
      <c r="C725" s="2">
        <v>67</v>
      </c>
      <c r="D725" s="2">
        <v>15.2</v>
      </c>
      <c r="E725" s="2">
        <v>21.6</v>
      </c>
      <c r="F725" s="2">
        <v>2.2000000000000002</v>
      </c>
      <c r="G725" s="2">
        <v>2.9</v>
      </c>
      <c r="H725" s="2">
        <v>1024.5</v>
      </c>
      <c r="I725" s="2">
        <v>63020</v>
      </c>
      <c r="J725" s="2">
        <v>4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40.700000000000003</v>
      </c>
      <c r="Q725">
        <v>48.5</v>
      </c>
      <c r="R725" s="5">
        <v>0.49722222222222201</v>
      </c>
      <c r="T725" s="13">
        <f t="shared" si="28"/>
        <v>48.5</v>
      </c>
      <c r="U725" s="13">
        <f t="shared" si="29"/>
        <v>23.9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600">
        <v>0</v>
      </c>
      <c r="AW725" s="600">
        <v>0</v>
      </c>
      <c r="AX725" s="600">
        <v>0.1</v>
      </c>
      <c r="AY725" s="599">
        <v>0.1</v>
      </c>
      <c r="AZ725" s="599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21.6</v>
      </c>
      <c r="C726" s="2">
        <v>67</v>
      </c>
      <c r="D726" s="2">
        <v>15.2</v>
      </c>
      <c r="E726" s="2">
        <v>21.6</v>
      </c>
      <c r="F726" s="2">
        <v>3.6</v>
      </c>
      <c r="G726" s="2">
        <v>3.6</v>
      </c>
      <c r="H726" s="2">
        <v>1024.5</v>
      </c>
      <c r="I726" s="2">
        <v>63500</v>
      </c>
      <c r="J726" s="2">
        <v>4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40.799999999999997</v>
      </c>
      <c r="Q726">
        <v>48.6</v>
      </c>
      <c r="R726" s="5">
        <v>0.49791666666666701</v>
      </c>
      <c r="T726" s="13">
        <f t="shared" si="28"/>
        <v>48.6</v>
      </c>
      <c r="U726" s="13">
        <f t="shared" si="29"/>
        <v>24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600">
        <v>0</v>
      </c>
      <c r="AW726" s="600">
        <v>0</v>
      </c>
      <c r="AX726" s="600">
        <v>0.1</v>
      </c>
      <c r="AY726" s="599">
        <v>0.1</v>
      </c>
      <c r="AZ726" s="599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21.7</v>
      </c>
      <c r="C727" s="2">
        <v>67</v>
      </c>
      <c r="D727" s="2">
        <v>15.3</v>
      </c>
      <c r="E727" s="2">
        <v>21.7</v>
      </c>
      <c r="F727" s="2">
        <v>4.3</v>
      </c>
      <c r="G727" s="2">
        <v>4.3</v>
      </c>
      <c r="H727" s="2">
        <v>1024.5</v>
      </c>
      <c r="I727" s="2">
        <v>63800</v>
      </c>
      <c r="J727" s="2">
        <v>4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41</v>
      </c>
      <c r="Q727">
        <v>48.7</v>
      </c>
      <c r="R727" s="5">
        <v>0.49861111111111101</v>
      </c>
      <c r="T727" s="13">
        <f t="shared" si="28"/>
        <v>48.7</v>
      </c>
      <c r="U727" s="13">
        <f t="shared" si="29"/>
        <v>24.000000000000004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600">
        <v>0</v>
      </c>
      <c r="AW727" s="600">
        <v>0</v>
      </c>
      <c r="AX727" s="600">
        <v>0.1</v>
      </c>
      <c r="AY727" s="599">
        <v>0.1</v>
      </c>
      <c r="AZ727" s="599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21.7</v>
      </c>
      <c r="C728" s="2">
        <v>67</v>
      </c>
      <c r="D728" s="2">
        <v>15.3</v>
      </c>
      <c r="E728" s="2">
        <v>21.7</v>
      </c>
      <c r="F728" s="2">
        <v>3.6</v>
      </c>
      <c r="G728" s="2">
        <v>4.3</v>
      </c>
      <c r="H728" s="2">
        <v>1024.5999999999999</v>
      </c>
      <c r="I728" s="2">
        <v>64080</v>
      </c>
      <c r="J728" s="2">
        <v>4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41.1</v>
      </c>
      <c r="Q728">
        <v>48.7</v>
      </c>
      <c r="R728" s="5">
        <v>0.499305555555556</v>
      </c>
      <c r="T728" s="13">
        <f t="shared" si="28"/>
        <v>48.7</v>
      </c>
      <c r="U728" s="13">
        <f t="shared" si="29"/>
        <v>24.000000000000004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600">
        <v>0</v>
      </c>
      <c r="AW728" s="600">
        <v>0</v>
      </c>
      <c r="AX728" s="600">
        <v>0.1</v>
      </c>
      <c r="AY728" s="599">
        <v>0.1</v>
      </c>
      <c r="AZ728" s="599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21.6</v>
      </c>
      <c r="C729" s="2">
        <v>66</v>
      </c>
      <c r="D729" s="2">
        <v>15</v>
      </c>
      <c r="E729" s="2">
        <v>21.6</v>
      </c>
      <c r="F729" s="2">
        <v>7.6</v>
      </c>
      <c r="G729" s="2">
        <v>9</v>
      </c>
      <c r="H729" s="2">
        <v>1024.5</v>
      </c>
      <c r="I729" s="2">
        <v>64170</v>
      </c>
      <c r="J729" s="2">
        <v>4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41.2</v>
      </c>
      <c r="Q729">
        <v>48.8</v>
      </c>
      <c r="R729" s="5">
        <v>0.5</v>
      </c>
      <c r="T729" s="13">
        <f t="shared" si="28"/>
        <v>48.8</v>
      </c>
      <c r="U729" s="13">
        <f t="shared" si="29"/>
        <v>24.199999999999996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600">
        <v>0</v>
      </c>
      <c r="AW729" s="600">
        <v>0</v>
      </c>
      <c r="AX729" s="600">
        <v>0.1</v>
      </c>
      <c r="AY729" s="599">
        <v>0.1</v>
      </c>
      <c r="AZ729" s="599">
        <v>321.3</v>
      </c>
      <c r="BA729">
        <v>41.2</v>
      </c>
      <c r="BB729">
        <v>48.8</v>
      </c>
      <c r="BC729" s="8">
        <v>0.5</v>
      </c>
    </row>
    <row r="730" spans="2:55">
      <c r="B730" s="2">
        <v>21.3</v>
      </c>
      <c r="C730" s="2">
        <v>67</v>
      </c>
      <c r="D730" s="2">
        <v>14.9</v>
      </c>
      <c r="E730" s="2">
        <v>21.3</v>
      </c>
      <c r="F730" s="2">
        <v>0</v>
      </c>
      <c r="G730" s="2">
        <v>2.5</v>
      </c>
      <c r="H730" s="2">
        <v>1024.5</v>
      </c>
      <c r="I730" s="2">
        <v>64340</v>
      </c>
      <c r="J730" s="2">
        <v>4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41.1</v>
      </c>
      <c r="Q730">
        <v>48.7</v>
      </c>
      <c r="R730" s="5">
        <v>0.500694444444444</v>
      </c>
      <c r="T730" s="13">
        <f t="shared" si="28"/>
        <v>48.7</v>
      </c>
      <c r="U730" s="13">
        <f t="shared" si="29"/>
        <v>24.400000000000002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600">
        <v>0</v>
      </c>
      <c r="AW730" s="600">
        <v>0</v>
      </c>
      <c r="AX730" s="600">
        <v>0.1</v>
      </c>
      <c r="AY730" s="599">
        <v>0.1</v>
      </c>
      <c r="AZ730" s="599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21.2</v>
      </c>
      <c r="C731" s="2">
        <v>68</v>
      </c>
      <c r="D731" s="2">
        <v>15.1</v>
      </c>
      <c r="E731" s="2">
        <v>21.2</v>
      </c>
      <c r="F731" s="2">
        <v>5.8</v>
      </c>
      <c r="G731" s="2">
        <v>5.8</v>
      </c>
      <c r="H731" s="2">
        <v>1024.5</v>
      </c>
      <c r="I731" s="2">
        <v>64610</v>
      </c>
      <c r="J731" s="2">
        <v>4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41</v>
      </c>
      <c r="Q731">
        <v>48.6</v>
      </c>
      <c r="R731" s="5">
        <v>0.50138888888888899</v>
      </c>
      <c r="T731" s="13">
        <f t="shared" si="28"/>
        <v>48.6</v>
      </c>
      <c r="U731" s="13">
        <f t="shared" si="29"/>
        <v>24.400000000000002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600">
        <v>0</v>
      </c>
      <c r="AW731" s="600">
        <v>0</v>
      </c>
      <c r="AX731" s="600">
        <v>0.1</v>
      </c>
      <c r="AY731" s="599">
        <v>0.1</v>
      </c>
      <c r="AZ731" s="599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21.2</v>
      </c>
      <c r="C732" s="2">
        <v>68</v>
      </c>
      <c r="D732" s="2">
        <v>15.1</v>
      </c>
      <c r="E732" s="2">
        <v>21.2</v>
      </c>
      <c r="F732" s="2">
        <v>1.8</v>
      </c>
      <c r="G732" s="2">
        <v>4.3</v>
      </c>
      <c r="H732" s="2">
        <v>1024.7</v>
      </c>
      <c r="I732" s="2">
        <v>64940</v>
      </c>
      <c r="J732" s="2">
        <v>4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41</v>
      </c>
      <c r="Q732">
        <v>48.5</v>
      </c>
      <c r="R732" s="5">
        <v>0.50208333333333299</v>
      </c>
      <c r="T732" s="13">
        <f t="shared" si="28"/>
        <v>48.5</v>
      </c>
      <c r="U732" s="13">
        <f t="shared" si="29"/>
        <v>24.3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600">
        <v>0</v>
      </c>
      <c r="AW732" s="600">
        <v>0</v>
      </c>
      <c r="AX732" s="600">
        <v>0.1</v>
      </c>
      <c r="AY732" s="599">
        <v>0.1</v>
      </c>
      <c r="AZ732" s="599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21.2</v>
      </c>
      <c r="C733" s="2">
        <v>69</v>
      </c>
      <c r="D733" s="2">
        <v>15.3</v>
      </c>
      <c r="E733" s="2">
        <v>21.2</v>
      </c>
      <c r="F733" s="2">
        <v>3.6</v>
      </c>
      <c r="G733" s="2">
        <v>4.7</v>
      </c>
      <c r="H733" s="2">
        <v>1024.5</v>
      </c>
      <c r="I733" s="2">
        <v>65240</v>
      </c>
      <c r="J733" s="2">
        <v>4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41</v>
      </c>
      <c r="Q733">
        <v>48.5</v>
      </c>
      <c r="R733" s="5">
        <v>0.50277777777777799</v>
      </c>
      <c r="T733" s="13">
        <f t="shared" si="28"/>
        <v>48.5</v>
      </c>
      <c r="U733" s="13">
        <f t="shared" si="29"/>
        <v>24.3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600">
        <v>0</v>
      </c>
      <c r="AW733" s="600">
        <v>0</v>
      </c>
      <c r="AX733" s="600">
        <v>0.1</v>
      </c>
      <c r="AY733" s="599">
        <v>0.1</v>
      </c>
      <c r="AZ733" s="599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21.3</v>
      </c>
      <c r="C734" s="2">
        <v>68</v>
      </c>
      <c r="D734" s="2">
        <v>15.2</v>
      </c>
      <c r="E734" s="2">
        <v>21.3</v>
      </c>
      <c r="F734" s="2">
        <v>4</v>
      </c>
      <c r="G734" s="2">
        <v>4.3</v>
      </c>
      <c r="H734" s="2">
        <v>1024.5</v>
      </c>
      <c r="I734" s="2">
        <v>65550</v>
      </c>
      <c r="J734" s="2">
        <v>4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41</v>
      </c>
      <c r="Q734">
        <v>48.2</v>
      </c>
      <c r="R734" s="5">
        <v>0.50347222222222199</v>
      </c>
      <c r="T734" s="13">
        <f t="shared" si="28"/>
        <v>48.2</v>
      </c>
      <c r="U734" s="13">
        <f t="shared" si="29"/>
        <v>23.900000000000002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600">
        <v>0</v>
      </c>
      <c r="AW734" s="600">
        <v>0</v>
      </c>
      <c r="AX734" s="600">
        <v>0.1</v>
      </c>
      <c r="AY734" s="599">
        <v>0.1</v>
      </c>
      <c r="AZ734" s="599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21.5</v>
      </c>
      <c r="C735" s="2">
        <v>68</v>
      </c>
      <c r="D735" s="2">
        <v>15.4</v>
      </c>
      <c r="E735" s="2">
        <v>21.5</v>
      </c>
      <c r="F735" s="2">
        <v>3.6</v>
      </c>
      <c r="G735" s="2">
        <v>4.3</v>
      </c>
      <c r="H735" s="2">
        <v>1024.5</v>
      </c>
      <c r="I735" s="2">
        <v>65820</v>
      </c>
      <c r="J735" s="2">
        <v>4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40.9</v>
      </c>
      <c r="Q735">
        <v>48.1</v>
      </c>
      <c r="R735" s="5">
        <v>0.50416666666666698</v>
      </c>
      <c r="T735" s="13">
        <f t="shared" si="28"/>
        <v>48.1</v>
      </c>
      <c r="U735" s="13">
        <f t="shared" si="29"/>
        <v>23.6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600">
        <v>0</v>
      </c>
      <c r="AW735" s="600">
        <v>0</v>
      </c>
      <c r="AX735" s="600">
        <v>0.1</v>
      </c>
      <c r="AY735" s="599">
        <v>0.1</v>
      </c>
      <c r="AZ735" s="599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21.6</v>
      </c>
      <c r="C736" s="2">
        <v>67</v>
      </c>
      <c r="D736" s="2">
        <v>15.2</v>
      </c>
      <c r="E736" s="2">
        <v>21.6</v>
      </c>
      <c r="F736" s="2">
        <v>4</v>
      </c>
      <c r="G736" s="2">
        <v>5.4</v>
      </c>
      <c r="H736" s="2">
        <v>1024.5999999999999</v>
      </c>
      <c r="I736" s="2">
        <v>66140</v>
      </c>
      <c r="J736" s="2">
        <v>4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40.9</v>
      </c>
      <c r="Q736">
        <v>47.9</v>
      </c>
      <c r="R736" s="5">
        <v>0.50486111111111098</v>
      </c>
      <c r="T736" s="13">
        <f t="shared" si="28"/>
        <v>47.9</v>
      </c>
      <c r="U736" s="13">
        <f t="shared" si="29"/>
        <v>23.299999999999997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600">
        <v>0</v>
      </c>
      <c r="AW736" s="600">
        <v>0</v>
      </c>
      <c r="AX736" s="600">
        <v>0.1</v>
      </c>
      <c r="AY736" s="599">
        <v>0.1</v>
      </c>
      <c r="AZ736" s="599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21.6</v>
      </c>
      <c r="C737" s="2">
        <v>67</v>
      </c>
      <c r="D737" s="2">
        <v>15.2</v>
      </c>
      <c r="E737" s="2">
        <v>21.6</v>
      </c>
      <c r="F737" s="2">
        <v>3.6</v>
      </c>
      <c r="G737" s="2">
        <v>5.8</v>
      </c>
      <c r="H737" s="2">
        <v>1024.5</v>
      </c>
      <c r="I737" s="2">
        <v>66470</v>
      </c>
      <c r="J737" s="2">
        <v>4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40.9</v>
      </c>
      <c r="Q737">
        <v>47.8</v>
      </c>
      <c r="R737" s="5">
        <v>0.50555555555555598</v>
      </c>
      <c r="T737" s="13">
        <f t="shared" si="28"/>
        <v>47.8</v>
      </c>
      <c r="U737" s="13">
        <f t="shared" si="29"/>
        <v>23.199999999999996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600">
        <v>0</v>
      </c>
      <c r="AW737" s="600">
        <v>0</v>
      </c>
      <c r="AX737" s="600">
        <v>0.1</v>
      </c>
      <c r="AY737" s="599">
        <v>0.1</v>
      </c>
      <c r="AZ737" s="599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21.8</v>
      </c>
      <c r="C738" s="2">
        <v>67</v>
      </c>
      <c r="D738" s="2">
        <v>15.4</v>
      </c>
      <c r="E738" s="2">
        <v>21.8</v>
      </c>
      <c r="F738" s="2">
        <v>2.9</v>
      </c>
      <c r="G738" s="2">
        <v>4.3</v>
      </c>
      <c r="H738" s="2">
        <v>1024.7</v>
      </c>
      <c r="I738" s="2">
        <v>66750</v>
      </c>
      <c r="J738" s="2">
        <v>4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40.9</v>
      </c>
      <c r="Q738">
        <v>47.6</v>
      </c>
      <c r="R738" s="5">
        <v>0.50624999999999998</v>
      </c>
      <c r="T738" s="13">
        <f t="shared" si="28"/>
        <v>47.6</v>
      </c>
      <c r="U738" s="13">
        <f t="shared" si="29"/>
        <v>22.8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600">
        <v>0</v>
      </c>
      <c r="AW738" s="600">
        <v>0</v>
      </c>
      <c r="AX738" s="600">
        <v>0.1</v>
      </c>
      <c r="AY738" s="599">
        <v>0.1</v>
      </c>
      <c r="AZ738" s="599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21.6</v>
      </c>
      <c r="C739" s="2">
        <v>67</v>
      </c>
      <c r="D739" s="2">
        <v>15.2</v>
      </c>
      <c r="E739" s="2">
        <v>21.6</v>
      </c>
      <c r="F739" s="2">
        <v>4.3</v>
      </c>
      <c r="G739" s="2">
        <v>8.3000000000000007</v>
      </c>
      <c r="H739" s="2">
        <v>1024.8</v>
      </c>
      <c r="I739" s="2">
        <v>66990</v>
      </c>
      <c r="J739" s="2">
        <v>4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40.9</v>
      </c>
      <c r="Q739">
        <v>47.4</v>
      </c>
      <c r="R739" s="5">
        <v>0.50694444444444398</v>
      </c>
      <c r="T739" s="13">
        <f t="shared" si="28"/>
        <v>47.4</v>
      </c>
      <c r="U739" s="13">
        <f t="shared" si="29"/>
        <v>22.799999999999997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600">
        <v>0</v>
      </c>
      <c r="AW739" s="600">
        <v>0</v>
      </c>
      <c r="AX739" s="600">
        <v>0.1</v>
      </c>
      <c r="AY739" s="599">
        <v>0.1</v>
      </c>
      <c r="AZ739" s="599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21.6</v>
      </c>
      <c r="C740" s="2">
        <v>67</v>
      </c>
      <c r="D740" s="2">
        <v>15.2</v>
      </c>
      <c r="E740" s="2">
        <v>21.6</v>
      </c>
      <c r="F740" s="2">
        <v>2.2000000000000002</v>
      </c>
      <c r="G740" s="2">
        <v>2.9</v>
      </c>
      <c r="H740" s="2">
        <v>1024.4000000000001</v>
      </c>
      <c r="I740" s="2">
        <v>67320</v>
      </c>
      <c r="J740" s="2">
        <v>4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40.9</v>
      </c>
      <c r="Q740">
        <v>47.3</v>
      </c>
      <c r="R740" s="5">
        <v>0.50763888888888897</v>
      </c>
      <c r="T740" s="13">
        <f t="shared" si="28"/>
        <v>47.3</v>
      </c>
      <c r="U740" s="13">
        <f t="shared" si="29"/>
        <v>22.699999999999996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600">
        <v>0</v>
      </c>
      <c r="AW740" s="600">
        <v>0</v>
      </c>
      <c r="AX740" s="600">
        <v>0.1</v>
      </c>
      <c r="AY740" s="599">
        <v>0.1</v>
      </c>
      <c r="AZ740" s="599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21.6</v>
      </c>
      <c r="C741" s="2">
        <v>67</v>
      </c>
      <c r="D741" s="2">
        <v>15.2</v>
      </c>
      <c r="E741" s="2">
        <v>21.6</v>
      </c>
      <c r="F741" s="2">
        <v>2.9</v>
      </c>
      <c r="G741" s="2">
        <v>5.4</v>
      </c>
      <c r="H741" s="2">
        <v>1024.5</v>
      </c>
      <c r="I741" s="2">
        <v>67590</v>
      </c>
      <c r="J741" s="2">
        <v>4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40.799999999999997</v>
      </c>
      <c r="Q741">
        <v>47.1</v>
      </c>
      <c r="R741" s="5">
        <v>0.50833333333333297</v>
      </c>
      <c r="T741" s="13">
        <f t="shared" si="28"/>
        <v>47.1</v>
      </c>
      <c r="U741" s="13">
        <f t="shared" si="29"/>
        <v>22.5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600">
        <v>0</v>
      </c>
      <c r="AW741" s="600">
        <v>0</v>
      </c>
      <c r="AX741" s="600">
        <v>0.1</v>
      </c>
      <c r="AY741" s="599">
        <v>0.1</v>
      </c>
      <c r="AZ741" s="599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21.5</v>
      </c>
      <c r="C742" s="2">
        <v>67</v>
      </c>
      <c r="D742" s="2">
        <v>15.1</v>
      </c>
      <c r="E742" s="2">
        <v>21.5</v>
      </c>
      <c r="F742" s="2">
        <v>4</v>
      </c>
      <c r="G742" s="2">
        <v>8.3000000000000007</v>
      </c>
      <c r="H742" s="2">
        <v>1024.7</v>
      </c>
      <c r="I742" s="2">
        <v>67800</v>
      </c>
      <c r="J742" s="2">
        <v>4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40.799999999999997</v>
      </c>
      <c r="Q742">
        <v>47</v>
      </c>
      <c r="R742" s="5">
        <v>0.50902777777777797</v>
      </c>
      <c r="T742" s="13">
        <f t="shared" si="28"/>
        <v>47</v>
      </c>
      <c r="U742" s="13">
        <f t="shared" si="29"/>
        <v>22.5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600">
        <v>0</v>
      </c>
      <c r="AW742" s="600">
        <v>0</v>
      </c>
      <c r="AX742" s="600">
        <v>0.1</v>
      </c>
      <c r="AY742" s="599">
        <v>0.1</v>
      </c>
      <c r="AZ742" s="599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21.5</v>
      </c>
      <c r="C743" s="2">
        <v>67</v>
      </c>
      <c r="D743" s="2">
        <v>15.1</v>
      </c>
      <c r="E743" s="2">
        <v>21.5</v>
      </c>
      <c r="F743" s="2">
        <v>6.1</v>
      </c>
      <c r="G743" s="2">
        <v>6.5</v>
      </c>
      <c r="H743" s="2">
        <v>1024.7</v>
      </c>
      <c r="I743" s="2">
        <v>68010</v>
      </c>
      <c r="J743" s="2">
        <v>4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40.700000000000003</v>
      </c>
      <c r="Q743">
        <v>46.8</v>
      </c>
      <c r="R743" s="5">
        <v>0.50972222222222197</v>
      </c>
      <c r="T743" s="13">
        <f t="shared" si="28"/>
        <v>46.8</v>
      </c>
      <c r="U743" s="13">
        <f t="shared" si="29"/>
        <v>22.299999999999997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600">
        <v>0</v>
      </c>
      <c r="AW743" s="600">
        <v>0</v>
      </c>
      <c r="AX743" s="600">
        <v>0.1</v>
      </c>
      <c r="AY743" s="599">
        <v>0.1</v>
      </c>
      <c r="AZ743" s="599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21.4</v>
      </c>
      <c r="C744" s="2">
        <v>67</v>
      </c>
      <c r="D744" s="2">
        <v>15</v>
      </c>
      <c r="E744" s="2">
        <v>21.4</v>
      </c>
      <c r="F744" s="2">
        <v>3.2</v>
      </c>
      <c r="G744" s="2">
        <v>5</v>
      </c>
      <c r="H744" s="2">
        <v>1024.9000000000001</v>
      </c>
      <c r="I744" s="2">
        <v>68230</v>
      </c>
      <c r="J744" s="2">
        <v>5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40.700000000000003</v>
      </c>
      <c r="Q744">
        <v>46.7</v>
      </c>
      <c r="R744" s="5">
        <v>0.51041666666666696</v>
      </c>
      <c r="T744" s="13">
        <f t="shared" si="28"/>
        <v>46.7</v>
      </c>
      <c r="U744" s="13">
        <f t="shared" si="29"/>
        <v>22.300000000000004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600">
        <v>0</v>
      </c>
      <c r="AW744" s="600">
        <v>0</v>
      </c>
      <c r="AX744" s="600">
        <v>0.1</v>
      </c>
      <c r="AY744" s="599">
        <v>0.1</v>
      </c>
      <c r="AZ744" s="599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21.3</v>
      </c>
      <c r="C745" s="2">
        <v>67</v>
      </c>
      <c r="D745" s="2">
        <v>14.9</v>
      </c>
      <c r="E745" s="2">
        <v>21.3</v>
      </c>
      <c r="F745" s="2">
        <v>2.2000000000000002</v>
      </c>
      <c r="G745" s="2">
        <v>2.5</v>
      </c>
      <c r="H745" s="2">
        <v>1024.7</v>
      </c>
      <c r="I745" s="2">
        <v>68370</v>
      </c>
      <c r="J745" s="2">
        <v>5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40.700000000000003</v>
      </c>
      <c r="Q745">
        <v>46.7</v>
      </c>
      <c r="R745" s="5">
        <v>0.51111111111111096</v>
      </c>
      <c r="T745" s="13">
        <f t="shared" si="28"/>
        <v>46.7</v>
      </c>
      <c r="U745" s="13">
        <f t="shared" si="29"/>
        <v>22.400000000000002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600">
        <v>0</v>
      </c>
      <c r="AW745" s="600">
        <v>0</v>
      </c>
      <c r="AX745" s="600">
        <v>0.1</v>
      </c>
      <c r="AY745" s="599">
        <v>0.1</v>
      </c>
      <c r="AZ745" s="599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21.4</v>
      </c>
      <c r="C746" s="2">
        <v>67</v>
      </c>
      <c r="D746" s="2">
        <v>15</v>
      </c>
      <c r="E746" s="2">
        <v>21.4</v>
      </c>
      <c r="F746" s="2">
        <v>6.5</v>
      </c>
      <c r="G746" s="2">
        <v>7.6</v>
      </c>
      <c r="H746" s="2">
        <v>1024.5999999999999</v>
      </c>
      <c r="I746" s="2">
        <v>68690</v>
      </c>
      <c r="J746" s="2">
        <v>5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40.6</v>
      </c>
      <c r="Q746">
        <v>46.5</v>
      </c>
      <c r="R746" s="5">
        <v>0.51180555555555596</v>
      </c>
      <c r="T746" s="13">
        <f t="shared" si="28"/>
        <v>46.5</v>
      </c>
      <c r="U746" s="13">
        <f t="shared" si="29"/>
        <v>22.1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600">
        <v>0</v>
      </c>
      <c r="AW746" s="600">
        <v>0</v>
      </c>
      <c r="AX746" s="600">
        <v>0.1</v>
      </c>
      <c r="AY746" s="599">
        <v>0.1</v>
      </c>
      <c r="AZ746" s="599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21.4</v>
      </c>
      <c r="C747" s="2">
        <v>67</v>
      </c>
      <c r="D747" s="2">
        <v>15</v>
      </c>
      <c r="E747" s="2">
        <v>21.4</v>
      </c>
      <c r="F747" s="2">
        <v>5.8</v>
      </c>
      <c r="G747" s="2">
        <v>7.9</v>
      </c>
      <c r="H747" s="2">
        <v>1024.7</v>
      </c>
      <c r="I747" s="2">
        <v>68870</v>
      </c>
      <c r="J747" s="2">
        <v>5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40.6</v>
      </c>
      <c r="Q747">
        <v>46.5</v>
      </c>
      <c r="R747" s="5">
        <v>0.51249999999999996</v>
      </c>
      <c r="T747" s="13">
        <f t="shared" si="28"/>
        <v>46.5</v>
      </c>
      <c r="U747" s="13">
        <f t="shared" si="29"/>
        <v>22.1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600">
        <v>0</v>
      </c>
      <c r="AW747" s="600">
        <v>0</v>
      </c>
      <c r="AX747" s="600">
        <v>0.1</v>
      </c>
      <c r="AY747" s="599">
        <v>0.1</v>
      </c>
      <c r="AZ747" s="599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21.4</v>
      </c>
      <c r="C748" s="2">
        <v>67</v>
      </c>
      <c r="D748" s="2">
        <v>15</v>
      </c>
      <c r="E748" s="2">
        <v>21.4</v>
      </c>
      <c r="F748" s="2">
        <v>9</v>
      </c>
      <c r="G748" s="2">
        <v>9</v>
      </c>
      <c r="H748" s="2">
        <v>1024.5999999999999</v>
      </c>
      <c r="I748" s="2">
        <v>69120</v>
      </c>
      <c r="J748" s="2">
        <v>5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40.6</v>
      </c>
      <c r="Q748">
        <v>46.5</v>
      </c>
      <c r="R748" s="5">
        <v>0.51319444444444495</v>
      </c>
      <c r="T748" s="13">
        <f t="shared" si="28"/>
        <v>46.5</v>
      </c>
      <c r="U748" s="13">
        <f t="shared" si="29"/>
        <v>22.1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600">
        <v>0</v>
      </c>
      <c r="AW748" s="600">
        <v>0</v>
      </c>
      <c r="AX748" s="600">
        <v>0.1</v>
      </c>
      <c r="AY748" s="599">
        <v>0.1</v>
      </c>
      <c r="AZ748" s="599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21.2</v>
      </c>
      <c r="C749" s="2">
        <v>67</v>
      </c>
      <c r="D749" s="2">
        <v>14.8</v>
      </c>
      <c r="E749" s="2">
        <v>21.2</v>
      </c>
      <c r="F749" s="2">
        <v>4.3</v>
      </c>
      <c r="G749" s="2">
        <v>5</v>
      </c>
      <c r="H749" s="2">
        <v>1024.7</v>
      </c>
      <c r="I749" s="2">
        <v>69380</v>
      </c>
      <c r="J749" s="2">
        <v>5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40.5</v>
      </c>
      <c r="Q749">
        <v>46.3</v>
      </c>
      <c r="R749" s="5">
        <v>0.51388888888888895</v>
      </c>
      <c r="T749" s="13">
        <f t="shared" si="28"/>
        <v>46.3</v>
      </c>
      <c r="U749" s="13">
        <f t="shared" si="29"/>
        <v>22.099999999999998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600">
        <v>0</v>
      </c>
      <c r="AW749" s="600">
        <v>0</v>
      </c>
      <c r="AX749" s="600">
        <v>0.1</v>
      </c>
      <c r="AY749" s="599">
        <v>0.1</v>
      </c>
      <c r="AZ749" s="599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21.1</v>
      </c>
      <c r="C750" s="2">
        <v>67</v>
      </c>
      <c r="D750" s="2">
        <v>14.7</v>
      </c>
      <c r="E750" s="2">
        <v>21.1</v>
      </c>
      <c r="F750" s="2">
        <v>3.6</v>
      </c>
      <c r="G750" s="2">
        <v>3.6</v>
      </c>
      <c r="H750" s="2">
        <v>1024.5</v>
      </c>
      <c r="I750" s="2">
        <v>69650</v>
      </c>
      <c r="J750" s="2">
        <v>5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40.4</v>
      </c>
      <c r="Q750">
        <v>46.1</v>
      </c>
      <c r="R750" s="5">
        <v>0.51458333333333295</v>
      </c>
      <c r="T750" s="13">
        <f t="shared" si="28"/>
        <v>46.1</v>
      </c>
      <c r="U750" s="13">
        <f t="shared" si="29"/>
        <v>22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600">
        <v>0</v>
      </c>
      <c r="AW750" s="600">
        <v>0</v>
      </c>
      <c r="AX750" s="600">
        <v>0.1</v>
      </c>
      <c r="AY750" s="599">
        <v>0.1</v>
      </c>
      <c r="AZ750" s="599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21.3</v>
      </c>
      <c r="C751" s="2">
        <v>67</v>
      </c>
      <c r="D751" s="2">
        <v>14.9</v>
      </c>
      <c r="E751" s="2">
        <v>21.3</v>
      </c>
      <c r="F751" s="2">
        <v>4.3</v>
      </c>
      <c r="G751" s="2">
        <v>5.4</v>
      </c>
      <c r="H751" s="2">
        <v>1024.5</v>
      </c>
      <c r="I751" s="2">
        <v>69990</v>
      </c>
      <c r="J751" s="2">
        <v>5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40.299999999999997</v>
      </c>
      <c r="Q751">
        <v>46</v>
      </c>
      <c r="R751" s="5">
        <v>0.51527777777777795</v>
      </c>
      <c r="T751" s="13">
        <f t="shared" si="28"/>
        <v>46</v>
      </c>
      <c r="U751" s="13">
        <f t="shared" si="29"/>
        <v>21.7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600">
        <v>0</v>
      </c>
      <c r="AW751" s="600">
        <v>0</v>
      </c>
      <c r="AX751" s="600">
        <v>0.1</v>
      </c>
      <c r="AY751" s="599">
        <v>0.1</v>
      </c>
      <c r="AZ751" s="599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21.3</v>
      </c>
      <c r="C752" s="2">
        <v>67</v>
      </c>
      <c r="D752" s="2">
        <v>14.9</v>
      </c>
      <c r="E752" s="2">
        <v>21.3</v>
      </c>
      <c r="F752" s="2">
        <v>0</v>
      </c>
      <c r="G752" s="2">
        <v>3.6</v>
      </c>
      <c r="H752" s="2">
        <v>1024.7</v>
      </c>
      <c r="I752" s="2">
        <v>70340</v>
      </c>
      <c r="J752" s="2">
        <v>5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40.200000000000003</v>
      </c>
      <c r="Q752">
        <v>45.9</v>
      </c>
      <c r="R752" s="5">
        <v>0.51597222222222205</v>
      </c>
      <c r="T752" s="13">
        <f t="shared" si="28"/>
        <v>45.9</v>
      </c>
      <c r="U752" s="13">
        <f t="shared" si="29"/>
        <v>21.599999999999998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600">
        <v>0</v>
      </c>
      <c r="AW752" s="600">
        <v>0</v>
      </c>
      <c r="AX752" s="600">
        <v>0.1</v>
      </c>
      <c r="AY752" s="599">
        <v>0.1</v>
      </c>
      <c r="AZ752" s="599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21.3</v>
      </c>
      <c r="C753" s="2">
        <v>67</v>
      </c>
      <c r="D753" s="2">
        <v>14.9</v>
      </c>
      <c r="E753" s="2">
        <v>21.3</v>
      </c>
      <c r="F753" s="2">
        <v>6.5</v>
      </c>
      <c r="G753" s="2">
        <v>6.5</v>
      </c>
      <c r="H753" s="2">
        <v>1024.7</v>
      </c>
      <c r="I753" s="2">
        <v>70550</v>
      </c>
      <c r="J753" s="2">
        <v>5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40.200000000000003</v>
      </c>
      <c r="Q753">
        <v>45.8</v>
      </c>
      <c r="R753" s="5">
        <v>0.51666666666666705</v>
      </c>
      <c r="T753" s="13">
        <f t="shared" si="28"/>
        <v>45.8</v>
      </c>
      <c r="U753" s="13">
        <f t="shared" si="29"/>
        <v>21.499999999999996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600">
        <v>0</v>
      </c>
      <c r="AW753" s="600">
        <v>0</v>
      </c>
      <c r="AX753" s="600">
        <v>0.1</v>
      </c>
      <c r="AY753" s="599">
        <v>0.1</v>
      </c>
      <c r="AZ753" s="599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21.2</v>
      </c>
      <c r="C754" s="2">
        <v>67</v>
      </c>
      <c r="D754" s="2">
        <v>14.8</v>
      </c>
      <c r="E754" s="2">
        <v>21.2</v>
      </c>
      <c r="F754" s="2">
        <v>5.4</v>
      </c>
      <c r="G754" s="2">
        <v>9</v>
      </c>
      <c r="H754" s="2">
        <v>1024.5</v>
      </c>
      <c r="I754" s="2">
        <v>70690</v>
      </c>
      <c r="J754" s="2">
        <v>5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40.200000000000003</v>
      </c>
      <c r="Q754">
        <v>45.7</v>
      </c>
      <c r="R754" s="5">
        <v>0.51736111111111105</v>
      </c>
      <c r="T754" s="13">
        <f t="shared" si="28"/>
        <v>45.7</v>
      </c>
      <c r="U754" s="13">
        <f t="shared" si="29"/>
        <v>21.500000000000004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600">
        <v>0</v>
      </c>
      <c r="AW754" s="600">
        <v>0</v>
      </c>
      <c r="AX754" s="600">
        <v>0.1</v>
      </c>
      <c r="AY754" s="599">
        <v>0.1</v>
      </c>
      <c r="AZ754" s="599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21.2</v>
      </c>
      <c r="C755" s="2">
        <v>67</v>
      </c>
      <c r="D755" s="2">
        <v>14.8</v>
      </c>
      <c r="E755" s="2">
        <v>21.2</v>
      </c>
      <c r="F755" s="2">
        <v>4.3</v>
      </c>
      <c r="G755" s="2">
        <v>5.4</v>
      </c>
      <c r="H755" s="2">
        <v>1024.5999999999999</v>
      </c>
      <c r="I755" s="2">
        <v>70890</v>
      </c>
      <c r="J755" s="2">
        <v>5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40.1</v>
      </c>
      <c r="Q755">
        <v>45.6</v>
      </c>
      <c r="R755" s="5">
        <v>0.51805555555555605</v>
      </c>
      <c r="T755" s="13">
        <f t="shared" si="28"/>
        <v>45.6</v>
      </c>
      <c r="U755" s="13">
        <f t="shared" si="29"/>
        <v>21.400000000000002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600">
        <v>0</v>
      </c>
      <c r="AW755" s="600">
        <v>0</v>
      </c>
      <c r="AX755" s="600">
        <v>0.1</v>
      </c>
      <c r="AY755" s="599">
        <v>0.1</v>
      </c>
      <c r="AZ755" s="599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21.3</v>
      </c>
      <c r="C756" s="2">
        <v>67</v>
      </c>
      <c r="D756" s="2">
        <v>14.9</v>
      </c>
      <c r="E756" s="2">
        <v>21.3</v>
      </c>
      <c r="F756" s="2">
        <v>5</v>
      </c>
      <c r="G756" s="2">
        <v>7.6</v>
      </c>
      <c r="H756" s="2">
        <v>1024.5</v>
      </c>
      <c r="I756" s="2">
        <v>71120</v>
      </c>
      <c r="J756" s="2">
        <v>5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40.1</v>
      </c>
      <c r="Q756">
        <v>45.5</v>
      </c>
      <c r="R756" s="5">
        <v>0.51875000000000004</v>
      </c>
      <c r="T756" s="13">
        <f t="shared" si="28"/>
        <v>45.5</v>
      </c>
      <c r="U756" s="13">
        <f t="shared" si="29"/>
        <v>21.2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600">
        <v>0</v>
      </c>
      <c r="AW756" s="600">
        <v>0</v>
      </c>
      <c r="AX756" s="600">
        <v>0.1</v>
      </c>
      <c r="AY756" s="599">
        <v>0.1</v>
      </c>
      <c r="AZ756" s="599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21.4</v>
      </c>
      <c r="C757" s="2">
        <v>67</v>
      </c>
      <c r="D757" s="2">
        <v>15</v>
      </c>
      <c r="E757" s="2">
        <v>21.4</v>
      </c>
      <c r="F757" s="2">
        <v>0</v>
      </c>
      <c r="G757" s="2">
        <v>2.9</v>
      </c>
      <c r="H757" s="2">
        <v>1024.4000000000001</v>
      </c>
      <c r="I757" s="2">
        <v>71520</v>
      </c>
      <c r="J757" s="2">
        <v>5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40</v>
      </c>
      <c r="Q757">
        <v>45.5</v>
      </c>
      <c r="R757" s="5">
        <v>0.51944444444444404</v>
      </c>
      <c r="T757" s="13">
        <f t="shared" si="28"/>
        <v>45.5</v>
      </c>
      <c r="U757" s="13">
        <f t="shared" si="29"/>
        <v>21.1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600">
        <v>0</v>
      </c>
      <c r="AW757" s="600">
        <v>0</v>
      </c>
      <c r="AX757" s="600">
        <v>0.1</v>
      </c>
      <c r="AY757" s="599">
        <v>0.1</v>
      </c>
      <c r="AZ757" s="599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21.7</v>
      </c>
      <c r="C758" s="2">
        <v>65</v>
      </c>
      <c r="D758" s="2">
        <v>14.9</v>
      </c>
      <c r="E758" s="2">
        <v>21.7</v>
      </c>
      <c r="F758" s="2">
        <v>10.1</v>
      </c>
      <c r="G758" s="2">
        <v>10.1</v>
      </c>
      <c r="H758" s="2">
        <v>1024.4000000000001</v>
      </c>
      <c r="I758" s="2">
        <v>71040</v>
      </c>
      <c r="J758" s="2">
        <v>5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39.9</v>
      </c>
      <c r="Q758">
        <v>45.5</v>
      </c>
      <c r="R758" s="5">
        <v>0.52013888888888904</v>
      </c>
      <c r="T758" s="13">
        <f t="shared" si="28"/>
        <v>45.5</v>
      </c>
      <c r="U758" s="13">
        <f t="shared" si="29"/>
        <v>20.8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600">
        <v>0</v>
      </c>
      <c r="AW758" s="600">
        <v>0</v>
      </c>
      <c r="AX758" s="600">
        <v>0.1</v>
      </c>
      <c r="AY758" s="599">
        <v>0.1</v>
      </c>
      <c r="AZ758" s="599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21.6</v>
      </c>
      <c r="C759" s="2">
        <v>65</v>
      </c>
      <c r="D759" s="2">
        <v>14.8</v>
      </c>
      <c r="E759" s="2">
        <v>21.6</v>
      </c>
      <c r="F759" s="2">
        <v>9</v>
      </c>
      <c r="G759" s="2">
        <v>10.1</v>
      </c>
      <c r="H759" s="2">
        <v>1024.8</v>
      </c>
      <c r="I759" s="2">
        <v>70980</v>
      </c>
      <c r="J759" s="2">
        <v>5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40</v>
      </c>
      <c r="Q759">
        <v>45.5</v>
      </c>
      <c r="R759" s="5">
        <v>0.52083333333333304</v>
      </c>
      <c r="T759" s="13">
        <f t="shared" si="28"/>
        <v>45.5</v>
      </c>
      <c r="U759" s="13">
        <f t="shared" si="29"/>
        <v>20.9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600">
        <v>0</v>
      </c>
      <c r="AW759" s="600">
        <v>0</v>
      </c>
      <c r="AX759" s="600">
        <v>0.1</v>
      </c>
      <c r="AY759" s="599">
        <v>0.1</v>
      </c>
      <c r="AZ759" s="599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21.2</v>
      </c>
      <c r="C760" s="2">
        <v>65</v>
      </c>
      <c r="D760" s="2">
        <v>14.4</v>
      </c>
      <c r="E760" s="2">
        <v>21.2</v>
      </c>
      <c r="F760" s="2">
        <v>7.6</v>
      </c>
      <c r="G760" s="2">
        <v>11.2</v>
      </c>
      <c r="H760" s="2">
        <v>1024.5</v>
      </c>
      <c r="I760" s="2">
        <v>71240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40</v>
      </c>
      <c r="Q760">
        <v>45.5</v>
      </c>
      <c r="R760" s="5">
        <v>0.52152777777777803</v>
      </c>
      <c r="T760" s="13">
        <f t="shared" si="28"/>
        <v>45.5</v>
      </c>
      <c r="U760" s="13">
        <f t="shared" si="29"/>
        <v>21.3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600">
        <v>0</v>
      </c>
      <c r="AW760" s="600">
        <v>0</v>
      </c>
      <c r="AX760" s="600">
        <v>0.1</v>
      </c>
      <c r="AY760" s="599">
        <v>0.1</v>
      </c>
      <c r="AZ760" s="599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21</v>
      </c>
      <c r="C761" s="2">
        <v>66</v>
      </c>
      <c r="D761" s="2">
        <v>14.4</v>
      </c>
      <c r="E761" s="2">
        <v>21</v>
      </c>
      <c r="F761" s="2">
        <v>9.6999999999999993</v>
      </c>
      <c r="G761" s="2">
        <v>11.9</v>
      </c>
      <c r="H761" s="2">
        <v>1024.5999999999999</v>
      </c>
      <c r="I761" s="2">
        <v>71480</v>
      </c>
      <c r="J761" s="2">
        <v>5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39.9</v>
      </c>
      <c r="Q761">
        <v>45.5</v>
      </c>
      <c r="R761" s="5">
        <v>0.52222222222222203</v>
      </c>
      <c r="T761" s="13">
        <f t="shared" si="28"/>
        <v>45.5</v>
      </c>
      <c r="U761" s="13">
        <f t="shared" si="29"/>
        <v>21.5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600">
        <v>0</v>
      </c>
      <c r="AW761" s="600">
        <v>0</v>
      </c>
      <c r="AX761" s="600">
        <v>0.1</v>
      </c>
      <c r="AY761" s="599">
        <v>0.1</v>
      </c>
      <c r="AZ761" s="599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20.9</v>
      </c>
      <c r="C762" s="2">
        <v>67</v>
      </c>
      <c r="D762" s="2">
        <v>14.5</v>
      </c>
      <c r="E762" s="2">
        <v>20.9</v>
      </c>
      <c r="F762" s="2">
        <v>9.4</v>
      </c>
      <c r="G762" s="2">
        <v>11.2</v>
      </c>
      <c r="H762" s="2">
        <v>1024.3</v>
      </c>
      <c r="I762" s="2">
        <v>71800</v>
      </c>
      <c r="J762" s="2">
        <v>5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39.6</v>
      </c>
      <c r="Q762">
        <v>45.5</v>
      </c>
      <c r="R762" s="5">
        <v>0.52291666666666703</v>
      </c>
      <c r="T762" s="13">
        <f t="shared" si="28"/>
        <v>45.5</v>
      </c>
      <c r="U762" s="13">
        <f t="shared" si="29"/>
        <v>21.6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600">
        <v>0</v>
      </c>
      <c r="AW762" s="600">
        <v>0</v>
      </c>
      <c r="AX762" s="600">
        <v>0.1</v>
      </c>
      <c r="AY762" s="599">
        <v>0.1</v>
      </c>
      <c r="AZ762" s="599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20.8</v>
      </c>
      <c r="C763" s="2">
        <v>68</v>
      </c>
      <c r="D763" s="2">
        <v>14.7</v>
      </c>
      <c r="E763" s="2">
        <v>20.8</v>
      </c>
      <c r="F763" s="2">
        <v>3.6</v>
      </c>
      <c r="G763" s="2">
        <v>6.1</v>
      </c>
      <c r="H763" s="2">
        <v>1024.4000000000001</v>
      </c>
      <c r="I763" s="2">
        <v>72210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39.299999999999997</v>
      </c>
      <c r="Q763">
        <v>45.4</v>
      </c>
      <c r="R763" s="5">
        <v>0.52361111111111103</v>
      </c>
      <c r="T763" s="13">
        <f t="shared" si="28"/>
        <v>45.4</v>
      </c>
      <c r="U763" s="13">
        <f t="shared" si="29"/>
        <v>21.599999999999998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600">
        <v>0</v>
      </c>
      <c r="AW763" s="600">
        <v>0</v>
      </c>
      <c r="AX763" s="600">
        <v>0.1</v>
      </c>
      <c r="AY763" s="599">
        <v>0.1</v>
      </c>
      <c r="AZ763" s="599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</v>
      </c>
      <c r="C764" s="2">
        <v>65</v>
      </c>
      <c r="D764" s="2">
        <v>14.2</v>
      </c>
      <c r="E764" s="2">
        <v>21</v>
      </c>
      <c r="F764" s="2">
        <v>9.4</v>
      </c>
      <c r="G764" s="2">
        <v>11.9</v>
      </c>
      <c r="H764" s="2">
        <v>1024.5</v>
      </c>
      <c r="I764" s="2">
        <v>72380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39.1</v>
      </c>
      <c r="Q764">
        <v>45.2</v>
      </c>
      <c r="R764" s="5">
        <v>0.52430555555555602</v>
      </c>
      <c r="T764" s="13">
        <f t="shared" si="28"/>
        <v>45.2</v>
      </c>
      <c r="U764" s="13">
        <f t="shared" si="29"/>
        <v>21.200000000000003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600">
        <v>0</v>
      </c>
      <c r="AW764" s="600">
        <v>0</v>
      </c>
      <c r="AX764" s="600">
        <v>0.1</v>
      </c>
      <c r="AY764" s="599">
        <v>0.1</v>
      </c>
      <c r="AZ764" s="599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20.8</v>
      </c>
      <c r="C765" s="2">
        <v>66</v>
      </c>
      <c r="D765" s="2">
        <v>14.2</v>
      </c>
      <c r="E765" s="2">
        <v>20.8</v>
      </c>
      <c r="F765" s="2">
        <v>3.2</v>
      </c>
      <c r="G765" s="2">
        <v>5.8</v>
      </c>
      <c r="H765" s="2">
        <v>1024.4000000000001</v>
      </c>
      <c r="I765" s="2">
        <v>72410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38.9</v>
      </c>
      <c r="Q765">
        <v>45</v>
      </c>
      <c r="R765" s="5">
        <v>0.52500000000000002</v>
      </c>
      <c r="T765" s="13">
        <f t="shared" si="28"/>
        <v>45</v>
      </c>
      <c r="U765" s="13">
        <f t="shared" si="29"/>
        <v>21.2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600">
        <v>0</v>
      </c>
      <c r="AW765" s="600">
        <v>0</v>
      </c>
      <c r="AX765" s="600">
        <v>0.1</v>
      </c>
      <c r="AY765" s="599">
        <v>0.1</v>
      </c>
      <c r="AZ765" s="599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21.1</v>
      </c>
      <c r="C766" s="2">
        <v>64</v>
      </c>
      <c r="D766" s="2">
        <v>14</v>
      </c>
      <c r="E766" s="2">
        <v>21.1</v>
      </c>
      <c r="F766" s="2">
        <v>5.4</v>
      </c>
      <c r="G766" s="2">
        <v>7.6</v>
      </c>
      <c r="H766" s="2">
        <v>1024.5</v>
      </c>
      <c r="I766" s="2">
        <v>72780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38.799999999999997</v>
      </c>
      <c r="Q766">
        <v>44.8</v>
      </c>
      <c r="R766" s="5">
        <v>0.52569444444444402</v>
      </c>
      <c r="T766" s="13">
        <f t="shared" si="28"/>
        <v>44.8</v>
      </c>
      <c r="U766" s="13">
        <f t="shared" si="29"/>
        <v>20.699999999999996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600">
        <v>0</v>
      </c>
      <c r="AW766" s="600">
        <v>0</v>
      </c>
      <c r="AX766" s="600">
        <v>0.1</v>
      </c>
      <c r="AY766" s="599">
        <v>0.1</v>
      </c>
      <c r="AZ766" s="599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21.1</v>
      </c>
      <c r="C767" s="2">
        <v>64</v>
      </c>
      <c r="D767" s="2">
        <v>14</v>
      </c>
      <c r="E767" s="2">
        <v>21.1</v>
      </c>
      <c r="F767" s="2">
        <v>6.5</v>
      </c>
      <c r="G767" s="2">
        <v>8.3000000000000007</v>
      </c>
      <c r="H767" s="2">
        <v>1024.5</v>
      </c>
      <c r="I767" s="2">
        <v>72910</v>
      </c>
      <c r="J767" s="2">
        <v>5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38.799999999999997</v>
      </c>
      <c r="Q767">
        <v>44.6</v>
      </c>
      <c r="R767" s="5">
        <v>0.52638888888888902</v>
      </c>
      <c r="T767" s="13">
        <f t="shared" si="28"/>
        <v>44.6</v>
      </c>
      <c r="U767" s="13">
        <f t="shared" si="29"/>
        <v>20.5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600">
        <v>0</v>
      </c>
      <c r="AW767" s="600">
        <v>0</v>
      </c>
      <c r="AX767" s="600">
        <v>0.1</v>
      </c>
      <c r="AY767" s="599">
        <v>0.1</v>
      </c>
      <c r="AZ767" s="599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21</v>
      </c>
      <c r="C768" s="2">
        <v>65</v>
      </c>
      <c r="D768" s="2">
        <v>14.2</v>
      </c>
      <c r="E768" s="2">
        <v>21</v>
      </c>
      <c r="F768" s="2">
        <v>6.5</v>
      </c>
      <c r="G768" s="2">
        <v>11.5</v>
      </c>
      <c r="H768" s="2">
        <v>1024.3</v>
      </c>
      <c r="I768" s="2">
        <v>73030</v>
      </c>
      <c r="J768" s="2">
        <v>5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38.799999999999997</v>
      </c>
      <c r="Q768">
        <v>44.4</v>
      </c>
      <c r="R768" s="5">
        <v>0.52708333333333302</v>
      </c>
      <c r="T768" s="13">
        <f t="shared" si="28"/>
        <v>44.4</v>
      </c>
      <c r="U768" s="13">
        <f t="shared" si="29"/>
        <v>20.399999999999999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600">
        <v>0</v>
      </c>
      <c r="AW768" s="600">
        <v>0</v>
      </c>
      <c r="AX768" s="600">
        <v>0.1</v>
      </c>
      <c r="AY768" s="599">
        <v>0.1</v>
      </c>
      <c r="AZ768" s="599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20.9</v>
      </c>
      <c r="C769" s="2">
        <v>66</v>
      </c>
      <c r="D769" s="2">
        <v>14.3</v>
      </c>
      <c r="E769" s="2">
        <v>20.9</v>
      </c>
      <c r="F769" s="2">
        <v>3.6</v>
      </c>
      <c r="G769" s="2">
        <v>6.5</v>
      </c>
      <c r="H769" s="2">
        <v>1024.5</v>
      </c>
      <c r="I769" s="2">
        <v>73380</v>
      </c>
      <c r="J769" s="2">
        <v>5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38.799999999999997</v>
      </c>
      <c r="Q769">
        <v>44.2</v>
      </c>
      <c r="R769" s="5">
        <v>0.52777777777777801</v>
      </c>
      <c r="T769" s="13">
        <f t="shared" si="28"/>
        <v>44.2</v>
      </c>
      <c r="U769" s="13">
        <f t="shared" si="29"/>
        <v>20.300000000000004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600">
        <v>0</v>
      </c>
      <c r="AW769" s="600">
        <v>0</v>
      </c>
      <c r="AX769" s="600">
        <v>0.1</v>
      </c>
      <c r="AY769" s="599">
        <v>0.1</v>
      </c>
      <c r="AZ769" s="599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21</v>
      </c>
      <c r="C770" s="2">
        <v>66</v>
      </c>
      <c r="D770" s="2">
        <v>14.4</v>
      </c>
      <c r="E770" s="2">
        <v>21</v>
      </c>
      <c r="F770" s="2">
        <v>5.4</v>
      </c>
      <c r="G770" s="2">
        <v>6.1</v>
      </c>
      <c r="H770" s="2">
        <v>1024.3</v>
      </c>
      <c r="I770" s="2">
        <v>73860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38.700000000000003</v>
      </c>
      <c r="Q770">
        <v>44</v>
      </c>
      <c r="R770" s="5">
        <v>0.52847222222222201</v>
      </c>
      <c r="T770" s="13">
        <f t="shared" si="28"/>
        <v>44</v>
      </c>
      <c r="U770" s="13">
        <f t="shared" si="29"/>
        <v>20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600">
        <v>0</v>
      </c>
      <c r="AW770" s="600">
        <v>0</v>
      </c>
      <c r="AX770" s="600">
        <v>0.1</v>
      </c>
      <c r="AY770" s="599">
        <v>0.1</v>
      </c>
      <c r="AZ770" s="599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21.2</v>
      </c>
      <c r="C771" s="2">
        <v>66</v>
      </c>
      <c r="D771" s="2">
        <v>14.6</v>
      </c>
      <c r="E771" s="2">
        <v>21.2</v>
      </c>
      <c r="F771" s="2">
        <v>3.6</v>
      </c>
      <c r="G771" s="2">
        <v>4</v>
      </c>
      <c r="H771" s="2">
        <v>1024.4000000000001</v>
      </c>
      <c r="I771" s="2">
        <v>74220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38.700000000000003</v>
      </c>
      <c r="Q771">
        <v>43.9</v>
      </c>
      <c r="R771" s="5">
        <v>0.52916666666666701</v>
      </c>
      <c r="T771" s="13">
        <f t="shared" si="28"/>
        <v>43.9</v>
      </c>
      <c r="U771" s="13">
        <f t="shared" si="29"/>
        <v>19.7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600">
        <v>0</v>
      </c>
      <c r="AW771" s="600">
        <v>0</v>
      </c>
      <c r="AX771" s="600">
        <v>0.1</v>
      </c>
      <c r="AY771" s="599">
        <v>0.1</v>
      </c>
      <c r="AZ771" s="599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21.4</v>
      </c>
      <c r="C772" s="2">
        <v>64</v>
      </c>
      <c r="D772" s="2">
        <v>14.3</v>
      </c>
      <c r="E772" s="2">
        <v>21.4</v>
      </c>
      <c r="F772" s="2">
        <v>6.8</v>
      </c>
      <c r="G772" s="2">
        <v>10.1</v>
      </c>
      <c r="H772" s="2">
        <v>1024.5</v>
      </c>
      <c r="I772" s="2">
        <v>74260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38.799999999999997</v>
      </c>
      <c r="Q772">
        <v>43.9</v>
      </c>
      <c r="R772" s="5">
        <v>0.52986111111111101</v>
      </c>
      <c r="T772" s="13">
        <f t="shared" si="28"/>
        <v>43.9</v>
      </c>
      <c r="U772" s="13">
        <f t="shared" si="29"/>
        <v>19.5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600">
        <v>0</v>
      </c>
      <c r="AW772" s="600">
        <v>0</v>
      </c>
      <c r="AX772" s="600">
        <v>0.1</v>
      </c>
      <c r="AY772" s="599">
        <v>0.1</v>
      </c>
      <c r="AZ772" s="599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21.4</v>
      </c>
      <c r="C773" s="2">
        <v>65</v>
      </c>
      <c r="D773" s="2">
        <v>14.6</v>
      </c>
      <c r="E773" s="2">
        <v>21.4</v>
      </c>
      <c r="F773" s="2">
        <v>7.6</v>
      </c>
      <c r="G773" s="2">
        <v>10.1</v>
      </c>
      <c r="H773" s="2">
        <v>1024.3</v>
      </c>
      <c r="I773" s="2">
        <v>74420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38.799999999999997</v>
      </c>
      <c r="Q773">
        <v>44</v>
      </c>
      <c r="R773" s="5">
        <v>0.530555555555556</v>
      </c>
      <c r="T773" s="13">
        <f t="shared" si="28"/>
        <v>44</v>
      </c>
      <c r="U773" s="13">
        <f t="shared" si="29"/>
        <v>19.600000000000001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600">
        <v>0</v>
      </c>
      <c r="AW773" s="600">
        <v>0</v>
      </c>
      <c r="AX773" s="600">
        <v>0.1</v>
      </c>
      <c r="AY773" s="599">
        <v>0.1</v>
      </c>
      <c r="AZ773" s="599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21.3</v>
      </c>
      <c r="C774" s="2">
        <v>66</v>
      </c>
      <c r="D774" s="2">
        <v>14.7</v>
      </c>
      <c r="E774" s="2">
        <v>21.3</v>
      </c>
      <c r="F774" s="2">
        <v>0</v>
      </c>
      <c r="G774" s="2">
        <v>3.2</v>
      </c>
      <c r="H774" s="2">
        <v>1024.3</v>
      </c>
      <c r="I774" s="2">
        <v>74650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38.799999999999997</v>
      </c>
      <c r="Q774">
        <v>44.2</v>
      </c>
      <c r="R774" s="5">
        <v>0.53125</v>
      </c>
      <c r="T774" s="13">
        <f t="shared" si="28"/>
        <v>44.2</v>
      </c>
      <c r="U774" s="13">
        <f t="shared" si="29"/>
        <v>19.900000000000002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600">
        <v>0</v>
      </c>
      <c r="AW774" s="600">
        <v>0</v>
      </c>
      <c r="AX774" s="600">
        <v>0.1</v>
      </c>
      <c r="AY774" s="599">
        <v>0.1</v>
      </c>
      <c r="AZ774" s="599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21.4</v>
      </c>
      <c r="C775" s="2">
        <v>66</v>
      </c>
      <c r="D775" s="2">
        <v>14.8</v>
      </c>
      <c r="E775" s="2">
        <v>21.4</v>
      </c>
      <c r="F775" s="2">
        <v>4</v>
      </c>
      <c r="G775" s="2">
        <v>6.5</v>
      </c>
      <c r="H775" s="2">
        <v>1024.4000000000001</v>
      </c>
      <c r="I775" s="2">
        <v>74940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38.700000000000003</v>
      </c>
      <c r="Q775">
        <v>44.3</v>
      </c>
      <c r="R775" s="5">
        <v>0.531944444444444</v>
      </c>
      <c r="T775" s="13">
        <f t="shared" si="28"/>
        <v>44.3</v>
      </c>
      <c r="U775" s="13">
        <f t="shared" si="29"/>
        <v>19.899999999999999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600">
        <v>0</v>
      </c>
      <c r="AW775" s="600">
        <v>0</v>
      </c>
      <c r="AX775" s="600">
        <v>0.1</v>
      </c>
      <c r="AY775" s="599">
        <v>0.1</v>
      </c>
      <c r="AZ775" s="599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21.4</v>
      </c>
      <c r="C776" s="2">
        <v>65</v>
      </c>
      <c r="D776" s="2">
        <v>14.6</v>
      </c>
      <c r="E776" s="2">
        <v>21.4</v>
      </c>
      <c r="F776" s="2">
        <v>7.2</v>
      </c>
      <c r="G776" s="2">
        <v>7.6</v>
      </c>
      <c r="H776" s="2">
        <v>1024.2</v>
      </c>
      <c r="I776" s="2">
        <v>75150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38.799999999999997</v>
      </c>
      <c r="Q776">
        <v>44.4</v>
      </c>
      <c r="R776" s="5">
        <v>0.53263888888888899</v>
      </c>
      <c r="T776" s="13">
        <f t="shared" si="28"/>
        <v>44.4</v>
      </c>
      <c r="U776" s="13">
        <f t="shared" si="29"/>
        <v>20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600">
        <v>0</v>
      </c>
      <c r="AW776" s="600">
        <v>0</v>
      </c>
      <c r="AX776" s="600">
        <v>0.1</v>
      </c>
      <c r="AY776" s="599">
        <v>0.1</v>
      </c>
      <c r="AZ776" s="599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21.6</v>
      </c>
      <c r="C777" s="2">
        <v>65</v>
      </c>
      <c r="D777" s="2">
        <v>14.8</v>
      </c>
      <c r="E777" s="2">
        <v>21.6</v>
      </c>
      <c r="F777" s="2">
        <v>4</v>
      </c>
      <c r="G777" s="2">
        <v>6.8</v>
      </c>
      <c r="H777" s="2">
        <v>1024.2</v>
      </c>
      <c r="I777" s="2">
        <v>75430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38.9</v>
      </c>
      <c r="Q777">
        <v>44.6</v>
      </c>
      <c r="R777" s="5">
        <v>0.53333333333333299</v>
      </c>
      <c r="T777" s="13">
        <f t="shared" si="28"/>
        <v>44.6</v>
      </c>
      <c r="U777" s="13">
        <f t="shared" si="29"/>
        <v>20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600">
        <v>0</v>
      </c>
      <c r="AW777" s="600">
        <v>0</v>
      </c>
      <c r="AX777" s="600">
        <v>0.1</v>
      </c>
      <c r="AY777" s="599">
        <v>0.1</v>
      </c>
      <c r="AZ777" s="599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21.9</v>
      </c>
      <c r="C778" s="2">
        <v>64</v>
      </c>
      <c r="D778" s="2">
        <v>14.8</v>
      </c>
      <c r="E778" s="2">
        <v>21.9</v>
      </c>
      <c r="F778" s="2">
        <v>4.3</v>
      </c>
      <c r="G778" s="2">
        <v>5.8</v>
      </c>
      <c r="H778" s="2">
        <v>1024.3</v>
      </c>
      <c r="I778" s="2">
        <v>75540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39</v>
      </c>
      <c r="Q778">
        <v>44.8</v>
      </c>
      <c r="R778" s="5">
        <v>0.53402777777777799</v>
      </c>
      <c r="T778" s="13">
        <f t="shared" si="28"/>
        <v>44.8</v>
      </c>
      <c r="U778" s="13">
        <f t="shared" si="29"/>
        <v>19.899999999999999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600">
        <v>0</v>
      </c>
      <c r="AW778" s="600">
        <v>0</v>
      </c>
      <c r="AX778" s="600">
        <v>0.1</v>
      </c>
      <c r="AY778" s="599">
        <v>0.1</v>
      </c>
      <c r="AZ778" s="599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21.8</v>
      </c>
      <c r="C779" s="2">
        <v>64</v>
      </c>
      <c r="D779" s="2">
        <v>14.7</v>
      </c>
      <c r="E779" s="2">
        <v>21.8</v>
      </c>
      <c r="F779" s="2">
        <v>2.5</v>
      </c>
      <c r="G779" s="2">
        <v>4</v>
      </c>
      <c r="H779" s="2">
        <v>1024.4000000000001</v>
      </c>
      <c r="I779" s="2">
        <v>75680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39.200000000000003</v>
      </c>
      <c r="Q779">
        <v>45</v>
      </c>
      <c r="R779" s="5">
        <v>0.53472222222222199</v>
      </c>
      <c r="T779" s="13">
        <f t="shared" si="28"/>
        <v>45</v>
      </c>
      <c r="U779" s="13">
        <f t="shared" si="29"/>
        <v>20.2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600">
        <v>0</v>
      </c>
      <c r="AW779" s="600">
        <v>0</v>
      </c>
      <c r="AX779" s="600">
        <v>0.1</v>
      </c>
      <c r="AY779" s="599">
        <v>0.1</v>
      </c>
      <c r="AZ779" s="599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21.8</v>
      </c>
      <c r="C780" s="2">
        <v>63</v>
      </c>
      <c r="D780" s="2">
        <v>14.5</v>
      </c>
      <c r="E780" s="2">
        <v>21.8</v>
      </c>
      <c r="F780" s="2">
        <v>4</v>
      </c>
      <c r="G780" s="2">
        <v>6.5</v>
      </c>
      <c r="H780" s="2">
        <v>1024.4000000000001</v>
      </c>
      <c r="I780" s="2">
        <v>75930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39.299999999999997</v>
      </c>
      <c r="Q780">
        <v>45.1</v>
      </c>
      <c r="R780" s="5">
        <v>0.53541666666666698</v>
      </c>
      <c r="T780" s="13">
        <f t="shared" si="28"/>
        <v>45.1</v>
      </c>
      <c r="U780" s="13">
        <f t="shared" si="29"/>
        <v>20.3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600">
        <v>0</v>
      </c>
      <c r="AW780" s="600">
        <v>0</v>
      </c>
      <c r="AX780" s="600">
        <v>0.1</v>
      </c>
      <c r="AY780" s="599">
        <v>0.1</v>
      </c>
      <c r="AZ780" s="599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21.8</v>
      </c>
      <c r="C781" s="2">
        <v>64</v>
      </c>
      <c r="D781" s="2">
        <v>14.7</v>
      </c>
      <c r="E781" s="2">
        <v>21.8</v>
      </c>
      <c r="F781" s="2">
        <v>3.6</v>
      </c>
      <c r="G781" s="2">
        <v>5.8</v>
      </c>
      <c r="H781" s="2">
        <v>1024.5999999999999</v>
      </c>
      <c r="I781" s="2">
        <v>76000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39.5</v>
      </c>
      <c r="Q781">
        <v>45.3</v>
      </c>
      <c r="R781" s="5">
        <v>0.53611111111111098</v>
      </c>
      <c r="T781" s="13">
        <f t="shared" si="28"/>
        <v>45.3</v>
      </c>
      <c r="U781" s="13">
        <f t="shared" si="29"/>
        <v>20.499999999999996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600">
        <v>0</v>
      </c>
      <c r="AW781" s="600">
        <v>0</v>
      </c>
      <c r="AX781" s="600">
        <v>0.1</v>
      </c>
      <c r="AY781" s="599">
        <v>0.1</v>
      </c>
      <c r="AZ781" s="599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21.9</v>
      </c>
      <c r="C782" s="2">
        <v>64</v>
      </c>
      <c r="D782" s="2">
        <v>14.8</v>
      </c>
      <c r="E782" s="2">
        <v>21.9</v>
      </c>
      <c r="F782" s="2">
        <v>3.2</v>
      </c>
      <c r="G782" s="2">
        <v>4.3</v>
      </c>
      <c r="H782" s="2">
        <v>1024.4000000000001</v>
      </c>
      <c r="I782" s="2">
        <v>76160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39.700000000000003</v>
      </c>
      <c r="Q782">
        <v>45.4</v>
      </c>
      <c r="R782" s="5">
        <v>0.53680555555555598</v>
      </c>
      <c r="T782" s="13">
        <f t="shared" si="28"/>
        <v>45.4</v>
      </c>
      <c r="U782" s="13">
        <f t="shared" si="29"/>
        <v>20.5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600">
        <v>0</v>
      </c>
      <c r="AW782" s="600">
        <v>0</v>
      </c>
      <c r="AX782" s="600">
        <v>0.1</v>
      </c>
      <c r="AY782" s="599">
        <v>0.1</v>
      </c>
      <c r="AZ782" s="599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</v>
      </c>
      <c r="C783" s="2">
        <v>64</v>
      </c>
      <c r="D783" s="2">
        <v>14.9</v>
      </c>
      <c r="E783" s="2">
        <v>22</v>
      </c>
      <c r="F783" s="2">
        <v>8.6</v>
      </c>
      <c r="G783" s="2">
        <v>11.2</v>
      </c>
      <c r="H783" s="2">
        <v>1024.4000000000001</v>
      </c>
      <c r="I783" s="2">
        <v>76290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39.9</v>
      </c>
      <c r="Q783">
        <v>45.5</v>
      </c>
      <c r="R783" s="5">
        <v>0.53749999999999998</v>
      </c>
      <c r="T783" s="13">
        <f t="shared" ref="T783:T846" si="32">MAX(P783,Q783)</f>
        <v>45.5</v>
      </c>
      <c r="U783" s="13">
        <f t="shared" si="29"/>
        <v>20.5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600">
        <v>0</v>
      </c>
      <c r="AW783" s="600">
        <v>0</v>
      </c>
      <c r="AX783" s="600">
        <v>0.1</v>
      </c>
      <c r="AY783" s="599">
        <v>0.1</v>
      </c>
      <c r="AZ783" s="599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21.5</v>
      </c>
      <c r="C784" s="2">
        <v>65</v>
      </c>
      <c r="D784" s="2">
        <v>14.7</v>
      </c>
      <c r="E784" s="2">
        <v>21.5</v>
      </c>
      <c r="F784" s="2">
        <v>6.8</v>
      </c>
      <c r="G784" s="2">
        <v>9</v>
      </c>
      <c r="H784" s="2">
        <v>1024.4000000000001</v>
      </c>
      <c r="I784" s="2">
        <v>76380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39.9</v>
      </c>
      <c r="Q784">
        <v>45.6</v>
      </c>
      <c r="R784" s="5">
        <v>0.53819444444444398</v>
      </c>
      <c r="T784" s="13">
        <f t="shared" si="32"/>
        <v>45.6</v>
      </c>
      <c r="U784" s="13">
        <f t="shared" ref="U784:U847" si="33">(T784-B784)-3</f>
        <v>21.1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600">
        <v>0</v>
      </c>
      <c r="AW784" s="600">
        <v>0</v>
      </c>
      <c r="AX784" s="600">
        <v>0.1</v>
      </c>
      <c r="AY784" s="599">
        <v>0.1</v>
      </c>
      <c r="AZ784" s="599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21.5</v>
      </c>
      <c r="C785" s="2">
        <v>65</v>
      </c>
      <c r="D785" s="2">
        <v>14.7</v>
      </c>
      <c r="E785" s="2">
        <v>21.5</v>
      </c>
      <c r="F785" s="2">
        <v>6.1</v>
      </c>
      <c r="G785" s="2">
        <v>6.1</v>
      </c>
      <c r="H785" s="2">
        <v>1024.3</v>
      </c>
      <c r="I785" s="2">
        <v>76600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39.700000000000003</v>
      </c>
      <c r="Q785">
        <v>45.6</v>
      </c>
      <c r="R785" s="5">
        <v>0.53888888888888897</v>
      </c>
      <c r="T785" s="13">
        <f t="shared" si="32"/>
        <v>45.6</v>
      </c>
      <c r="U785" s="13">
        <f t="shared" si="33"/>
        <v>21.1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600">
        <v>0</v>
      </c>
      <c r="AW785" s="600">
        <v>0</v>
      </c>
      <c r="AX785" s="600">
        <v>0.1</v>
      </c>
      <c r="AY785" s="599">
        <v>0.1</v>
      </c>
      <c r="AZ785" s="599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21.7</v>
      </c>
      <c r="C786" s="2">
        <v>65</v>
      </c>
      <c r="D786" s="2">
        <v>14.9</v>
      </c>
      <c r="E786" s="2">
        <v>21.7</v>
      </c>
      <c r="F786" s="2">
        <v>10.4</v>
      </c>
      <c r="G786" s="2">
        <v>10.8</v>
      </c>
      <c r="H786" s="2">
        <v>1024.3</v>
      </c>
      <c r="I786" s="2">
        <v>76850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39.700000000000003</v>
      </c>
      <c r="Q786">
        <v>45.6</v>
      </c>
      <c r="R786" s="5">
        <v>0.53958333333333297</v>
      </c>
      <c r="T786" s="13">
        <f t="shared" si="32"/>
        <v>45.6</v>
      </c>
      <c r="U786" s="13">
        <f t="shared" si="33"/>
        <v>20.900000000000002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600">
        <v>0</v>
      </c>
      <c r="AW786" s="600">
        <v>0</v>
      </c>
      <c r="AX786" s="600">
        <v>0.1</v>
      </c>
      <c r="AY786" s="599">
        <v>0.1</v>
      </c>
      <c r="AZ786" s="599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21.7</v>
      </c>
      <c r="C787" s="2">
        <v>65</v>
      </c>
      <c r="D787" s="2">
        <v>14.9</v>
      </c>
      <c r="E787" s="2">
        <v>21.7</v>
      </c>
      <c r="F787" s="2">
        <v>5.8</v>
      </c>
      <c r="G787" s="2">
        <v>13</v>
      </c>
      <c r="H787" s="2">
        <v>1024.3</v>
      </c>
      <c r="I787" s="2">
        <v>76980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39.6</v>
      </c>
      <c r="Q787">
        <v>45.5</v>
      </c>
      <c r="R787" s="5">
        <v>0.54027777777777797</v>
      </c>
      <c r="T787" s="13">
        <f t="shared" si="32"/>
        <v>45.5</v>
      </c>
      <c r="U787" s="13">
        <f t="shared" si="33"/>
        <v>20.8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600">
        <v>0</v>
      </c>
      <c r="AW787" s="600">
        <v>0</v>
      </c>
      <c r="AX787" s="600">
        <v>0.1</v>
      </c>
      <c r="AY787" s="599">
        <v>0.1</v>
      </c>
      <c r="AZ787" s="599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21.6</v>
      </c>
      <c r="C788" s="2">
        <v>63</v>
      </c>
      <c r="D788" s="2">
        <v>14.3</v>
      </c>
      <c r="E788" s="2">
        <v>21.6</v>
      </c>
      <c r="F788" s="2">
        <v>7.6</v>
      </c>
      <c r="G788" s="2">
        <v>9</v>
      </c>
      <c r="H788" s="2">
        <v>1024.4000000000001</v>
      </c>
      <c r="I788" s="2">
        <v>77070</v>
      </c>
      <c r="J788" s="2">
        <v>5</v>
      </c>
      <c r="K788" s="2">
        <v>0</v>
      </c>
      <c r="L788" s="2">
        <v>0</v>
      </c>
      <c r="M788" s="2">
        <v>0.1</v>
      </c>
      <c r="N788">
        <v>0.1</v>
      </c>
      <c r="O788">
        <v>321.3</v>
      </c>
      <c r="P788">
        <v>39.6</v>
      </c>
      <c r="Q788">
        <v>45.3</v>
      </c>
      <c r="R788" s="5">
        <v>0.54097222222222197</v>
      </c>
      <c r="T788" s="13">
        <f t="shared" si="32"/>
        <v>45.3</v>
      </c>
      <c r="U788" s="13">
        <f t="shared" si="33"/>
        <v>20.699999999999996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600">
        <v>0</v>
      </c>
      <c r="AW788" s="600">
        <v>0</v>
      </c>
      <c r="AX788" s="600">
        <v>0.1</v>
      </c>
      <c r="AY788" s="599">
        <v>0.1</v>
      </c>
      <c r="AZ788" s="599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21.4</v>
      </c>
      <c r="C789" s="2">
        <v>65</v>
      </c>
      <c r="D789" s="2">
        <v>14.6</v>
      </c>
      <c r="E789" s="2">
        <v>21.4</v>
      </c>
      <c r="F789" s="2">
        <v>5.4</v>
      </c>
      <c r="G789" s="2">
        <v>6.5</v>
      </c>
      <c r="H789" s="2">
        <v>1024.4000000000001</v>
      </c>
      <c r="I789" s="2">
        <v>77330</v>
      </c>
      <c r="J789" s="2">
        <v>5</v>
      </c>
      <c r="K789" s="2">
        <v>0</v>
      </c>
      <c r="L789" s="2">
        <v>0</v>
      </c>
      <c r="M789" s="2">
        <v>0.1</v>
      </c>
      <c r="N789">
        <v>0.1</v>
      </c>
      <c r="O789">
        <v>321.3</v>
      </c>
      <c r="P789">
        <v>39.4</v>
      </c>
      <c r="Q789">
        <v>45.2</v>
      </c>
      <c r="R789" s="5">
        <v>0.54166666666666696</v>
      </c>
      <c r="T789" s="13">
        <f t="shared" si="32"/>
        <v>45.2</v>
      </c>
      <c r="U789" s="13">
        <f t="shared" si="33"/>
        <v>20.800000000000004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600">
        <v>0</v>
      </c>
      <c r="AW789" s="600">
        <v>0</v>
      </c>
      <c r="AX789" s="600">
        <v>0.1</v>
      </c>
      <c r="AY789" s="599">
        <v>0.1</v>
      </c>
      <c r="AZ789" s="599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21.5</v>
      </c>
      <c r="C790" s="2">
        <v>65</v>
      </c>
      <c r="D790" s="2">
        <v>14.7</v>
      </c>
      <c r="E790" s="2">
        <v>21.5</v>
      </c>
      <c r="F790" s="2">
        <v>6.5</v>
      </c>
      <c r="G790" s="2">
        <v>6.5</v>
      </c>
      <c r="H790" s="2">
        <v>1024.5</v>
      </c>
      <c r="I790" s="2">
        <v>77430</v>
      </c>
      <c r="J790" s="2">
        <v>5</v>
      </c>
      <c r="K790" s="2">
        <v>0</v>
      </c>
      <c r="L790" s="2">
        <v>0</v>
      </c>
      <c r="M790" s="2">
        <v>0.1</v>
      </c>
      <c r="N790">
        <v>0.1</v>
      </c>
      <c r="O790">
        <v>321.3</v>
      </c>
      <c r="P790">
        <v>39.4</v>
      </c>
      <c r="Q790">
        <v>45.2</v>
      </c>
      <c r="R790" s="5">
        <v>0.54236111111111096</v>
      </c>
      <c r="T790" s="13">
        <f t="shared" si="32"/>
        <v>45.2</v>
      </c>
      <c r="U790" s="13">
        <f t="shared" si="33"/>
        <v>20.700000000000003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600">
        <v>0</v>
      </c>
      <c r="AW790" s="600">
        <v>0</v>
      </c>
      <c r="AX790" s="600">
        <v>0.1</v>
      </c>
      <c r="AY790" s="599">
        <v>0.1</v>
      </c>
      <c r="AZ790" s="599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21.7</v>
      </c>
      <c r="C791" s="2">
        <v>66</v>
      </c>
      <c r="D791" s="2">
        <v>15.1</v>
      </c>
      <c r="E791" s="2">
        <v>21.7</v>
      </c>
      <c r="F791" s="2">
        <v>1.8</v>
      </c>
      <c r="G791" s="2">
        <v>3.2</v>
      </c>
      <c r="H791" s="2">
        <v>1024.5</v>
      </c>
      <c r="I791" s="2">
        <v>77630</v>
      </c>
      <c r="J791" s="2">
        <v>5</v>
      </c>
      <c r="K791" s="2">
        <v>0</v>
      </c>
      <c r="L791" s="2">
        <v>0</v>
      </c>
      <c r="M791" s="2">
        <v>0.1</v>
      </c>
      <c r="N791">
        <v>0.1</v>
      </c>
      <c r="O791">
        <v>321.3</v>
      </c>
      <c r="P791">
        <v>39.4</v>
      </c>
      <c r="Q791">
        <v>45</v>
      </c>
      <c r="R791" s="5">
        <v>0.54305555555555596</v>
      </c>
      <c r="T791" s="13">
        <f t="shared" si="32"/>
        <v>45</v>
      </c>
      <c r="U791" s="13">
        <f t="shared" si="33"/>
        <v>20.3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600">
        <v>0</v>
      </c>
      <c r="AW791" s="600">
        <v>0</v>
      </c>
      <c r="AX791" s="600">
        <v>0.1</v>
      </c>
      <c r="AY791" s="599">
        <v>0.1</v>
      </c>
      <c r="AZ791" s="599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21.7</v>
      </c>
      <c r="C792" s="2">
        <v>65</v>
      </c>
      <c r="D792" s="2">
        <v>14.9</v>
      </c>
      <c r="E792" s="2">
        <v>21.7</v>
      </c>
      <c r="F792" s="2">
        <v>5.4</v>
      </c>
      <c r="G792" s="2">
        <v>6.1</v>
      </c>
      <c r="H792" s="2">
        <v>1024.3</v>
      </c>
      <c r="I792" s="2">
        <v>77630</v>
      </c>
      <c r="J792" s="2">
        <v>5</v>
      </c>
      <c r="K792" s="2">
        <v>0</v>
      </c>
      <c r="L792" s="2">
        <v>0</v>
      </c>
      <c r="M792" s="2">
        <v>0.1</v>
      </c>
      <c r="N792">
        <v>0.1</v>
      </c>
      <c r="O792">
        <v>321.3</v>
      </c>
      <c r="P792">
        <v>39.5</v>
      </c>
      <c r="Q792">
        <v>44.9</v>
      </c>
      <c r="R792" s="5">
        <v>0.54374999999999996</v>
      </c>
      <c r="T792" s="13">
        <f t="shared" si="32"/>
        <v>44.9</v>
      </c>
      <c r="U792" s="13">
        <f t="shared" si="33"/>
        <v>20.2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600">
        <v>0</v>
      </c>
      <c r="AW792" s="600">
        <v>0</v>
      </c>
      <c r="AX792" s="600">
        <v>0.1</v>
      </c>
      <c r="AY792" s="599">
        <v>0.1</v>
      </c>
      <c r="AZ792" s="599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21.9</v>
      </c>
      <c r="C793" s="2">
        <v>64</v>
      </c>
      <c r="D793" s="2">
        <v>14.8</v>
      </c>
      <c r="E793" s="2">
        <v>21.9</v>
      </c>
      <c r="F793" s="2">
        <v>4.7</v>
      </c>
      <c r="G793" s="2">
        <v>6.5</v>
      </c>
      <c r="H793" s="2">
        <v>1024.3</v>
      </c>
      <c r="I793" s="2">
        <v>77960</v>
      </c>
      <c r="J793" s="2">
        <v>5</v>
      </c>
      <c r="K793" s="2">
        <v>0</v>
      </c>
      <c r="L793" s="2">
        <v>0</v>
      </c>
      <c r="M793" s="2">
        <v>0.1</v>
      </c>
      <c r="N793">
        <v>0.1</v>
      </c>
      <c r="O793">
        <v>321.3</v>
      </c>
      <c r="P793">
        <v>39.5</v>
      </c>
      <c r="Q793">
        <v>45</v>
      </c>
      <c r="R793" s="5">
        <v>0.54444444444444495</v>
      </c>
      <c r="T793" s="13">
        <f t="shared" si="32"/>
        <v>45</v>
      </c>
      <c r="U793" s="13">
        <f t="shared" si="33"/>
        <v>20.100000000000001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600">
        <v>0</v>
      </c>
      <c r="AW793" s="600">
        <v>0</v>
      </c>
      <c r="AX793" s="600">
        <v>0.1</v>
      </c>
      <c r="AY793" s="599">
        <v>0.1</v>
      </c>
      <c r="AZ793" s="599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21.9</v>
      </c>
      <c r="C794" s="2">
        <v>64</v>
      </c>
      <c r="D794" s="2">
        <v>14.8</v>
      </c>
      <c r="E794" s="2">
        <v>21.9</v>
      </c>
      <c r="F794" s="2">
        <v>7.9</v>
      </c>
      <c r="G794" s="2">
        <v>11.9</v>
      </c>
      <c r="H794" s="2">
        <v>1024.5</v>
      </c>
      <c r="I794" s="2">
        <v>78080</v>
      </c>
      <c r="J794" s="2">
        <v>5</v>
      </c>
      <c r="K794" s="2">
        <v>0</v>
      </c>
      <c r="L794" s="2">
        <v>0</v>
      </c>
      <c r="M794" s="2">
        <v>0.1</v>
      </c>
      <c r="N794">
        <v>0.1</v>
      </c>
      <c r="O794">
        <v>321.3</v>
      </c>
      <c r="P794">
        <v>39.5</v>
      </c>
      <c r="Q794">
        <v>45</v>
      </c>
      <c r="R794" s="5">
        <v>0.54513888888888895</v>
      </c>
      <c r="T794" s="13">
        <f t="shared" si="32"/>
        <v>45</v>
      </c>
      <c r="U794" s="13">
        <f t="shared" si="33"/>
        <v>20.100000000000001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600">
        <v>0</v>
      </c>
      <c r="AW794" s="600">
        <v>0</v>
      </c>
      <c r="AX794" s="600">
        <v>0.1</v>
      </c>
      <c r="AY794" s="599">
        <v>0.1</v>
      </c>
      <c r="AZ794" s="599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21.8</v>
      </c>
      <c r="C795" s="2">
        <v>65</v>
      </c>
      <c r="D795" s="2">
        <v>14.9</v>
      </c>
      <c r="E795" s="2">
        <v>21.8</v>
      </c>
      <c r="F795" s="2">
        <v>2.5</v>
      </c>
      <c r="G795" s="2">
        <v>5</v>
      </c>
      <c r="H795" s="2">
        <v>1024.3</v>
      </c>
      <c r="I795" s="2">
        <v>78130</v>
      </c>
      <c r="J795" s="2">
        <v>5</v>
      </c>
      <c r="K795" s="2">
        <v>0</v>
      </c>
      <c r="L795" s="2">
        <v>0</v>
      </c>
      <c r="M795" s="2">
        <v>0.1</v>
      </c>
      <c r="N795">
        <v>0.1</v>
      </c>
      <c r="O795">
        <v>321.3</v>
      </c>
      <c r="P795">
        <v>40</v>
      </c>
      <c r="Q795">
        <v>45</v>
      </c>
      <c r="R795" s="5">
        <v>0.54583333333333295</v>
      </c>
      <c r="T795" s="13">
        <f t="shared" si="32"/>
        <v>45</v>
      </c>
      <c r="U795" s="13">
        <f t="shared" si="33"/>
        <v>20.2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600">
        <v>0</v>
      </c>
      <c r="AW795" s="600">
        <v>0</v>
      </c>
      <c r="AX795" s="600">
        <v>0.1</v>
      </c>
      <c r="AY795" s="599">
        <v>0.1</v>
      </c>
      <c r="AZ795" s="599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21.9</v>
      </c>
      <c r="C796" s="2">
        <v>65</v>
      </c>
      <c r="D796" s="2">
        <v>15</v>
      </c>
      <c r="E796" s="2">
        <v>21.9</v>
      </c>
      <c r="F796" s="2">
        <v>2.5</v>
      </c>
      <c r="G796" s="2">
        <v>3.6</v>
      </c>
      <c r="H796" s="2">
        <v>1024.5</v>
      </c>
      <c r="I796" s="2">
        <v>78390</v>
      </c>
      <c r="J796" s="2">
        <v>5</v>
      </c>
      <c r="K796" s="2">
        <v>0</v>
      </c>
      <c r="L796" s="2">
        <v>0</v>
      </c>
      <c r="M796" s="2">
        <v>0.1</v>
      </c>
      <c r="N796">
        <v>0.1</v>
      </c>
      <c r="O796">
        <v>321.3</v>
      </c>
      <c r="P796">
        <v>40.1</v>
      </c>
      <c r="Q796">
        <v>45</v>
      </c>
      <c r="R796" s="5">
        <v>0.54652777777777795</v>
      </c>
      <c r="T796" s="13">
        <f t="shared" si="32"/>
        <v>45</v>
      </c>
      <c r="U796" s="13">
        <f t="shared" si="33"/>
        <v>20.100000000000001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600">
        <v>0</v>
      </c>
      <c r="AW796" s="600">
        <v>0</v>
      </c>
      <c r="AX796" s="600">
        <v>0.1</v>
      </c>
      <c r="AY796" s="599">
        <v>0.1</v>
      </c>
      <c r="AZ796" s="599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22.1</v>
      </c>
      <c r="C797" s="2">
        <v>63</v>
      </c>
      <c r="D797" s="2">
        <v>14.7</v>
      </c>
      <c r="E797" s="2">
        <v>22.1</v>
      </c>
      <c r="F797" s="2">
        <v>8.6</v>
      </c>
      <c r="G797" s="2">
        <v>11.2</v>
      </c>
      <c r="H797" s="2">
        <v>1024.3</v>
      </c>
      <c r="I797" s="2">
        <v>78560</v>
      </c>
      <c r="J797" s="2">
        <v>5</v>
      </c>
      <c r="K797" s="2">
        <v>0</v>
      </c>
      <c r="L797" s="2">
        <v>0</v>
      </c>
      <c r="M797" s="2">
        <v>0.1</v>
      </c>
      <c r="N797">
        <v>0.1</v>
      </c>
      <c r="O797">
        <v>321.3</v>
      </c>
      <c r="P797">
        <v>40.1</v>
      </c>
      <c r="Q797">
        <v>45.1</v>
      </c>
      <c r="R797" s="5">
        <v>0.54722222222222205</v>
      </c>
      <c r="T797" s="13">
        <f t="shared" si="32"/>
        <v>45.1</v>
      </c>
      <c r="U797" s="13">
        <f t="shared" si="33"/>
        <v>20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600">
        <v>0</v>
      </c>
      <c r="AW797" s="600">
        <v>0</v>
      </c>
      <c r="AX797" s="600">
        <v>0.1</v>
      </c>
      <c r="AY797" s="599">
        <v>0.1</v>
      </c>
      <c r="AZ797" s="599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21.6</v>
      </c>
      <c r="C798" s="2">
        <v>65</v>
      </c>
      <c r="D798" s="2">
        <v>14.8</v>
      </c>
      <c r="E798" s="2">
        <v>21.6</v>
      </c>
      <c r="F798" s="2">
        <v>5.4</v>
      </c>
      <c r="G798" s="2">
        <v>9.6999999999999993</v>
      </c>
      <c r="H798" s="2">
        <v>1024.4000000000001</v>
      </c>
      <c r="I798" s="2">
        <v>78510</v>
      </c>
      <c r="J798" s="2">
        <v>5</v>
      </c>
      <c r="K798" s="2">
        <v>0</v>
      </c>
      <c r="L798" s="2">
        <v>0</v>
      </c>
      <c r="M798" s="2">
        <v>0.1</v>
      </c>
      <c r="N798">
        <v>0.1</v>
      </c>
      <c r="O798">
        <v>321.3</v>
      </c>
      <c r="P798">
        <v>40.299999999999997</v>
      </c>
      <c r="Q798">
        <v>45.1</v>
      </c>
      <c r="R798" s="5">
        <v>0.54791666666666705</v>
      </c>
      <c r="T798" s="13">
        <f t="shared" si="32"/>
        <v>45.1</v>
      </c>
      <c r="U798" s="13">
        <f t="shared" si="33"/>
        <v>20.5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600">
        <v>0</v>
      </c>
      <c r="AW798" s="600">
        <v>0</v>
      </c>
      <c r="AX798" s="600">
        <v>0.1</v>
      </c>
      <c r="AY798" s="599">
        <v>0.1</v>
      </c>
      <c r="AZ798" s="599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21.5</v>
      </c>
      <c r="C799" s="2">
        <v>65</v>
      </c>
      <c r="D799" s="2">
        <v>14.7</v>
      </c>
      <c r="E799" s="2">
        <v>21.5</v>
      </c>
      <c r="F799" s="2">
        <v>5.4</v>
      </c>
      <c r="G799" s="2">
        <v>6.1</v>
      </c>
      <c r="H799" s="2">
        <v>1024.5</v>
      </c>
      <c r="I799" s="2">
        <v>78670</v>
      </c>
      <c r="J799" s="2">
        <v>5</v>
      </c>
      <c r="K799" s="2">
        <v>0</v>
      </c>
      <c r="L799" s="2">
        <v>0</v>
      </c>
      <c r="M799" s="2">
        <v>0.1</v>
      </c>
      <c r="N799">
        <v>0.1</v>
      </c>
      <c r="O799">
        <v>321.3</v>
      </c>
      <c r="P799">
        <v>40.299999999999997</v>
      </c>
      <c r="Q799">
        <v>45.1</v>
      </c>
      <c r="R799" s="5">
        <v>0.54861111111111105</v>
      </c>
      <c r="T799" s="13">
        <f t="shared" si="32"/>
        <v>45.1</v>
      </c>
      <c r="U799" s="13">
        <f t="shared" si="33"/>
        <v>20.6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600">
        <v>0</v>
      </c>
      <c r="AW799" s="600">
        <v>0</v>
      </c>
      <c r="AX799" s="600">
        <v>0.1</v>
      </c>
      <c r="AY799" s="599">
        <v>0.1</v>
      </c>
      <c r="AZ799" s="599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21.5</v>
      </c>
      <c r="C800" s="2">
        <v>65</v>
      </c>
      <c r="D800" s="2">
        <v>14.7</v>
      </c>
      <c r="E800" s="2">
        <v>21.5</v>
      </c>
      <c r="F800" s="2">
        <v>7.6</v>
      </c>
      <c r="G800" s="2">
        <v>12.2</v>
      </c>
      <c r="H800" s="2">
        <v>1024.4000000000001</v>
      </c>
      <c r="I800" s="2">
        <v>78830</v>
      </c>
      <c r="J800" s="2">
        <v>5</v>
      </c>
      <c r="K800" s="2">
        <v>0</v>
      </c>
      <c r="L800" s="2">
        <v>0</v>
      </c>
      <c r="M800" s="2">
        <v>0.1</v>
      </c>
      <c r="N800">
        <v>0.1</v>
      </c>
      <c r="O800">
        <v>321.3</v>
      </c>
      <c r="P800">
        <v>40.299999999999997</v>
      </c>
      <c r="Q800">
        <v>45.1</v>
      </c>
      <c r="R800" s="5">
        <v>0.54930555555555605</v>
      </c>
      <c r="T800" s="13">
        <f t="shared" si="32"/>
        <v>45.1</v>
      </c>
      <c r="U800" s="13">
        <f t="shared" si="33"/>
        <v>20.6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600">
        <v>0</v>
      </c>
      <c r="AW800" s="600">
        <v>0</v>
      </c>
      <c r="AX800" s="600">
        <v>0.1</v>
      </c>
      <c r="AY800" s="599">
        <v>0.1</v>
      </c>
      <c r="AZ800" s="599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21.5</v>
      </c>
      <c r="C801" s="2">
        <v>66</v>
      </c>
      <c r="D801" s="2">
        <v>14.9</v>
      </c>
      <c r="E801" s="2">
        <v>21.5</v>
      </c>
      <c r="F801" s="2">
        <v>7.9</v>
      </c>
      <c r="G801" s="2">
        <v>10.8</v>
      </c>
      <c r="H801" s="2">
        <v>1024.4000000000001</v>
      </c>
      <c r="I801" s="2">
        <v>78960</v>
      </c>
      <c r="J801" s="2">
        <v>5</v>
      </c>
      <c r="K801" s="2">
        <v>0</v>
      </c>
      <c r="L801" s="2">
        <v>0</v>
      </c>
      <c r="M801" s="2">
        <v>0.1</v>
      </c>
      <c r="N801">
        <v>0.1</v>
      </c>
      <c r="O801">
        <v>321.3</v>
      </c>
      <c r="P801">
        <v>40.200000000000003</v>
      </c>
      <c r="Q801">
        <v>45.1</v>
      </c>
      <c r="R801" s="5">
        <v>0.55000000000000004</v>
      </c>
      <c r="T801" s="13">
        <f t="shared" si="32"/>
        <v>45.1</v>
      </c>
      <c r="U801" s="13">
        <f t="shared" si="33"/>
        <v>20.6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600">
        <v>0</v>
      </c>
      <c r="AW801" s="600">
        <v>0</v>
      </c>
      <c r="AX801" s="600">
        <v>0.1</v>
      </c>
      <c r="AY801" s="599">
        <v>0.1</v>
      </c>
      <c r="AZ801" s="599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21.6</v>
      </c>
      <c r="C802" s="2">
        <v>65</v>
      </c>
      <c r="D802" s="2">
        <v>14.8</v>
      </c>
      <c r="E802" s="2">
        <v>21.6</v>
      </c>
      <c r="F802" s="2">
        <v>10.4</v>
      </c>
      <c r="G802" s="2">
        <v>11.2</v>
      </c>
      <c r="H802" s="2">
        <v>1024.5</v>
      </c>
      <c r="I802" s="2">
        <v>79210</v>
      </c>
      <c r="J802" s="2">
        <v>5</v>
      </c>
      <c r="K802" s="2">
        <v>0</v>
      </c>
      <c r="L802" s="2">
        <v>0</v>
      </c>
      <c r="M802" s="2">
        <v>0.1</v>
      </c>
      <c r="N802">
        <v>0.1</v>
      </c>
      <c r="O802">
        <v>321.3</v>
      </c>
      <c r="P802">
        <v>40.200000000000003</v>
      </c>
      <c r="Q802">
        <v>45.1</v>
      </c>
      <c r="R802" s="5">
        <v>0.55069444444444404</v>
      </c>
      <c r="T802" s="13">
        <f t="shared" si="32"/>
        <v>45.1</v>
      </c>
      <c r="U802" s="13">
        <f t="shared" si="33"/>
        <v>20.5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600">
        <v>0</v>
      </c>
      <c r="AW802" s="600">
        <v>0</v>
      </c>
      <c r="AX802" s="600">
        <v>0.1</v>
      </c>
      <c r="AY802" s="599">
        <v>0.1</v>
      </c>
      <c r="AZ802" s="599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21.6</v>
      </c>
      <c r="C803" s="2">
        <v>66</v>
      </c>
      <c r="D803" s="2">
        <v>15</v>
      </c>
      <c r="E803" s="2">
        <v>21.6</v>
      </c>
      <c r="F803" s="2">
        <v>5.4</v>
      </c>
      <c r="G803" s="2">
        <v>5.8</v>
      </c>
      <c r="H803" s="2">
        <v>1024.3</v>
      </c>
      <c r="I803" s="2">
        <v>79270</v>
      </c>
      <c r="J803" s="2">
        <v>5</v>
      </c>
      <c r="K803" s="2">
        <v>0</v>
      </c>
      <c r="L803" s="2">
        <v>0</v>
      </c>
      <c r="M803" s="2">
        <v>0.1</v>
      </c>
      <c r="N803">
        <v>0.1</v>
      </c>
      <c r="O803">
        <v>321.3</v>
      </c>
      <c r="P803">
        <v>40.1</v>
      </c>
      <c r="Q803">
        <v>45.2</v>
      </c>
      <c r="R803" s="5">
        <v>0.55138888888888904</v>
      </c>
      <c r="T803" s="13">
        <f t="shared" si="32"/>
        <v>45.2</v>
      </c>
      <c r="U803" s="13">
        <f t="shared" si="33"/>
        <v>20.6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600">
        <v>0</v>
      </c>
      <c r="AW803" s="600">
        <v>0</v>
      </c>
      <c r="AX803" s="600">
        <v>0.1</v>
      </c>
      <c r="AY803" s="599">
        <v>0.1</v>
      </c>
      <c r="AZ803" s="599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21.9</v>
      </c>
      <c r="C804" s="2">
        <v>64</v>
      </c>
      <c r="D804" s="2">
        <v>14.8</v>
      </c>
      <c r="E804" s="2">
        <v>21.9</v>
      </c>
      <c r="F804" s="2">
        <v>9.6999999999999993</v>
      </c>
      <c r="G804" s="2">
        <v>10.1</v>
      </c>
      <c r="H804" s="2">
        <v>1024.4000000000001</v>
      </c>
      <c r="I804" s="2">
        <v>79520</v>
      </c>
      <c r="J804" s="2">
        <v>5</v>
      </c>
      <c r="K804" s="2">
        <v>0</v>
      </c>
      <c r="L804" s="2">
        <v>0</v>
      </c>
      <c r="M804" s="2">
        <v>0.1</v>
      </c>
      <c r="N804">
        <v>0.1</v>
      </c>
      <c r="O804">
        <v>321.3</v>
      </c>
      <c r="P804">
        <v>40</v>
      </c>
      <c r="Q804">
        <v>45.2</v>
      </c>
      <c r="R804" s="5">
        <v>0.55208333333333304</v>
      </c>
      <c r="T804" s="13">
        <f t="shared" si="32"/>
        <v>45.2</v>
      </c>
      <c r="U804" s="13">
        <f t="shared" si="33"/>
        <v>20.300000000000004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600">
        <v>0</v>
      </c>
      <c r="AW804" s="600">
        <v>0</v>
      </c>
      <c r="AX804" s="600">
        <v>0.1</v>
      </c>
      <c r="AY804" s="599">
        <v>0.1</v>
      </c>
      <c r="AZ804" s="599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21.7</v>
      </c>
      <c r="C805" s="2">
        <v>64</v>
      </c>
      <c r="D805" s="2">
        <v>14.6</v>
      </c>
      <c r="E805" s="2">
        <v>21.7</v>
      </c>
      <c r="F805" s="2">
        <v>3.6</v>
      </c>
      <c r="G805" s="2">
        <v>14</v>
      </c>
      <c r="H805" s="2">
        <v>1024.4000000000001</v>
      </c>
      <c r="I805" s="2">
        <v>79440</v>
      </c>
      <c r="J805" s="2">
        <v>5</v>
      </c>
      <c r="K805" s="2">
        <v>0</v>
      </c>
      <c r="L805" s="2">
        <v>0</v>
      </c>
      <c r="M805" s="2">
        <v>0.1</v>
      </c>
      <c r="N805">
        <v>0.1</v>
      </c>
      <c r="O805">
        <v>321.3</v>
      </c>
      <c r="P805">
        <v>40</v>
      </c>
      <c r="Q805">
        <v>45.1</v>
      </c>
      <c r="R805" s="5">
        <v>0.55277777777777803</v>
      </c>
      <c r="T805" s="13">
        <f t="shared" si="32"/>
        <v>45.1</v>
      </c>
      <c r="U805" s="13">
        <f t="shared" si="33"/>
        <v>20.400000000000002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600">
        <v>0</v>
      </c>
      <c r="AW805" s="600">
        <v>0</v>
      </c>
      <c r="AX805" s="600">
        <v>0.1</v>
      </c>
      <c r="AY805" s="599">
        <v>0.1</v>
      </c>
      <c r="AZ805" s="599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21.6</v>
      </c>
      <c r="C806" s="2">
        <v>64</v>
      </c>
      <c r="D806" s="2">
        <v>14.5</v>
      </c>
      <c r="E806" s="2">
        <v>21.6</v>
      </c>
      <c r="F806" s="2">
        <v>5.8</v>
      </c>
      <c r="G806" s="2">
        <v>8.3000000000000007</v>
      </c>
      <c r="H806" s="2">
        <v>1024.2</v>
      </c>
      <c r="I806" s="2">
        <v>79750</v>
      </c>
      <c r="J806" s="2">
        <v>5</v>
      </c>
      <c r="K806" s="2">
        <v>0</v>
      </c>
      <c r="L806" s="2">
        <v>0</v>
      </c>
      <c r="M806" s="2">
        <v>0.1</v>
      </c>
      <c r="N806">
        <v>0.1</v>
      </c>
      <c r="O806">
        <v>321.3</v>
      </c>
      <c r="P806">
        <v>39.9</v>
      </c>
      <c r="Q806">
        <v>45</v>
      </c>
      <c r="R806" s="5">
        <v>0.55347222222222203</v>
      </c>
      <c r="T806" s="13">
        <f t="shared" si="32"/>
        <v>45</v>
      </c>
      <c r="U806" s="13">
        <f t="shared" si="33"/>
        <v>20.399999999999999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600">
        <v>0</v>
      </c>
      <c r="AW806" s="600">
        <v>0</v>
      </c>
      <c r="AX806" s="600">
        <v>0.1</v>
      </c>
      <c r="AY806" s="599">
        <v>0.1</v>
      </c>
      <c r="AZ806" s="599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21.6</v>
      </c>
      <c r="C807" s="2">
        <v>64</v>
      </c>
      <c r="D807" s="2">
        <v>14.5</v>
      </c>
      <c r="E807" s="2">
        <v>21.6</v>
      </c>
      <c r="F807" s="2">
        <v>2.9</v>
      </c>
      <c r="G807" s="2">
        <v>9.6999999999999993</v>
      </c>
      <c r="H807" s="2">
        <v>1024.3</v>
      </c>
      <c r="I807" s="2">
        <v>79740</v>
      </c>
      <c r="J807" s="2">
        <v>5</v>
      </c>
      <c r="K807" s="2">
        <v>0</v>
      </c>
      <c r="L807" s="2">
        <v>0</v>
      </c>
      <c r="M807" s="2">
        <v>0.1</v>
      </c>
      <c r="N807">
        <v>0.1</v>
      </c>
      <c r="O807">
        <v>321.3</v>
      </c>
      <c r="P807">
        <v>39.799999999999997</v>
      </c>
      <c r="Q807">
        <v>44.9</v>
      </c>
      <c r="R807" s="5">
        <v>0.55416666666666703</v>
      </c>
      <c r="T807" s="13">
        <f t="shared" si="32"/>
        <v>44.9</v>
      </c>
      <c r="U807" s="13">
        <f t="shared" si="33"/>
        <v>20.299999999999997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600">
        <v>0</v>
      </c>
      <c r="AW807" s="600">
        <v>0</v>
      </c>
      <c r="AX807" s="600">
        <v>0.1</v>
      </c>
      <c r="AY807" s="599">
        <v>0.1</v>
      </c>
      <c r="AZ807" s="599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21.7</v>
      </c>
      <c r="C808" s="2">
        <v>63</v>
      </c>
      <c r="D808" s="2">
        <v>14.4</v>
      </c>
      <c r="E808" s="2">
        <v>21.7</v>
      </c>
      <c r="F808" s="2">
        <v>8.6</v>
      </c>
      <c r="G808" s="2">
        <v>9.4</v>
      </c>
      <c r="H808" s="2">
        <v>1024.5</v>
      </c>
      <c r="I808" s="2">
        <v>79820</v>
      </c>
      <c r="J808" s="2">
        <v>5</v>
      </c>
      <c r="K808" s="2">
        <v>0</v>
      </c>
      <c r="L808" s="2">
        <v>0</v>
      </c>
      <c r="M808" s="2">
        <v>0.1</v>
      </c>
      <c r="N808">
        <v>0.1</v>
      </c>
      <c r="O808">
        <v>321.3</v>
      </c>
      <c r="P808">
        <v>39.799999999999997</v>
      </c>
      <c r="Q808">
        <v>44.8</v>
      </c>
      <c r="R808" s="5">
        <v>0.55486111111111103</v>
      </c>
      <c r="T808" s="13">
        <f t="shared" si="32"/>
        <v>44.8</v>
      </c>
      <c r="U808" s="13">
        <f t="shared" si="33"/>
        <v>20.099999999999998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600">
        <v>0</v>
      </c>
      <c r="AW808" s="600">
        <v>0</v>
      </c>
      <c r="AX808" s="600">
        <v>0.1</v>
      </c>
      <c r="AY808" s="599">
        <v>0.1</v>
      </c>
      <c r="AZ808" s="599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21.7</v>
      </c>
      <c r="C809" s="2">
        <v>63</v>
      </c>
      <c r="D809" s="2">
        <v>14.4</v>
      </c>
      <c r="E809" s="2">
        <v>21.7</v>
      </c>
      <c r="F809" s="2">
        <v>5.4</v>
      </c>
      <c r="G809" s="2">
        <v>10.1</v>
      </c>
      <c r="H809" s="2">
        <v>1024.4000000000001</v>
      </c>
      <c r="I809" s="2">
        <v>79820</v>
      </c>
      <c r="J809" s="2">
        <v>5</v>
      </c>
      <c r="K809" s="2">
        <v>0</v>
      </c>
      <c r="L809" s="2">
        <v>0</v>
      </c>
      <c r="M809" s="2">
        <v>0.1</v>
      </c>
      <c r="N809">
        <v>0.1</v>
      </c>
      <c r="O809">
        <v>321.3</v>
      </c>
      <c r="P809">
        <v>39.799999999999997</v>
      </c>
      <c r="Q809">
        <v>44.7</v>
      </c>
      <c r="R809" s="5">
        <v>0.55555555555555602</v>
      </c>
      <c r="T809" s="13">
        <f t="shared" si="32"/>
        <v>44.7</v>
      </c>
      <c r="U809" s="13">
        <f t="shared" si="33"/>
        <v>20.000000000000004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600">
        <v>0</v>
      </c>
      <c r="AW809" s="600">
        <v>0</v>
      </c>
      <c r="AX809" s="600">
        <v>0.1</v>
      </c>
      <c r="AY809" s="599">
        <v>0.1</v>
      </c>
      <c r="AZ809" s="599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21.6</v>
      </c>
      <c r="C810" s="2">
        <v>62</v>
      </c>
      <c r="D810" s="2">
        <v>14</v>
      </c>
      <c r="E810" s="2">
        <v>21.6</v>
      </c>
      <c r="F810" s="2">
        <v>11.5</v>
      </c>
      <c r="G810" s="2">
        <v>13.7</v>
      </c>
      <c r="H810" s="2">
        <v>1024.5</v>
      </c>
      <c r="I810" s="2">
        <v>79810</v>
      </c>
      <c r="J810" s="2">
        <v>5</v>
      </c>
      <c r="K810" s="2">
        <v>0</v>
      </c>
      <c r="L810" s="2">
        <v>0</v>
      </c>
      <c r="M810" s="2">
        <v>0.1</v>
      </c>
      <c r="N810">
        <v>0.1</v>
      </c>
      <c r="O810">
        <v>321.3</v>
      </c>
      <c r="P810">
        <v>39.799999999999997</v>
      </c>
      <c r="Q810">
        <v>44.6</v>
      </c>
      <c r="R810" s="5">
        <v>0.55625000000000002</v>
      </c>
      <c r="T810" s="13">
        <f t="shared" si="32"/>
        <v>44.6</v>
      </c>
      <c r="U810" s="13">
        <f t="shared" si="33"/>
        <v>20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600">
        <v>0</v>
      </c>
      <c r="AW810" s="600">
        <v>0</v>
      </c>
      <c r="AX810" s="600">
        <v>0.1</v>
      </c>
      <c r="AY810" s="599">
        <v>0.1</v>
      </c>
      <c r="AZ810" s="599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21.4</v>
      </c>
      <c r="C811" s="2">
        <v>63</v>
      </c>
      <c r="D811" s="2">
        <v>14.1</v>
      </c>
      <c r="E811" s="2">
        <v>21.4</v>
      </c>
      <c r="F811" s="2">
        <v>7.6</v>
      </c>
      <c r="G811" s="2">
        <v>14</v>
      </c>
      <c r="H811" s="2">
        <v>1024.4000000000001</v>
      </c>
      <c r="I811" s="2">
        <v>79820</v>
      </c>
      <c r="J811" s="2">
        <v>5</v>
      </c>
      <c r="K811" s="2">
        <v>0</v>
      </c>
      <c r="L811" s="2">
        <v>0</v>
      </c>
      <c r="M811" s="2">
        <v>0.1</v>
      </c>
      <c r="N811">
        <v>0.1</v>
      </c>
      <c r="O811">
        <v>321.3</v>
      </c>
      <c r="P811">
        <v>39.700000000000003</v>
      </c>
      <c r="Q811">
        <v>44.4</v>
      </c>
      <c r="R811" s="5">
        <v>0.55694444444444402</v>
      </c>
      <c r="T811" s="13">
        <f t="shared" si="32"/>
        <v>44.4</v>
      </c>
      <c r="U811" s="13">
        <f t="shared" si="33"/>
        <v>20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600">
        <v>0</v>
      </c>
      <c r="AW811" s="600">
        <v>0</v>
      </c>
      <c r="AX811" s="600">
        <v>0.1</v>
      </c>
      <c r="AY811" s="599">
        <v>0.1</v>
      </c>
      <c r="AZ811" s="599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21.3</v>
      </c>
      <c r="C812" s="2">
        <v>63</v>
      </c>
      <c r="D812" s="2">
        <v>14</v>
      </c>
      <c r="E812" s="2">
        <v>21.3</v>
      </c>
      <c r="F812" s="2">
        <v>11.5</v>
      </c>
      <c r="G812" s="2">
        <v>12.6</v>
      </c>
      <c r="H812" s="2">
        <v>1024.5</v>
      </c>
      <c r="I812" s="2">
        <v>79890</v>
      </c>
      <c r="J812" s="2">
        <v>5</v>
      </c>
      <c r="K812" s="2">
        <v>0</v>
      </c>
      <c r="L812" s="2">
        <v>0</v>
      </c>
      <c r="M812" s="2">
        <v>0.1</v>
      </c>
      <c r="N812">
        <v>0.1</v>
      </c>
      <c r="O812">
        <v>321.3</v>
      </c>
      <c r="P812">
        <v>39.6</v>
      </c>
      <c r="Q812">
        <v>44.2</v>
      </c>
      <c r="R812" s="5">
        <v>0.55763888888888902</v>
      </c>
      <c r="T812" s="13">
        <f t="shared" si="32"/>
        <v>44.2</v>
      </c>
      <c r="U812" s="13">
        <f t="shared" si="33"/>
        <v>19.900000000000002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600">
        <v>0</v>
      </c>
      <c r="AW812" s="600">
        <v>0</v>
      </c>
      <c r="AX812" s="600">
        <v>0.1</v>
      </c>
      <c r="AY812" s="599">
        <v>0.1</v>
      </c>
      <c r="AZ812" s="599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21.1</v>
      </c>
      <c r="C813" s="2">
        <v>64</v>
      </c>
      <c r="D813" s="2">
        <v>14</v>
      </c>
      <c r="E813" s="2">
        <v>21.1</v>
      </c>
      <c r="F813" s="2">
        <v>9</v>
      </c>
      <c r="G813" s="2">
        <v>14.4</v>
      </c>
      <c r="H813" s="2">
        <v>1024.5999999999999</v>
      </c>
      <c r="I813" s="2">
        <v>79930</v>
      </c>
      <c r="J813" s="2">
        <v>5</v>
      </c>
      <c r="K813" s="2">
        <v>0</v>
      </c>
      <c r="L813" s="2">
        <v>0</v>
      </c>
      <c r="M813" s="2">
        <v>0.1</v>
      </c>
      <c r="N813">
        <v>0.1</v>
      </c>
      <c r="O813">
        <v>321.3</v>
      </c>
      <c r="P813">
        <v>39.4</v>
      </c>
      <c r="Q813">
        <v>44</v>
      </c>
      <c r="R813" s="5">
        <v>0.55833333333333302</v>
      </c>
      <c r="T813" s="13">
        <f t="shared" si="32"/>
        <v>44</v>
      </c>
      <c r="U813" s="13">
        <f t="shared" si="33"/>
        <v>19.899999999999999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600">
        <v>0</v>
      </c>
      <c r="AW813" s="600">
        <v>0</v>
      </c>
      <c r="AX813" s="600">
        <v>0.1</v>
      </c>
      <c r="AY813" s="599">
        <v>0.1</v>
      </c>
      <c r="AZ813" s="599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21.3</v>
      </c>
      <c r="C814" s="2">
        <v>65</v>
      </c>
      <c r="D814" s="2">
        <v>14.5</v>
      </c>
      <c r="E814" s="2">
        <v>21.3</v>
      </c>
      <c r="F814" s="2">
        <v>8.3000000000000007</v>
      </c>
      <c r="G814" s="2">
        <v>8.3000000000000007</v>
      </c>
      <c r="H814" s="2">
        <v>1024.5</v>
      </c>
      <c r="I814" s="2">
        <v>80250</v>
      </c>
      <c r="J814" s="2">
        <v>5</v>
      </c>
      <c r="K814" s="2">
        <v>0</v>
      </c>
      <c r="L814" s="2">
        <v>0</v>
      </c>
      <c r="M814" s="2">
        <v>0.1</v>
      </c>
      <c r="N814">
        <v>0.1</v>
      </c>
      <c r="O814">
        <v>321.3</v>
      </c>
      <c r="P814">
        <v>39.1</v>
      </c>
      <c r="Q814">
        <v>43.7</v>
      </c>
      <c r="R814" s="5">
        <v>0.55902777777777801</v>
      </c>
      <c r="T814" s="13">
        <f t="shared" si="32"/>
        <v>43.7</v>
      </c>
      <c r="U814" s="13">
        <f t="shared" si="33"/>
        <v>19.400000000000002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600">
        <v>0</v>
      </c>
      <c r="AW814" s="600">
        <v>0</v>
      </c>
      <c r="AX814" s="600">
        <v>0.1</v>
      </c>
      <c r="AY814" s="599">
        <v>0.1</v>
      </c>
      <c r="AZ814" s="599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21.6</v>
      </c>
      <c r="C815" s="2">
        <v>64</v>
      </c>
      <c r="D815" s="2">
        <v>14.5</v>
      </c>
      <c r="E815" s="2">
        <v>21.6</v>
      </c>
      <c r="F815" s="2">
        <v>6.1</v>
      </c>
      <c r="G815" s="2">
        <v>6.1</v>
      </c>
      <c r="H815" s="2">
        <v>1024.4000000000001</v>
      </c>
      <c r="I815" s="2">
        <v>80240</v>
      </c>
      <c r="J815" s="2">
        <v>5</v>
      </c>
      <c r="K815" s="2">
        <v>0</v>
      </c>
      <c r="L815" s="2">
        <v>0</v>
      </c>
      <c r="M815" s="2">
        <v>0.1</v>
      </c>
      <c r="N815">
        <v>0.1</v>
      </c>
      <c r="O815">
        <v>321.3</v>
      </c>
      <c r="P815">
        <v>38.9</v>
      </c>
      <c r="Q815">
        <v>43.5</v>
      </c>
      <c r="R815" s="5">
        <v>0.55972222222222201</v>
      </c>
      <c r="T815" s="13">
        <f t="shared" si="32"/>
        <v>43.5</v>
      </c>
      <c r="U815" s="13">
        <f t="shared" si="33"/>
        <v>18.899999999999999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600">
        <v>0</v>
      </c>
      <c r="AW815" s="600">
        <v>0</v>
      </c>
      <c r="AX815" s="600">
        <v>0.1</v>
      </c>
      <c r="AY815" s="599">
        <v>0.1</v>
      </c>
      <c r="AZ815" s="599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21.4</v>
      </c>
      <c r="C816" s="2">
        <v>62</v>
      </c>
      <c r="D816" s="2">
        <v>13.8</v>
      </c>
      <c r="E816" s="2">
        <v>21.4</v>
      </c>
      <c r="F816" s="2">
        <v>6.5</v>
      </c>
      <c r="G816" s="2">
        <v>7.9</v>
      </c>
      <c r="H816" s="2">
        <v>1024.5999999999999</v>
      </c>
      <c r="I816" s="2">
        <v>80580</v>
      </c>
      <c r="J816" s="2">
        <v>5</v>
      </c>
      <c r="K816" s="2">
        <v>0</v>
      </c>
      <c r="L816" s="2">
        <v>0</v>
      </c>
      <c r="M816" s="2">
        <v>0.1</v>
      </c>
      <c r="N816">
        <v>0.1</v>
      </c>
      <c r="O816">
        <v>321.3</v>
      </c>
      <c r="P816">
        <v>38.799999999999997</v>
      </c>
      <c r="Q816">
        <v>43.2</v>
      </c>
      <c r="R816" s="5">
        <v>0.56041666666666701</v>
      </c>
      <c r="T816" s="13">
        <f t="shared" si="32"/>
        <v>43.2</v>
      </c>
      <c r="U816" s="13">
        <f t="shared" si="33"/>
        <v>18.800000000000004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600">
        <v>0</v>
      </c>
      <c r="AW816" s="600">
        <v>0</v>
      </c>
      <c r="AX816" s="600">
        <v>0.1</v>
      </c>
      <c r="AY816" s="599">
        <v>0.1</v>
      </c>
      <c r="AZ816" s="599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21.4</v>
      </c>
      <c r="C817" s="2">
        <v>62</v>
      </c>
      <c r="D817" s="2">
        <v>13.8</v>
      </c>
      <c r="E817" s="2">
        <v>21.4</v>
      </c>
      <c r="F817" s="2">
        <v>7.2</v>
      </c>
      <c r="G817" s="2">
        <v>9.6999999999999993</v>
      </c>
      <c r="H817" s="2">
        <v>1024.4000000000001</v>
      </c>
      <c r="I817" s="2">
        <v>80800</v>
      </c>
      <c r="J817" s="2">
        <v>5</v>
      </c>
      <c r="K817" s="2">
        <v>0</v>
      </c>
      <c r="L817" s="2">
        <v>0</v>
      </c>
      <c r="M817" s="2">
        <v>0.1</v>
      </c>
      <c r="N817">
        <v>0.1</v>
      </c>
      <c r="O817">
        <v>321.3</v>
      </c>
      <c r="P817">
        <v>38.700000000000003</v>
      </c>
      <c r="Q817">
        <v>43.1</v>
      </c>
      <c r="R817" s="5">
        <v>0.56111111111111101</v>
      </c>
      <c r="T817" s="13">
        <f t="shared" si="32"/>
        <v>43.1</v>
      </c>
      <c r="U817" s="13">
        <f t="shared" si="33"/>
        <v>18.700000000000003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600">
        <v>0</v>
      </c>
      <c r="AW817" s="600">
        <v>0</v>
      </c>
      <c r="AX817" s="600">
        <v>0.1</v>
      </c>
      <c r="AY817" s="599">
        <v>0.1</v>
      </c>
      <c r="AZ817" s="599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21.4</v>
      </c>
      <c r="C818" s="2">
        <v>62</v>
      </c>
      <c r="D818" s="2">
        <v>13.8</v>
      </c>
      <c r="E818" s="2">
        <v>21.4</v>
      </c>
      <c r="F818" s="2">
        <v>2.9</v>
      </c>
      <c r="G818" s="2">
        <v>5</v>
      </c>
      <c r="H818" s="2">
        <v>1024.5</v>
      </c>
      <c r="I818" s="2">
        <v>80820</v>
      </c>
      <c r="J818" s="2">
        <v>5</v>
      </c>
      <c r="K818" s="2">
        <v>0</v>
      </c>
      <c r="L818" s="2">
        <v>0</v>
      </c>
      <c r="M818" s="2">
        <v>0.1</v>
      </c>
      <c r="N818">
        <v>0.1</v>
      </c>
      <c r="O818">
        <v>321.3</v>
      </c>
      <c r="P818">
        <v>38.700000000000003</v>
      </c>
      <c r="Q818">
        <v>43</v>
      </c>
      <c r="R818" s="5">
        <v>0.561805555555556</v>
      </c>
      <c r="T818" s="13">
        <f t="shared" si="32"/>
        <v>43</v>
      </c>
      <c r="U818" s="13">
        <f t="shared" si="33"/>
        <v>18.600000000000001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600">
        <v>0</v>
      </c>
      <c r="AW818" s="600">
        <v>0</v>
      </c>
      <c r="AX818" s="600">
        <v>0.1</v>
      </c>
      <c r="AY818" s="599">
        <v>0.1</v>
      </c>
      <c r="AZ818" s="599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21.6</v>
      </c>
      <c r="C819" s="2">
        <v>61</v>
      </c>
      <c r="D819" s="2">
        <v>13.8</v>
      </c>
      <c r="E819" s="2">
        <v>21.6</v>
      </c>
      <c r="F819" s="2">
        <v>5</v>
      </c>
      <c r="G819" s="2">
        <v>8.3000000000000007</v>
      </c>
      <c r="H819" s="2">
        <v>1024.5999999999999</v>
      </c>
      <c r="I819" s="2">
        <v>80950</v>
      </c>
      <c r="J819" s="2">
        <v>5</v>
      </c>
      <c r="K819" s="2">
        <v>0</v>
      </c>
      <c r="L819" s="2">
        <v>0</v>
      </c>
      <c r="M819" s="2">
        <v>0.1</v>
      </c>
      <c r="N819">
        <v>0.1</v>
      </c>
      <c r="O819">
        <v>321.3</v>
      </c>
      <c r="P819">
        <v>38.799999999999997</v>
      </c>
      <c r="Q819">
        <v>43</v>
      </c>
      <c r="R819" s="5">
        <v>0.5625</v>
      </c>
      <c r="T819" s="13">
        <f t="shared" si="32"/>
        <v>43</v>
      </c>
      <c r="U819" s="13">
        <f t="shared" si="33"/>
        <v>18.399999999999999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600">
        <v>0</v>
      </c>
      <c r="AW819" s="600">
        <v>0</v>
      </c>
      <c r="AX819" s="600">
        <v>0.1</v>
      </c>
      <c r="AY819" s="599">
        <v>0.1</v>
      </c>
      <c r="AZ819" s="599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21.8</v>
      </c>
      <c r="C820" s="2">
        <v>60</v>
      </c>
      <c r="D820" s="2">
        <v>13.7</v>
      </c>
      <c r="E820" s="2">
        <v>21.8</v>
      </c>
      <c r="F820" s="2">
        <v>5.8</v>
      </c>
      <c r="G820" s="2">
        <v>7.6</v>
      </c>
      <c r="H820" s="2">
        <v>1024.5</v>
      </c>
      <c r="I820" s="2">
        <v>81120</v>
      </c>
      <c r="J820" s="2">
        <v>5</v>
      </c>
      <c r="K820" s="2">
        <v>0</v>
      </c>
      <c r="L820" s="2">
        <v>0</v>
      </c>
      <c r="M820" s="2">
        <v>0.1</v>
      </c>
      <c r="N820">
        <v>0.1</v>
      </c>
      <c r="O820">
        <v>321.3</v>
      </c>
      <c r="P820">
        <v>38.9</v>
      </c>
      <c r="Q820">
        <v>43</v>
      </c>
      <c r="R820" s="5">
        <v>0.563194444444444</v>
      </c>
      <c r="T820" s="13">
        <f t="shared" si="32"/>
        <v>43</v>
      </c>
      <c r="U820" s="13">
        <f t="shared" si="33"/>
        <v>18.2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600">
        <v>0</v>
      </c>
      <c r="AW820" s="600">
        <v>0</v>
      </c>
      <c r="AX820" s="600">
        <v>0.1</v>
      </c>
      <c r="AY820" s="599">
        <v>0.1</v>
      </c>
      <c r="AZ820" s="599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21.9</v>
      </c>
      <c r="C821" s="2">
        <v>61</v>
      </c>
      <c r="D821" s="2">
        <v>14.1</v>
      </c>
      <c r="E821" s="2">
        <v>21.9</v>
      </c>
      <c r="F821" s="2">
        <v>2.9</v>
      </c>
      <c r="G821" s="2">
        <v>9</v>
      </c>
      <c r="H821" s="2">
        <v>1024.5999999999999</v>
      </c>
      <c r="I821" s="2">
        <v>80990</v>
      </c>
      <c r="J821" s="2">
        <v>5</v>
      </c>
      <c r="K821" s="2">
        <v>0</v>
      </c>
      <c r="L821" s="2">
        <v>0</v>
      </c>
      <c r="M821" s="2">
        <v>0.1</v>
      </c>
      <c r="N821">
        <v>0.1</v>
      </c>
      <c r="O821">
        <v>321.3</v>
      </c>
      <c r="P821">
        <v>39</v>
      </c>
      <c r="Q821">
        <v>43</v>
      </c>
      <c r="R821" s="5">
        <v>0.56388888888888899</v>
      </c>
      <c r="T821" s="13">
        <f t="shared" si="32"/>
        <v>43</v>
      </c>
      <c r="U821" s="13">
        <f t="shared" si="33"/>
        <v>18.100000000000001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600">
        <v>0</v>
      </c>
      <c r="AW821" s="600">
        <v>0</v>
      </c>
      <c r="AX821" s="600">
        <v>0.1</v>
      </c>
      <c r="AY821" s="599">
        <v>0.1</v>
      </c>
      <c r="AZ821" s="599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21.9</v>
      </c>
      <c r="C822" s="2">
        <v>62</v>
      </c>
      <c r="D822" s="2">
        <v>14.3</v>
      </c>
      <c r="E822" s="2">
        <v>21.9</v>
      </c>
      <c r="F822" s="2">
        <v>2.9</v>
      </c>
      <c r="G822" s="2">
        <v>6.5</v>
      </c>
      <c r="H822" s="2">
        <v>1024.5999999999999</v>
      </c>
      <c r="I822" s="2">
        <v>81140</v>
      </c>
      <c r="J822" s="2">
        <v>5</v>
      </c>
      <c r="K822" s="2">
        <v>0</v>
      </c>
      <c r="L822" s="2">
        <v>0</v>
      </c>
      <c r="M822" s="2">
        <v>0.1</v>
      </c>
      <c r="N822">
        <v>0.1</v>
      </c>
      <c r="O822">
        <v>321.3</v>
      </c>
      <c r="P822">
        <v>39.1</v>
      </c>
      <c r="Q822">
        <v>43</v>
      </c>
      <c r="R822" s="5">
        <v>0.56458333333333299</v>
      </c>
      <c r="T822" s="13">
        <f t="shared" si="32"/>
        <v>43</v>
      </c>
      <c r="U822" s="13">
        <f t="shared" si="33"/>
        <v>18.100000000000001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600">
        <v>0</v>
      </c>
      <c r="AW822" s="600">
        <v>0</v>
      </c>
      <c r="AX822" s="600">
        <v>0.1</v>
      </c>
      <c r="AY822" s="599">
        <v>0.1</v>
      </c>
      <c r="AZ822" s="599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22.1</v>
      </c>
      <c r="C823" s="2">
        <v>62</v>
      </c>
      <c r="D823" s="2">
        <v>14.5</v>
      </c>
      <c r="E823" s="2">
        <v>22.1</v>
      </c>
      <c r="F823" s="2">
        <v>3.2</v>
      </c>
      <c r="G823" s="2">
        <v>5</v>
      </c>
      <c r="H823" s="2">
        <v>1024.5</v>
      </c>
      <c r="I823" s="2">
        <v>81300</v>
      </c>
      <c r="J823" s="2">
        <v>5</v>
      </c>
      <c r="K823" s="2">
        <v>0</v>
      </c>
      <c r="L823" s="2">
        <v>0</v>
      </c>
      <c r="M823" s="2">
        <v>0.1</v>
      </c>
      <c r="N823">
        <v>0.1</v>
      </c>
      <c r="O823">
        <v>321.3</v>
      </c>
      <c r="P823">
        <v>39.200000000000003</v>
      </c>
      <c r="Q823">
        <v>43.2</v>
      </c>
      <c r="R823" s="5">
        <v>0.56527777777777799</v>
      </c>
      <c r="T823" s="13">
        <f t="shared" si="32"/>
        <v>43.2</v>
      </c>
      <c r="U823" s="13">
        <f t="shared" si="33"/>
        <v>18.100000000000001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600">
        <v>0</v>
      </c>
      <c r="AW823" s="600">
        <v>0</v>
      </c>
      <c r="AX823" s="600">
        <v>0.1</v>
      </c>
      <c r="AY823" s="599">
        <v>0.1</v>
      </c>
      <c r="AZ823" s="599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22.1</v>
      </c>
      <c r="C824" s="2">
        <v>60</v>
      </c>
      <c r="D824" s="2">
        <v>14</v>
      </c>
      <c r="E824" s="2">
        <v>22.1</v>
      </c>
      <c r="F824" s="2">
        <v>3.6</v>
      </c>
      <c r="G824" s="2">
        <v>8.6</v>
      </c>
      <c r="H824" s="2">
        <v>1024.4000000000001</v>
      </c>
      <c r="I824" s="2">
        <v>81290</v>
      </c>
      <c r="J824" s="2">
        <v>5</v>
      </c>
      <c r="K824" s="2">
        <v>0</v>
      </c>
      <c r="L824" s="2">
        <v>0</v>
      </c>
      <c r="M824" s="2">
        <v>0.1</v>
      </c>
      <c r="N824">
        <v>0.1</v>
      </c>
      <c r="O824">
        <v>321.3</v>
      </c>
      <c r="P824">
        <v>39.299999999999997</v>
      </c>
      <c r="Q824">
        <v>43.2</v>
      </c>
      <c r="R824" s="5">
        <v>0.56597222222222199</v>
      </c>
      <c r="T824" s="13">
        <f t="shared" si="32"/>
        <v>43.2</v>
      </c>
      <c r="U824" s="13">
        <f t="shared" si="33"/>
        <v>18.100000000000001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600">
        <v>0</v>
      </c>
      <c r="AW824" s="600">
        <v>0</v>
      </c>
      <c r="AX824" s="600">
        <v>0.1</v>
      </c>
      <c r="AY824" s="599">
        <v>0.1</v>
      </c>
      <c r="AZ824" s="599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22.1</v>
      </c>
      <c r="C825" s="2">
        <v>60</v>
      </c>
      <c r="D825" s="2">
        <v>14</v>
      </c>
      <c r="E825" s="2">
        <v>22.1</v>
      </c>
      <c r="F825" s="2">
        <v>0</v>
      </c>
      <c r="G825" s="2">
        <v>3.6</v>
      </c>
      <c r="H825" s="2">
        <v>1024.3</v>
      </c>
      <c r="I825" s="2">
        <v>81490</v>
      </c>
      <c r="J825" s="2">
        <v>5</v>
      </c>
      <c r="K825" s="2">
        <v>0</v>
      </c>
      <c r="L825" s="2">
        <v>0</v>
      </c>
      <c r="M825" s="2">
        <v>0.1</v>
      </c>
      <c r="N825">
        <v>0.1</v>
      </c>
      <c r="O825">
        <v>321.3</v>
      </c>
      <c r="P825">
        <v>39.4</v>
      </c>
      <c r="Q825">
        <v>43.3</v>
      </c>
      <c r="R825" s="5">
        <v>0.56666666666666698</v>
      </c>
      <c r="T825" s="13">
        <f t="shared" si="32"/>
        <v>43.3</v>
      </c>
      <c r="U825" s="13">
        <f t="shared" si="33"/>
        <v>18.199999999999996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600">
        <v>0</v>
      </c>
      <c r="AW825" s="600">
        <v>0</v>
      </c>
      <c r="AX825" s="600">
        <v>0.1</v>
      </c>
      <c r="AY825" s="599">
        <v>0.1</v>
      </c>
      <c r="AZ825" s="599">
        <v>321.3</v>
      </c>
      <c r="BA825" s="600">
        <v>39.4</v>
      </c>
      <c r="BB825" s="600">
        <v>43.3</v>
      </c>
      <c r="BC825" s="8">
        <v>0.56666666666666698</v>
      </c>
    </row>
    <row r="826" spans="2:55">
      <c r="B826" s="2">
        <v>22.3</v>
      </c>
      <c r="C826" s="2">
        <v>60</v>
      </c>
      <c r="D826" s="2">
        <v>14.2</v>
      </c>
      <c r="E826" s="2">
        <v>22.3</v>
      </c>
      <c r="F826" s="2">
        <v>6.1</v>
      </c>
      <c r="G826" s="2">
        <v>10.1</v>
      </c>
      <c r="H826" s="2">
        <v>1024.5</v>
      </c>
      <c r="I826" s="2">
        <v>81440</v>
      </c>
      <c r="J826" s="2">
        <v>5</v>
      </c>
      <c r="K826" s="2">
        <v>0</v>
      </c>
      <c r="L826" s="2">
        <v>0</v>
      </c>
      <c r="M826" s="2">
        <v>0.1</v>
      </c>
      <c r="N826">
        <v>0.1</v>
      </c>
      <c r="O826">
        <v>321.3</v>
      </c>
      <c r="P826">
        <v>39.5</v>
      </c>
      <c r="Q826">
        <v>43.4</v>
      </c>
      <c r="R826" s="5">
        <v>0.56736111111111098</v>
      </c>
      <c r="T826" s="13">
        <f t="shared" si="32"/>
        <v>43.4</v>
      </c>
      <c r="U826" s="13">
        <f t="shared" si="33"/>
        <v>18.099999999999998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600">
        <v>0</v>
      </c>
      <c r="AW826" s="600">
        <v>0</v>
      </c>
      <c r="AX826" s="600">
        <v>0.1</v>
      </c>
      <c r="AY826" s="599">
        <v>0.1</v>
      </c>
      <c r="AZ826" s="599">
        <v>321.3</v>
      </c>
      <c r="BA826" s="600">
        <v>39.5</v>
      </c>
      <c r="BB826" s="600">
        <v>43.4</v>
      </c>
      <c r="BC826" s="8">
        <v>0.56736111111111098</v>
      </c>
    </row>
    <row r="827" spans="2:55">
      <c r="B827" s="2">
        <v>22.1</v>
      </c>
      <c r="C827" s="2">
        <v>61</v>
      </c>
      <c r="D827" s="2">
        <v>14.2</v>
      </c>
      <c r="E827" s="2">
        <v>22.1</v>
      </c>
      <c r="F827" s="2">
        <v>6.8</v>
      </c>
      <c r="G827" s="2">
        <v>7.2</v>
      </c>
      <c r="H827" s="2">
        <v>1024.3</v>
      </c>
      <c r="I827" s="2">
        <v>81500</v>
      </c>
      <c r="J827" s="2">
        <v>5</v>
      </c>
      <c r="K827" s="2">
        <v>0</v>
      </c>
      <c r="L827" s="2">
        <v>0</v>
      </c>
      <c r="M827" s="2">
        <v>0.1</v>
      </c>
      <c r="N827">
        <v>0.1</v>
      </c>
      <c r="O827">
        <v>321.3</v>
      </c>
      <c r="P827">
        <v>39.6</v>
      </c>
      <c r="Q827">
        <v>43.5</v>
      </c>
      <c r="R827" s="5">
        <v>0.56805555555555598</v>
      </c>
      <c r="T827" s="13">
        <f t="shared" si="32"/>
        <v>43.5</v>
      </c>
      <c r="U827" s="13">
        <f t="shared" si="33"/>
        <v>18.399999999999999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600">
        <v>0</v>
      </c>
      <c r="AW827" s="600">
        <v>0</v>
      </c>
      <c r="AX827" s="600">
        <v>0.1</v>
      </c>
      <c r="AY827" s="599">
        <v>0.1</v>
      </c>
      <c r="AZ827" s="599">
        <v>321.3</v>
      </c>
      <c r="BA827" s="600">
        <v>39.6</v>
      </c>
      <c r="BB827" s="600">
        <v>43.5</v>
      </c>
      <c r="BC827" s="8">
        <v>0.56805555555555598</v>
      </c>
    </row>
    <row r="828" spans="2:55">
      <c r="B828" s="2">
        <v>21.6</v>
      </c>
      <c r="C828" s="2">
        <v>62</v>
      </c>
      <c r="D828" s="2">
        <v>14</v>
      </c>
      <c r="E828" s="2">
        <v>21.6</v>
      </c>
      <c r="F828" s="2">
        <v>7.2</v>
      </c>
      <c r="G828" s="2">
        <v>11.9</v>
      </c>
      <c r="H828" s="2">
        <v>1024.5999999999999</v>
      </c>
      <c r="I828" s="2">
        <v>81500</v>
      </c>
      <c r="J828" s="2">
        <v>5</v>
      </c>
      <c r="K828" s="2">
        <v>0</v>
      </c>
      <c r="L828" s="2">
        <v>0</v>
      </c>
      <c r="M828" s="2">
        <v>0.1</v>
      </c>
      <c r="N828">
        <v>0.1</v>
      </c>
      <c r="O828">
        <v>321.3</v>
      </c>
      <c r="P828">
        <v>39.700000000000003</v>
      </c>
      <c r="Q828">
        <v>43.5</v>
      </c>
      <c r="R828" s="5">
        <v>0.56874999999999998</v>
      </c>
      <c r="T828" s="13">
        <f t="shared" si="32"/>
        <v>43.5</v>
      </c>
      <c r="U828" s="13">
        <f t="shared" si="33"/>
        <v>18.899999999999999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600">
        <v>0</v>
      </c>
      <c r="AW828" s="600">
        <v>0</v>
      </c>
      <c r="AX828" s="600">
        <v>0.1</v>
      </c>
      <c r="AY828" s="599">
        <v>0.1</v>
      </c>
      <c r="AZ828" s="599">
        <v>321.3</v>
      </c>
      <c r="BA828" s="600">
        <v>39.700000000000003</v>
      </c>
      <c r="BB828" s="600">
        <v>43.5</v>
      </c>
      <c r="BC828" s="8">
        <v>0.56874999999999998</v>
      </c>
    </row>
    <row r="829" spans="2:55">
      <c r="B829" s="2">
        <v>21.5</v>
      </c>
      <c r="C829" s="2">
        <v>64</v>
      </c>
      <c r="D829" s="2">
        <v>14.4</v>
      </c>
      <c r="E829" s="2">
        <v>21.5</v>
      </c>
      <c r="F829" s="2">
        <v>6.5</v>
      </c>
      <c r="G829" s="2">
        <v>10.1</v>
      </c>
      <c r="H829" s="2">
        <v>1024.5</v>
      </c>
      <c r="I829" s="2">
        <v>81520</v>
      </c>
      <c r="J829" s="2">
        <v>5</v>
      </c>
      <c r="K829" s="2">
        <v>0</v>
      </c>
      <c r="L829" s="2">
        <v>0</v>
      </c>
      <c r="M829" s="2">
        <v>0.1</v>
      </c>
      <c r="N829">
        <v>0.1</v>
      </c>
      <c r="O829">
        <v>321.3</v>
      </c>
      <c r="P829">
        <v>39.5</v>
      </c>
      <c r="Q829">
        <v>43.5</v>
      </c>
      <c r="R829" s="5">
        <v>0.56944444444444398</v>
      </c>
      <c r="T829" s="13">
        <f t="shared" si="32"/>
        <v>43.5</v>
      </c>
      <c r="U829" s="13">
        <f t="shared" si="33"/>
        <v>19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600">
        <v>0</v>
      </c>
      <c r="AW829" s="600">
        <v>0</v>
      </c>
      <c r="AX829" s="600">
        <v>0.1</v>
      </c>
      <c r="AY829" s="599">
        <v>0.1</v>
      </c>
      <c r="AZ829" s="599">
        <v>321.3</v>
      </c>
      <c r="BA829" s="600">
        <v>39.5</v>
      </c>
      <c r="BB829" s="600">
        <v>43.5</v>
      </c>
      <c r="BC829" s="8">
        <v>0.56944444444444398</v>
      </c>
    </row>
    <row r="830" spans="2:55">
      <c r="B830" s="2">
        <v>21.6</v>
      </c>
      <c r="C830" s="2">
        <v>64</v>
      </c>
      <c r="D830" s="2">
        <v>14.5</v>
      </c>
      <c r="E830" s="2">
        <v>21.6</v>
      </c>
      <c r="F830" s="2">
        <v>6.5</v>
      </c>
      <c r="G830" s="2">
        <v>10.1</v>
      </c>
      <c r="H830" s="2">
        <v>1024.3</v>
      </c>
      <c r="I830" s="2">
        <v>81630</v>
      </c>
      <c r="J830" s="2">
        <v>5</v>
      </c>
      <c r="K830" s="2">
        <v>0</v>
      </c>
      <c r="L830" s="2">
        <v>0</v>
      </c>
      <c r="M830" s="2">
        <v>0.1</v>
      </c>
      <c r="N830">
        <v>0.1</v>
      </c>
      <c r="O830">
        <v>321.3</v>
      </c>
      <c r="P830">
        <v>39.4</v>
      </c>
      <c r="Q830">
        <v>43.3</v>
      </c>
      <c r="R830" s="5">
        <v>0.57013888888888897</v>
      </c>
      <c r="T830" s="13">
        <f t="shared" si="32"/>
        <v>43.3</v>
      </c>
      <c r="U830" s="13">
        <f t="shared" si="33"/>
        <v>18.699999999999996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600">
        <v>0</v>
      </c>
      <c r="AW830" s="600">
        <v>0</v>
      </c>
      <c r="AX830" s="600">
        <v>0.1</v>
      </c>
      <c r="AY830" s="599">
        <v>0.1</v>
      </c>
      <c r="AZ830" s="599">
        <v>321.3</v>
      </c>
      <c r="BA830" s="600">
        <v>39.4</v>
      </c>
      <c r="BB830" s="600">
        <v>43.3</v>
      </c>
      <c r="BC830" s="8">
        <v>0.57013888888888897</v>
      </c>
    </row>
    <row r="831" spans="2:55">
      <c r="B831" s="2">
        <v>21.6</v>
      </c>
      <c r="C831" s="2">
        <v>65</v>
      </c>
      <c r="D831" s="2">
        <v>14.8</v>
      </c>
      <c r="E831" s="2">
        <v>21.6</v>
      </c>
      <c r="F831" s="2">
        <v>9.4</v>
      </c>
      <c r="G831" s="2">
        <v>10.4</v>
      </c>
      <c r="H831" s="2">
        <v>1024.3</v>
      </c>
      <c r="I831" s="2">
        <v>81730</v>
      </c>
      <c r="J831" s="2">
        <v>5</v>
      </c>
      <c r="K831" s="2">
        <v>0</v>
      </c>
      <c r="L831" s="2">
        <v>0</v>
      </c>
      <c r="M831" s="2">
        <v>0.1</v>
      </c>
      <c r="N831">
        <v>0.1</v>
      </c>
      <c r="O831">
        <v>321.3</v>
      </c>
      <c r="P831">
        <v>39.299999999999997</v>
      </c>
      <c r="Q831">
        <v>43.2</v>
      </c>
      <c r="R831" s="5">
        <v>0.57083333333333297</v>
      </c>
      <c r="T831" s="13">
        <f t="shared" si="32"/>
        <v>43.2</v>
      </c>
      <c r="U831" s="13">
        <f t="shared" si="33"/>
        <v>18.600000000000001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600">
        <v>0</v>
      </c>
      <c r="AW831" s="600">
        <v>0</v>
      </c>
      <c r="AX831" s="600">
        <v>0.1</v>
      </c>
      <c r="AY831" s="599">
        <v>0.1</v>
      </c>
      <c r="AZ831" s="599">
        <v>321.3</v>
      </c>
      <c r="BA831" s="600">
        <v>39.299999999999997</v>
      </c>
      <c r="BB831" s="600">
        <v>43.2</v>
      </c>
      <c r="BC831" s="8">
        <v>0.57083333333333297</v>
      </c>
    </row>
    <row r="832" spans="2:55">
      <c r="B832" s="2">
        <v>21.7</v>
      </c>
      <c r="C832" s="2">
        <v>64</v>
      </c>
      <c r="D832" s="2">
        <v>14.6</v>
      </c>
      <c r="E832" s="2">
        <v>21.7</v>
      </c>
      <c r="F832" s="2">
        <v>4.7</v>
      </c>
      <c r="G832" s="2">
        <v>7.6</v>
      </c>
      <c r="H832" s="2">
        <v>1024.4000000000001</v>
      </c>
      <c r="I832" s="2">
        <v>81740</v>
      </c>
      <c r="J832" s="2">
        <v>5</v>
      </c>
      <c r="K832" s="2">
        <v>0</v>
      </c>
      <c r="L832" s="2">
        <v>0</v>
      </c>
      <c r="M832" s="2">
        <v>0.1</v>
      </c>
      <c r="N832">
        <v>0.1</v>
      </c>
      <c r="O832">
        <v>321.3</v>
      </c>
      <c r="P832">
        <v>39.200000000000003</v>
      </c>
      <c r="Q832">
        <v>43.2</v>
      </c>
      <c r="R832" s="5">
        <v>0.57152777777777797</v>
      </c>
      <c r="T832" s="13">
        <f t="shared" si="32"/>
        <v>43.2</v>
      </c>
      <c r="U832" s="13">
        <f t="shared" si="33"/>
        <v>18.500000000000004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600">
        <v>0</v>
      </c>
      <c r="AW832" s="600">
        <v>0</v>
      </c>
      <c r="AX832" s="600">
        <v>0.1</v>
      </c>
      <c r="AY832" s="599">
        <v>0.1</v>
      </c>
      <c r="AZ832" s="599">
        <v>321.3</v>
      </c>
      <c r="BA832" s="600">
        <v>39.200000000000003</v>
      </c>
      <c r="BB832" s="600">
        <v>43.2</v>
      </c>
      <c r="BC832" s="8">
        <v>0.57152777777777797</v>
      </c>
    </row>
    <row r="833" spans="2:55">
      <c r="B833" s="2">
        <v>21.8</v>
      </c>
      <c r="C833" s="2">
        <v>65</v>
      </c>
      <c r="D833" s="2">
        <v>14.9</v>
      </c>
      <c r="E833" s="2">
        <v>21.8</v>
      </c>
      <c r="F833" s="2">
        <v>5</v>
      </c>
      <c r="G833" s="2">
        <v>6.5</v>
      </c>
      <c r="H833" s="2">
        <v>1024.4000000000001</v>
      </c>
      <c r="I833" s="2">
        <v>81810</v>
      </c>
      <c r="J833" s="2">
        <v>6</v>
      </c>
      <c r="K833" s="2">
        <v>0</v>
      </c>
      <c r="L833" s="2">
        <v>0</v>
      </c>
      <c r="M833" s="2">
        <v>0.1</v>
      </c>
      <c r="N833">
        <v>0.1</v>
      </c>
      <c r="O833">
        <v>321.3</v>
      </c>
      <c r="P833">
        <v>39.1</v>
      </c>
      <c r="Q833">
        <v>43.1</v>
      </c>
      <c r="R833" s="5">
        <v>0.57222222222222197</v>
      </c>
      <c r="T833" s="13">
        <f t="shared" si="32"/>
        <v>43.1</v>
      </c>
      <c r="U833" s="13">
        <f t="shared" si="33"/>
        <v>18.3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600">
        <v>0</v>
      </c>
      <c r="AW833" s="600">
        <v>0</v>
      </c>
      <c r="AX833" s="600">
        <v>0.1</v>
      </c>
      <c r="AY833" s="599">
        <v>0.1</v>
      </c>
      <c r="AZ833" s="599">
        <v>321.3</v>
      </c>
      <c r="BA833" s="600">
        <v>39.1</v>
      </c>
      <c r="BB833" s="600">
        <v>43.1</v>
      </c>
      <c r="BC833" s="8">
        <v>0.57222222222222197</v>
      </c>
    </row>
    <row r="834" spans="2:55">
      <c r="B834" s="2">
        <v>22</v>
      </c>
      <c r="C834" s="2">
        <v>64</v>
      </c>
      <c r="D834" s="2">
        <v>14.9</v>
      </c>
      <c r="E834" s="2">
        <v>22</v>
      </c>
      <c r="F834" s="2">
        <v>4.7</v>
      </c>
      <c r="G834" s="2">
        <v>7.6</v>
      </c>
      <c r="H834" s="2">
        <v>1024.4000000000001</v>
      </c>
      <c r="I834" s="2">
        <v>81870</v>
      </c>
      <c r="J834" s="2">
        <v>6</v>
      </c>
      <c r="K834" s="2">
        <v>0</v>
      </c>
      <c r="L834" s="2">
        <v>0</v>
      </c>
      <c r="M834" s="2">
        <v>0.1</v>
      </c>
      <c r="N834">
        <v>0.1</v>
      </c>
      <c r="O834">
        <v>321.3</v>
      </c>
      <c r="P834">
        <v>39.1</v>
      </c>
      <c r="Q834">
        <v>43.1</v>
      </c>
      <c r="R834" s="5">
        <v>0.57291666666666696</v>
      </c>
      <c r="T834" s="13">
        <f t="shared" si="32"/>
        <v>43.1</v>
      </c>
      <c r="U834" s="13">
        <f t="shared" si="33"/>
        <v>18.100000000000001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600">
        <v>0</v>
      </c>
      <c r="AW834" s="600">
        <v>0</v>
      </c>
      <c r="AX834" s="600">
        <v>0.1</v>
      </c>
      <c r="AY834" s="599">
        <v>0.1</v>
      </c>
      <c r="AZ834" s="599">
        <v>321.3</v>
      </c>
      <c r="BA834" s="600">
        <v>39.1</v>
      </c>
      <c r="BB834" s="600">
        <v>43.1</v>
      </c>
      <c r="BC834" s="8">
        <v>0.57291666666666696</v>
      </c>
    </row>
    <row r="835" spans="2:55">
      <c r="B835" s="2">
        <v>22.1</v>
      </c>
      <c r="C835" s="2">
        <v>63</v>
      </c>
      <c r="D835" s="2">
        <v>14.7</v>
      </c>
      <c r="E835" s="2">
        <v>22.1</v>
      </c>
      <c r="F835" s="2">
        <v>10.8</v>
      </c>
      <c r="G835" s="2">
        <v>14.4</v>
      </c>
      <c r="H835" s="2">
        <v>1024.3</v>
      </c>
      <c r="I835" s="2">
        <v>82000</v>
      </c>
      <c r="J835" s="2">
        <v>6</v>
      </c>
      <c r="K835" s="2">
        <v>0</v>
      </c>
      <c r="L835" s="2">
        <v>0</v>
      </c>
      <c r="M835" s="2">
        <v>0.1</v>
      </c>
      <c r="N835">
        <v>0.1</v>
      </c>
      <c r="O835">
        <v>321.3</v>
      </c>
      <c r="P835">
        <v>39.1</v>
      </c>
      <c r="Q835">
        <v>43.1</v>
      </c>
      <c r="R835" s="5">
        <v>0.57361111111111096</v>
      </c>
      <c r="T835" s="13">
        <f t="shared" si="32"/>
        <v>43.1</v>
      </c>
      <c r="U835" s="13">
        <f t="shared" si="33"/>
        <v>18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600">
        <v>0</v>
      </c>
      <c r="AW835" s="600">
        <v>0</v>
      </c>
      <c r="AX835" s="600">
        <v>0.1</v>
      </c>
      <c r="AY835" s="599">
        <v>0.1</v>
      </c>
      <c r="AZ835" s="599">
        <v>321.3</v>
      </c>
      <c r="BA835" s="600">
        <v>39.1</v>
      </c>
      <c r="BB835" s="600">
        <v>43.1</v>
      </c>
      <c r="BC835" s="8">
        <v>0.57361111111111096</v>
      </c>
    </row>
    <row r="836" spans="2:55">
      <c r="B836" s="2">
        <v>22</v>
      </c>
      <c r="C836" s="2">
        <v>61</v>
      </c>
      <c r="D836" s="2">
        <v>14.2</v>
      </c>
      <c r="E836" s="2">
        <v>22</v>
      </c>
      <c r="F836" s="2">
        <v>2.9</v>
      </c>
      <c r="G836" s="2">
        <v>6.1</v>
      </c>
      <c r="H836" s="2">
        <v>1024.4000000000001</v>
      </c>
      <c r="I836" s="2">
        <v>81940</v>
      </c>
      <c r="J836" s="2">
        <v>6</v>
      </c>
      <c r="K836" s="2">
        <v>0</v>
      </c>
      <c r="L836" s="2">
        <v>0</v>
      </c>
      <c r="M836" s="2">
        <v>0.1</v>
      </c>
      <c r="N836">
        <v>0.1</v>
      </c>
      <c r="O836">
        <v>321.3</v>
      </c>
      <c r="P836">
        <v>39.200000000000003</v>
      </c>
      <c r="Q836">
        <v>43.1</v>
      </c>
      <c r="R836" s="5">
        <v>0.57430555555555596</v>
      </c>
      <c r="T836" s="13">
        <f t="shared" si="32"/>
        <v>43.1</v>
      </c>
      <c r="U836" s="13">
        <f t="shared" si="33"/>
        <v>18.100000000000001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600">
        <v>0</v>
      </c>
      <c r="AW836" s="600">
        <v>0</v>
      </c>
      <c r="AX836" s="600">
        <v>0.1</v>
      </c>
      <c r="AY836" s="599">
        <v>0.1</v>
      </c>
      <c r="AZ836" s="599">
        <v>321.3</v>
      </c>
      <c r="BA836" s="600">
        <v>39.200000000000003</v>
      </c>
      <c r="BB836" s="600">
        <v>43.1</v>
      </c>
      <c r="BC836" s="8">
        <v>0.57430555555555596</v>
      </c>
    </row>
    <row r="837" spans="2:55">
      <c r="B837" s="2">
        <v>21.9</v>
      </c>
      <c r="C837" s="2">
        <v>61</v>
      </c>
      <c r="D837" s="2">
        <v>14.1</v>
      </c>
      <c r="E837" s="2">
        <v>21.9</v>
      </c>
      <c r="F837" s="2">
        <v>8.3000000000000007</v>
      </c>
      <c r="G837" s="2">
        <v>8.3000000000000007</v>
      </c>
      <c r="H837" s="2">
        <v>1024.3</v>
      </c>
      <c r="I837" s="2">
        <v>81940</v>
      </c>
      <c r="J837" s="2">
        <v>6</v>
      </c>
      <c r="K837" s="2">
        <v>0</v>
      </c>
      <c r="L837" s="2">
        <v>0</v>
      </c>
      <c r="M837" s="2">
        <v>0.1</v>
      </c>
      <c r="N837">
        <v>0.1</v>
      </c>
      <c r="O837">
        <v>321.3</v>
      </c>
      <c r="P837">
        <v>39.299999999999997</v>
      </c>
      <c r="Q837">
        <v>42.9</v>
      </c>
      <c r="R837" s="5">
        <v>0.57499999999999996</v>
      </c>
      <c r="T837" s="13">
        <f t="shared" si="32"/>
        <v>42.9</v>
      </c>
      <c r="U837" s="13">
        <f t="shared" si="33"/>
        <v>18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600">
        <v>0</v>
      </c>
      <c r="AW837" s="600">
        <v>0</v>
      </c>
      <c r="AX837" s="600">
        <v>0.1</v>
      </c>
      <c r="AY837" s="599">
        <v>0.1</v>
      </c>
      <c r="AZ837" s="599">
        <v>321.3</v>
      </c>
      <c r="BA837" s="600">
        <v>39.299999999999997</v>
      </c>
      <c r="BB837" s="600">
        <v>42.9</v>
      </c>
      <c r="BC837" s="8">
        <v>0.57499999999999996</v>
      </c>
    </row>
    <row r="838" spans="2:55">
      <c r="B838" s="2">
        <v>21.4</v>
      </c>
      <c r="C838" s="2">
        <v>63</v>
      </c>
      <c r="D838" s="2">
        <v>14.1</v>
      </c>
      <c r="E838" s="2">
        <v>21.4</v>
      </c>
      <c r="F838" s="2">
        <v>7.6</v>
      </c>
      <c r="G838" s="2">
        <v>14</v>
      </c>
      <c r="H838" s="2">
        <v>1024.4000000000001</v>
      </c>
      <c r="I838" s="2">
        <v>79820</v>
      </c>
      <c r="J838" s="2">
        <v>5</v>
      </c>
      <c r="K838" s="2">
        <v>0</v>
      </c>
      <c r="L838" s="2">
        <v>0</v>
      </c>
      <c r="M838" s="2">
        <v>0.1</v>
      </c>
      <c r="N838">
        <v>0.1</v>
      </c>
      <c r="O838">
        <v>321.3</v>
      </c>
      <c r="P838">
        <v>39.700000000000003</v>
      </c>
      <c r="Q838">
        <v>44.4</v>
      </c>
      <c r="R838" s="5">
        <v>0.57569444444444495</v>
      </c>
      <c r="T838" s="13">
        <f t="shared" si="32"/>
        <v>44.4</v>
      </c>
      <c r="U838" s="13">
        <f t="shared" si="33"/>
        <v>20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600">
        <v>0</v>
      </c>
      <c r="AW838" s="600">
        <v>0</v>
      </c>
      <c r="AX838" s="600">
        <v>0.1</v>
      </c>
      <c r="AY838" s="599">
        <v>0.1</v>
      </c>
      <c r="AZ838" s="599">
        <v>321.3</v>
      </c>
      <c r="BA838" s="600">
        <v>39.700000000000003</v>
      </c>
      <c r="BB838" s="600">
        <v>44.4</v>
      </c>
      <c r="BC838" s="8">
        <v>0.57569444444444495</v>
      </c>
    </row>
    <row r="839" spans="2:55">
      <c r="B839" s="2">
        <v>21.3</v>
      </c>
      <c r="C839" s="2">
        <v>63</v>
      </c>
      <c r="D839" s="2">
        <v>14</v>
      </c>
      <c r="E839" s="2">
        <v>21.3</v>
      </c>
      <c r="F839" s="2">
        <v>11.5</v>
      </c>
      <c r="G839" s="2">
        <v>12.6</v>
      </c>
      <c r="H839" s="2">
        <v>1024.5</v>
      </c>
      <c r="I839" s="2">
        <v>79890</v>
      </c>
      <c r="J839" s="2">
        <v>5</v>
      </c>
      <c r="K839" s="2">
        <v>0</v>
      </c>
      <c r="L839" s="2">
        <v>0</v>
      </c>
      <c r="M839" s="2">
        <v>0.1</v>
      </c>
      <c r="N839">
        <v>0.1</v>
      </c>
      <c r="O839">
        <v>321.3</v>
      </c>
      <c r="P839">
        <v>39.6</v>
      </c>
      <c r="Q839">
        <v>44.2</v>
      </c>
      <c r="R839" s="5">
        <v>0.57638888888888895</v>
      </c>
      <c r="T839" s="13">
        <f t="shared" si="32"/>
        <v>44.2</v>
      </c>
      <c r="U839" s="13">
        <f t="shared" si="33"/>
        <v>19.900000000000002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600">
        <v>0</v>
      </c>
      <c r="AW839" s="600">
        <v>0</v>
      </c>
      <c r="AX839" s="600">
        <v>0.1</v>
      </c>
      <c r="AY839" s="599">
        <v>0.1</v>
      </c>
      <c r="AZ839" s="599">
        <v>321.3</v>
      </c>
      <c r="BA839" s="600">
        <v>39.6</v>
      </c>
      <c r="BB839" s="600">
        <v>44.2</v>
      </c>
      <c r="BC839" s="8">
        <v>0.57638888888888895</v>
      </c>
    </row>
    <row r="840" spans="2:55">
      <c r="B840" s="2">
        <v>21.1</v>
      </c>
      <c r="C840" s="2">
        <v>64</v>
      </c>
      <c r="D840" s="2">
        <v>14</v>
      </c>
      <c r="E840" s="2">
        <v>21.1</v>
      </c>
      <c r="F840" s="2">
        <v>9</v>
      </c>
      <c r="G840" s="2">
        <v>14.4</v>
      </c>
      <c r="H840" s="2">
        <v>1024.5999999999999</v>
      </c>
      <c r="I840" s="2">
        <v>79930</v>
      </c>
      <c r="J840" s="2">
        <v>5</v>
      </c>
      <c r="K840" s="2">
        <v>0</v>
      </c>
      <c r="L840" s="2">
        <v>0</v>
      </c>
      <c r="M840" s="2">
        <v>0.1</v>
      </c>
      <c r="N840">
        <v>0.1</v>
      </c>
      <c r="O840">
        <v>321.3</v>
      </c>
      <c r="P840">
        <v>39.4</v>
      </c>
      <c r="Q840">
        <v>44</v>
      </c>
      <c r="R840" s="5">
        <v>0.57708333333333295</v>
      </c>
      <c r="T840" s="13">
        <f t="shared" si="32"/>
        <v>44</v>
      </c>
      <c r="U840" s="13">
        <f t="shared" si="33"/>
        <v>19.899999999999999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600">
        <v>0</v>
      </c>
      <c r="AW840" s="600">
        <v>0</v>
      </c>
      <c r="AX840" s="600">
        <v>0.1</v>
      </c>
      <c r="AY840" s="599">
        <v>0.1</v>
      </c>
      <c r="AZ840" s="599">
        <v>321.3</v>
      </c>
      <c r="BA840" s="600">
        <v>39.4</v>
      </c>
      <c r="BB840" s="600">
        <v>44</v>
      </c>
      <c r="BC840" s="8">
        <v>0.57708333333333295</v>
      </c>
    </row>
    <row r="841" spans="2:55">
      <c r="B841" s="2">
        <v>21.3</v>
      </c>
      <c r="C841" s="2">
        <v>65</v>
      </c>
      <c r="D841" s="2">
        <v>14.5</v>
      </c>
      <c r="E841" s="2">
        <v>21.3</v>
      </c>
      <c r="F841" s="2">
        <v>8.3000000000000007</v>
      </c>
      <c r="G841" s="2">
        <v>8.3000000000000007</v>
      </c>
      <c r="H841" s="2">
        <v>1024.5</v>
      </c>
      <c r="I841" s="2">
        <v>80250</v>
      </c>
      <c r="J841" s="2">
        <v>5</v>
      </c>
      <c r="K841" s="2">
        <v>0</v>
      </c>
      <c r="L841" s="2">
        <v>0</v>
      </c>
      <c r="M841" s="2">
        <v>0.1</v>
      </c>
      <c r="N841">
        <v>0.1</v>
      </c>
      <c r="O841">
        <v>321.3</v>
      </c>
      <c r="P841">
        <v>39.1</v>
      </c>
      <c r="Q841">
        <v>43.7</v>
      </c>
      <c r="R841" s="5">
        <v>0.57777777777777795</v>
      </c>
      <c r="T841" s="13">
        <f t="shared" si="32"/>
        <v>43.7</v>
      </c>
      <c r="U841" s="13">
        <f t="shared" si="33"/>
        <v>19.400000000000002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600">
        <v>0</v>
      </c>
      <c r="AW841" s="600">
        <v>0</v>
      </c>
      <c r="AX841" s="600">
        <v>0.1</v>
      </c>
      <c r="AY841" s="599">
        <v>0.1</v>
      </c>
      <c r="AZ841" s="599">
        <v>321.3</v>
      </c>
      <c r="BA841" s="600">
        <v>39.1</v>
      </c>
      <c r="BB841" s="600">
        <v>43.7</v>
      </c>
      <c r="BC841" s="8">
        <v>0.57777777777777795</v>
      </c>
    </row>
    <row r="842" spans="2:55">
      <c r="B842" s="2">
        <v>21.6</v>
      </c>
      <c r="C842" s="2">
        <v>64</v>
      </c>
      <c r="D842" s="2">
        <v>14.5</v>
      </c>
      <c r="E842" s="2">
        <v>21.6</v>
      </c>
      <c r="F842" s="2">
        <v>6.1</v>
      </c>
      <c r="G842" s="2">
        <v>6.1</v>
      </c>
      <c r="H842" s="2">
        <v>1024.4000000000001</v>
      </c>
      <c r="I842" s="2">
        <v>80240</v>
      </c>
      <c r="J842" s="2">
        <v>5</v>
      </c>
      <c r="K842" s="2">
        <v>0</v>
      </c>
      <c r="L842" s="2">
        <v>0</v>
      </c>
      <c r="M842" s="2">
        <v>0.1</v>
      </c>
      <c r="N842">
        <v>0.1</v>
      </c>
      <c r="O842">
        <v>321.3</v>
      </c>
      <c r="P842">
        <v>38.9</v>
      </c>
      <c r="Q842">
        <v>43.5</v>
      </c>
      <c r="R842" s="5">
        <v>0.57847222222222205</v>
      </c>
      <c r="T842" s="13">
        <f t="shared" si="32"/>
        <v>43.5</v>
      </c>
      <c r="U842" s="13">
        <f t="shared" si="33"/>
        <v>18.899999999999999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600">
        <v>0</v>
      </c>
      <c r="AW842" s="600">
        <v>0</v>
      </c>
      <c r="AX842" s="600">
        <v>0.1</v>
      </c>
      <c r="AY842" s="599">
        <v>0.1</v>
      </c>
      <c r="AZ842" s="599">
        <v>321.3</v>
      </c>
      <c r="BA842" s="600">
        <v>38.9</v>
      </c>
      <c r="BB842" s="600">
        <v>43.5</v>
      </c>
      <c r="BC842" s="8">
        <v>0.57847222222222205</v>
      </c>
    </row>
    <row r="843" spans="2:55">
      <c r="B843" s="2">
        <v>21.4</v>
      </c>
      <c r="C843" s="2">
        <v>62</v>
      </c>
      <c r="D843" s="2">
        <v>13.8</v>
      </c>
      <c r="E843" s="2">
        <v>21.4</v>
      </c>
      <c r="F843" s="2">
        <v>6.5</v>
      </c>
      <c r="G843" s="2">
        <v>7.9</v>
      </c>
      <c r="H843" s="2">
        <v>1024.5999999999999</v>
      </c>
      <c r="I843" s="2">
        <v>80580</v>
      </c>
      <c r="J843" s="2">
        <v>5</v>
      </c>
      <c r="K843" s="2">
        <v>0</v>
      </c>
      <c r="L843" s="2">
        <v>0</v>
      </c>
      <c r="M843" s="2">
        <v>0.1</v>
      </c>
      <c r="N843">
        <v>0.1</v>
      </c>
      <c r="O843">
        <v>321.3</v>
      </c>
      <c r="P843">
        <v>38.799999999999997</v>
      </c>
      <c r="Q843">
        <v>43.2</v>
      </c>
      <c r="R843" s="5">
        <v>0.57916666666666705</v>
      </c>
      <c r="T843" s="13">
        <f t="shared" si="32"/>
        <v>43.2</v>
      </c>
      <c r="U843" s="13">
        <f t="shared" si="33"/>
        <v>18.800000000000004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600">
        <v>0</v>
      </c>
      <c r="AW843" s="600">
        <v>0</v>
      </c>
      <c r="AX843" s="600">
        <v>0.1</v>
      </c>
      <c r="AY843" s="599">
        <v>0.1</v>
      </c>
      <c r="AZ843" s="599">
        <v>321.3</v>
      </c>
      <c r="BA843" s="600">
        <v>38.799999999999997</v>
      </c>
      <c r="BB843" s="600">
        <v>43.2</v>
      </c>
      <c r="BC843" s="8">
        <v>0.57916666666666705</v>
      </c>
    </row>
    <row r="844" spans="2:55">
      <c r="B844" s="2">
        <v>21.4</v>
      </c>
      <c r="C844" s="2">
        <v>62</v>
      </c>
      <c r="D844" s="2">
        <v>13.8</v>
      </c>
      <c r="E844" s="2">
        <v>21.4</v>
      </c>
      <c r="F844" s="2">
        <v>7.2</v>
      </c>
      <c r="G844" s="2">
        <v>9.6999999999999993</v>
      </c>
      <c r="H844" s="2">
        <v>1024.4000000000001</v>
      </c>
      <c r="I844" s="2">
        <v>80800</v>
      </c>
      <c r="J844" s="2">
        <v>5</v>
      </c>
      <c r="K844" s="2">
        <v>0</v>
      </c>
      <c r="L844" s="2">
        <v>0</v>
      </c>
      <c r="M844" s="2">
        <v>0.1</v>
      </c>
      <c r="N844">
        <v>0.1</v>
      </c>
      <c r="O844">
        <v>321.3</v>
      </c>
      <c r="P844">
        <v>38.700000000000003</v>
      </c>
      <c r="Q844">
        <v>43.1</v>
      </c>
      <c r="R844" s="5">
        <v>0.57986111111111105</v>
      </c>
      <c r="T844" s="13">
        <f t="shared" si="32"/>
        <v>43.1</v>
      </c>
      <c r="U844" s="13">
        <f t="shared" si="33"/>
        <v>18.700000000000003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600">
        <v>0</v>
      </c>
      <c r="AW844" s="600">
        <v>0</v>
      </c>
      <c r="AX844" s="600">
        <v>0.1</v>
      </c>
      <c r="AY844" s="599">
        <v>0.1</v>
      </c>
      <c r="AZ844" s="599">
        <v>321.3</v>
      </c>
      <c r="BA844" s="600">
        <v>38.700000000000003</v>
      </c>
      <c r="BB844" s="600">
        <v>43.1</v>
      </c>
      <c r="BC844" s="8">
        <v>0.57986111111111105</v>
      </c>
    </row>
    <row r="845" spans="2:55">
      <c r="B845" s="2">
        <v>21.4</v>
      </c>
      <c r="C845" s="2">
        <v>62</v>
      </c>
      <c r="D845" s="2">
        <v>13.8</v>
      </c>
      <c r="E845" s="2">
        <v>21.4</v>
      </c>
      <c r="F845" s="2">
        <v>2.9</v>
      </c>
      <c r="G845" s="2">
        <v>5</v>
      </c>
      <c r="H845" s="2">
        <v>1024.5</v>
      </c>
      <c r="I845" s="2">
        <v>80820</v>
      </c>
      <c r="J845" s="2">
        <v>5</v>
      </c>
      <c r="K845" s="2">
        <v>0</v>
      </c>
      <c r="L845" s="2">
        <v>0</v>
      </c>
      <c r="M845" s="2">
        <v>0.1</v>
      </c>
      <c r="N845">
        <v>0.1</v>
      </c>
      <c r="O845">
        <v>321.3</v>
      </c>
      <c r="P845">
        <v>38.700000000000003</v>
      </c>
      <c r="Q845">
        <v>43</v>
      </c>
      <c r="R845" s="5">
        <v>0.58055555555555605</v>
      </c>
      <c r="T845" s="13">
        <f t="shared" si="32"/>
        <v>43</v>
      </c>
      <c r="U845" s="13">
        <f t="shared" si="33"/>
        <v>18.600000000000001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600">
        <v>0</v>
      </c>
      <c r="AW845" s="600">
        <v>0</v>
      </c>
      <c r="AX845" s="600">
        <v>0.1</v>
      </c>
      <c r="AY845" s="599">
        <v>0.1</v>
      </c>
      <c r="AZ845" s="599">
        <v>321.3</v>
      </c>
      <c r="BA845" s="600">
        <v>38.700000000000003</v>
      </c>
      <c r="BB845" s="600">
        <v>43</v>
      </c>
      <c r="BC845" s="8">
        <v>0.58055555555555605</v>
      </c>
    </row>
    <row r="846" spans="2:55">
      <c r="B846" s="2">
        <v>21.6</v>
      </c>
      <c r="C846" s="2">
        <v>61</v>
      </c>
      <c r="D846" s="2">
        <v>13.8</v>
      </c>
      <c r="E846" s="2">
        <v>21.6</v>
      </c>
      <c r="F846" s="2">
        <v>5</v>
      </c>
      <c r="G846" s="2">
        <v>8.3000000000000007</v>
      </c>
      <c r="H846" s="2">
        <v>1024.5999999999999</v>
      </c>
      <c r="I846" s="2">
        <v>80950</v>
      </c>
      <c r="J846" s="2">
        <v>5</v>
      </c>
      <c r="K846" s="2">
        <v>0</v>
      </c>
      <c r="L846" s="2">
        <v>0</v>
      </c>
      <c r="M846" s="2">
        <v>0.1</v>
      </c>
      <c r="N846">
        <v>0.1</v>
      </c>
      <c r="O846">
        <v>321.3</v>
      </c>
      <c r="P846">
        <v>38.799999999999997</v>
      </c>
      <c r="Q846">
        <v>43</v>
      </c>
      <c r="R846" s="5">
        <v>0.58125000000000004</v>
      </c>
      <c r="T846" s="13">
        <f t="shared" si="32"/>
        <v>43</v>
      </c>
      <c r="U846" s="13">
        <f t="shared" si="33"/>
        <v>18.399999999999999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600">
        <v>0</v>
      </c>
      <c r="AW846" s="600">
        <v>0</v>
      </c>
      <c r="AX846" s="600">
        <v>0.1</v>
      </c>
      <c r="AY846" s="599">
        <v>0.1</v>
      </c>
      <c r="AZ846" s="599">
        <v>321.3</v>
      </c>
      <c r="BA846" s="600">
        <v>38.799999999999997</v>
      </c>
      <c r="BB846" s="600">
        <v>43</v>
      </c>
      <c r="BC846" s="8">
        <v>0.58125000000000004</v>
      </c>
    </row>
    <row r="847" spans="2:55">
      <c r="B847" s="2">
        <v>21.8</v>
      </c>
      <c r="C847" s="2">
        <v>60</v>
      </c>
      <c r="D847" s="2">
        <v>13.7</v>
      </c>
      <c r="E847" s="2">
        <v>21.8</v>
      </c>
      <c r="F847" s="2">
        <v>5.8</v>
      </c>
      <c r="G847" s="2">
        <v>7.6</v>
      </c>
      <c r="H847" s="2">
        <v>1024.5</v>
      </c>
      <c r="I847" s="2">
        <v>81120</v>
      </c>
      <c r="J847" s="2">
        <v>5</v>
      </c>
      <c r="K847" s="2">
        <v>0</v>
      </c>
      <c r="L847" s="2">
        <v>0</v>
      </c>
      <c r="M847" s="2">
        <v>0.1</v>
      </c>
      <c r="N847">
        <v>0.1</v>
      </c>
      <c r="O847">
        <v>321.3</v>
      </c>
      <c r="P847">
        <v>38.9</v>
      </c>
      <c r="Q847">
        <v>43</v>
      </c>
      <c r="R847" s="5">
        <v>0.58194444444444404</v>
      </c>
      <c r="T847" s="13">
        <f t="shared" ref="T847:T910" si="36">MAX(P847,Q847)</f>
        <v>43</v>
      </c>
      <c r="U847" s="13">
        <f t="shared" si="33"/>
        <v>18.2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600">
        <v>0</v>
      </c>
      <c r="AW847" s="600">
        <v>0</v>
      </c>
      <c r="AX847" s="600">
        <v>0.1</v>
      </c>
      <c r="AY847" s="599">
        <v>0.1</v>
      </c>
      <c r="AZ847" s="599">
        <v>321.3</v>
      </c>
      <c r="BA847" s="600">
        <v>38.9</v>
      </c>
      <c r="BB847" s="600">
        <v>43</v>
      </c>
      <c r="BC847" s="8">
        <v>0.58194444444444404</v>
      </c>
    </row>
    <row r="848" spans="2:55">
      <c r="B848" s="2">
        <v>21.9</v>
      </c>
      <c r="C848" s="2">
        <v>61</v>
      </c>
      <c r="D848" s="2">
        <v>14.1</v>
      </c>
      <c r="E848" s="2">
        <v>21.9</v>
      </c>
      <c r="F848" s="2">
        <v>2.9</v>
      </c>
      <c r="G848" s="2">
        <v>9</v>
      </c>
      <c r="H848" s="2">
        <v>1024.5999999999999</v>
      </c>
      <c r="I848" s="2">
        <v>80990</v>
      </c>
      <c r="J848" s="2">
        <v>5</v>
      </c>
      <c r="K848" s="2">
        <v>0</v>
      </c>
      <c r="L848" s="2">
        <v>0</v>
      </c>
      <c r="M848" s="2">
        <v>0.1</v>
      </c>
      <c r="N848">
        <v>0.1</v>
      </c>
      <c r="O848">
        <v>321.3</v>
      </c>
      <c r="P848">
        <v>39</v>
      </c>
      <c r="Q848">
        <v>43</v>
      </c>
      <c r="R848" s="5">
        <v>0.58263888888888904</v>
      </c>
      <c r="T848" s="13">
        <f t="shared" si="36"/>
        <v>43</v>
      </c>
      <c r="U848" s="13">
        <f t="shared" ref="U848:U911" si="37">(T848-B848)-3</f>
        <v>18.100000000000001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600">
        <v>0</v>
      </c>
      <c r="AW848" s="600">
        <v>0</v>
      </c>
      <c r="AX848" s="600">
        <v>0.1</v>
      </c>
      <c r="AY848" s="599">
        <v>0.1</v>
      </c>
      <c r="AZ848" s="599">
        <v>321.3</v>
      </c>
      <c r="BA848" s="600">
        <v>39</v>
      </c>
      <c r="BB848" s="600">
        <v>43</v>
      </c>
      <c r="BC848" s="8">
        <v>0.58263888888888904</v>
      </c>
    </row>
    <row r="849" spans="2:55">
      <c r="B849" s="2">
        <v>21.9</v>
      </c>
      <c r="C849" s="2">
        <v>62</v>
      </c>
      <c r="D849" s="2">
        <v>14.3</v>
      </c>
      <c r="E849" s="2">
        <v>21.9</v>
      </c>
      <c r="F849" s="2">
        <v>2.9</v>
      </c>
      <c r="G849" s="2">
        <v>6.5</v>
      </c>
      <c r="H849" s="2">
        <v>1024.5999999999999</v>
      </c>
      <c r="I849" s="2">
        <v>81140</v>
      </c>
      <c r="J849" s="2">
        <v>5</v>
      </c>
      <c r="K849" s="2">
        <v>0</v>
      </c>
      <c r="L849" s="2">
        <v>0</v>
      </c>
      <c r="M849" s="2">
        <v>0.1</v>
      </c>
      <c r="N849">
        <v>0.1</v>
      </c>
      <c r="O849">
        <v>321.3</v>
      </c>
      <c r="P849">
        <v>39.1</v>
      </c>
      <c r="Q849">
        <v>43</v>
      </c>
      <c r="R849" s="5">
        <v>0.58333333333333304</v>
      </c>
      <c r="T849" s="13">
        <f t="shared" si="36"/>
        <v>43</v>
      </c>
      <c r="U849" s="13">
        <f t="shared" si="37"/>
        <v>18.100000000000001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600">
        <v>0</v>
      </c>
      <c r="AW849" s="600">
        <v>0</v>
      </c>
      <c r="AX849" s="600">
        <v>0.1</v>
      </c>
      <c r="AY849" s="599">
        <v>0.1</v>
      </c>
      <c r="AZ849" s="599">
        <v>321.3</v>
      </c>
      <c r="BA849" s="600">
        <v>39.1</v>
      </c>
      <c r="BB849" s="600">
        <v>43</v>
      </c>
      <c r="BC849" s="8">
        <v>0.58333333333333304</v>
      </c>
    </row>
    <row r="850" spans="2:55">
      <c r="B850" s="2">
        <v>22.1</v>
      </c>
      <c r="C850" s="2">
        <v>62</v>
      </c>
      <c r="D850" s="2">
        <v>14.5</v>
      </c>
      <c r="E850" s="2">
        <v>22.1</v>
      </c>
      <c r="F850" s="2">
        <v>3.2</v>
      </c>
      <c r="G850" s="2">
        <v>5</v>
      </c>
      <c r="H850" s="2">
        <v>1024.5</v>
      </c>
      <c r="I850" s="2">
        <v>81300</v>
      </c>
      <c r="J850" s="2">
        <v>5</v>
      </c>
      <c r="K850" s="2">
        <v>0</v>
      </c>
      <c r="L850" s="2">
        <v>0</v>
      </c>
      <c r="M850" s="2">
        <v>0.1</v>
      </c>
      <c r="N850">
        <v>0.1</v>
      </c>
      <c r="O850">
        <v>321.3</v>
      </c>
      <c r="P850">
        <v>39.200000000000003</v>
      </c>
      <c r="Q850">
        <v>43.2</v>
      </c>
      <c r="R850" s="5">
        <v>0.58402777777777803</v>
      </c>
      <c r="T850" s="13">
        <f t="shared" si="36"/>
        <v>43.2</v>
      </c>
      <c r="U850" s="13">
        <f t="shared" si="37"/>
        <v>18.100000000000001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600">
        <v>0</v>
      </c>
      <c r="AW850" s="600">
        <v>0</v>
      </c>
      <c r="AX850" s="600">
        <v>0.1</v>
      </c>
      <c r="AY850" s="599">
        <v>0.1</v>
      </c>
      <c r="AZ850" s="599">
        <v>321.3</v>
      </c>
      <c r="BA850" s="600">
        <v>39.200000000000003</v>
      </c>
      <c r="BB850" s="600">
        <v>43.2</v>
      </c>
      <c r="BC850" s="8">
        <v>0.58402777777777803</v>
      </c>
    </row>
    <row r="851" spans="2:55">
      <c r="B851" s="2">
        <v>22.1</v>
      </c>
      <c r="C851" s="2">
        <v>60</v>
      </c>
      <c r="D851" s="2">
        <v>14</v>
      </c>
      <c r="E851" s="2">
        <v>22.1</v>
      </c>
      <c r="F851" s="2">
        <v>3.6</v>
      </c>
      <c r="G851" s="2">
        <v>8.6</v>
      </c>
      <c r="H851" s="2">
        <v>1024.4000000000001</v>
      </c>
      <c r="I851" s="2">
        <v>81290</v>
      </c>
      <c r="J851" s="2">
        <v>5</v>
      </c>
      <c r="K851" s="2">
        <v>0</v>
      </c>
      <c r="L851" s="2">
        <v>0</v>
      </c>
      <c r="M851" s="2">
        <v>0.1</v>
      </c>
      <c r="N851">
        <v>0.1</v>
      </c>
      <c r="O851">
        <v>321.3</v>
      </c>
      <c r="P851">
        <v>39.299999999999997</v>
      </c>
      <c r="Q851">
        <v>43.2</v>
      </c>
      <c r="R851" s="5">
        <v>0.58472222222222203</v>
      </c>
      <c r="T851" s="13">
        <f t="shared" si="36"/>
        <v>43.2</v>
      </c>
      <c r="U851" s="13">
        <f t="shared" si="37"/>
        <v>18.100000000000001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600">
        <v>0</v>
      </c>
      <c r="AW851" s="600">
        <v>0</v>
      </c>
      <c r="AX851" s="600">
        <v>0.1</v>
      </c>
      <c r="AY851" s="599">
        <v>0.1</v>
      </c>
      <c r="AZ851" s="599">
        <v>321.3</v>
      </c>
      <c r="BA851" s="600">
        <v>39.299999999999997</v>
      </c>
      <c r="BB851" s="600">
        <v>43.2</v>
      </c>
      <c r="BC851" s="8">
        <v>0.58472222222222203</v>
      </c>
    </row>
    <row r="852" spans="2:55">
      <c r="B852" s="2">
        <v>22.1</v>
      </c>
      <c r="C852" s="2">
        <v>60</v>
      </c>
      <c r="D852" s="2">
        <v>14</v>
      </c>
      <c r="E852" s="2">
        <v>22.1</v>
      </c>
      <c r="F852" s="2">
        <v>0</v>
      </c>
      <c r="G852" s="2">
        <v>3.6</v>
      </c>
      <c r="H852" s="2">
        <v>1024.3</v>
      </c>
      <c r="I852" s="2">
        <v>81490</v>
      </c>
      <c r="J852" s="2">
        <v>5</v>
      </c>
      <c r="K852" s="2">
        <v>0</v>
      </c>
      <c r="L852" s="2">
        <v>0</v>
      </c>
      <c r="M852" s="2">
        <v>0.1</v>
      </c>
      <c r="N852">
        <v>0.1</v>
      </c>
      <c r="O852">
        <v>321.3</v>
      </c>
      <c r="P852">
        <v>39.4</v>
      </c>
      <c r="Q852">
        <v>43.3</v>
      </c>
      <c r="R852" s="5">
        <v>0.58541666666666703</v>
      </c>
      <c r="T852" s="13">
        <f t="shared" si="36"/>
        <v>43.3</v>
      </c>
      <c r="U852" s="13">
        <f t="shared" si="37"/>
        <v>18.199999999999996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600">
        <v>0</v>
      </c>
      <c r="AW852" s="600">
        <v>0</v>
      </c>
      <c r="AX852" s="600">
        <v>0.1</v>
      </c>
      <c r="AY852" s="599">
        <v>0.1</v>
      </c>
      <c r="AZ852" s="599">
        <v>321.3</v>
      </c>
      <c r="BA852" s="600">
        <v>39.4</v>
      </c>
      <c r="BB852" s="600">
        <v>43.3</v>
      </c>
      <c r="BC852" s="8">
        <v>0.58541666666666703</v>
      </c>
    </row>
    <row r="853" spans="2:55">
      <c r="B853" s="2">
        <v>22.3</v>
      </c>
      <c r="C853" s="2">
        <v>60</v>
      </c>
      <c r="D853" s="2">
        <v>14.2</v>
      </c>
      <c r="E853" s="2">
        <v>22.3</v>
      </c>
      <c r="F853" s="2">
        <v>6.1</v>
      </c>
      <c r="G853" s="2">
        <v>10.1</v>
      </c>
      <c r="H853" s="2">
        <v>1024.5</v>
      </c>
      <c r="I853" s="2">
        <v>81440</v>
      </c>
      <c r="J853" s="2">
        <v>5</v>
      </c>
      <c r="K853" s="2">
        <v>0</v>
      </c>
      <c r="L853" s="2">
        <v>0</v>
      </c>
      <c r="M853" s="2">
        <v>0.1</v>
      </c>
      <c r="N853">
        <v>0.1</v>
      </c>
      <c r="O853">
        <v>321.3</v>
      </c>
      <c r="P853">
        <v>39.5</v>
      </c>
      <c r="Q853">
        <v>43.4</v>
      </c>
      <c r="R853" s="5">
        <v>0.58611111111111103</v>
      </c>
      <c r="T853" s="13">
        <f t="shared" si="36"/>
        <v>43.4</v>
      </c>
      <c r="U853" s="13">
        <f t="shared" si="37"/>
        <v>18.099999999999998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600">
        <v>0</v>
      </c>
      <c r="AW853" s="600">
        <v>0</v>
      </c>
      <c r="AX853" s="600">
        <v>0.1</v>
      </c>
      <c r="AY853" s="599">
        <v>0.1</v>
      </c>
      <c r="AZ853" s="599">
        <v>321.3</v>
      </c>
      <c r="BA853" s="600">
        <v>39.5</v>
      </c>
      <c r="BB853" s="600">
        <v>43.4</v>
      </c>
      <c r="BC853" s="8">
        <v>0.58611111111111103</v>
      </c>
    </row>
    <row r="854" spans="2:55">
      <c r="B854" s="2">
        <v>22.1</v>
      </c>
      <c r="C854" s="2">
        <v>61</v>
      </c>
      <c r="D854" s="2">
        <v>14.2</v>
      </c>
      <c r="E854" s="2">
        <v>22.1</v>
      </c>
      <c r="F854" s="2">
        <v>6.8</v>
      </c>
      <c r="G854" s="2">
        <v>7.2</v>
      </c>
      <c r="H854" s="2">
        <v>1024.3</v>
      </c>
      <c r="I854" s="2">
        <v>81500</v>
      </c>
      <c r="J854" s="2">
        <v>5</v>
      </c>
      <c r="K854" s="2">
        <v>0</v>
      </c>
      <c r="L854" s="2">
        <v>0</v>
      </c>
      <c r="M854" s="2">
        <v>0.1</v>
      </c>
      <c r="N854">
        <v>0.1</v>
      </c>
      <c r="O854">
        <v>321.3</v>
      </c>
      <c r="P854">
        <v>39.6</v>
      </c>
      <c r="Q854">
        <v>43.5</v>
      </c>
      <c r="R854" s="5">
        <v>0.58680555555555602</v>
      </c>
      <c r="T854" s="13">
        <f t="shared" si="36"/>
        <v>43.5</v>
      </c>
      <c r="U854" s="13">
        <f t="shared" si="37"/>
        <v>18.399999999999999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600">
        <v>0</v>
      </c>
      <c r="AW854" s="600">
        <v>0</v>
      </c>
      <c r="AX854" s="600">
        <v>0.1</v>
      </c>
      <c r="AY854" s="599">
        <v>0.1</v>
      </c>
      <c r="AZ854" s="599">
        <v>321.3</v>
      </c>
      <c r="BA854" s="600">
        <v>39.6</v>
      </c>
      <c r="BB854" s="600">
        <v>43.5</v>
      </c>
      <c r="BC854" s="8">
        <v>0.58680555555555602</v>
      </c>
    </row>
    <row r="855" spans="2:55">
      <c r="B855" s="2">
        <v>21.6</v>
      </c>
      <c r="C855" s="2">
        <v>62</v>
      </c>
      <c r="D855" s="2">
        <v>14</v>
      </c>
      <c r="E855" s="2">
        <v>21.6</v>
      </c>
      <c r="F855" s="2">
        <v>7.2</v>
      </c>
      <c r="G855" s="2">
        <v>11.9</v>
      </c>
      <c r="H855" s="2">
        <v>1024.5999999999999</v>
      </c>
      <c r="I855" s="2">
        <v>81500</v>
      </c>
      <c r="J855" s="2">
        <v>5</v>
      </c>
      <c r="K855" s="2">
        <v>0</v>
      </c>
      <c r="L855" s="2">
        <v>0</v>
      </c>
      <c r="M855" s="2">
        <v>0.1</v>
      </c>
      <c r="N855">
        <v>0.1</v>
      </c>
      <c r="O855">
        <v>321.3</v>
      </c>
      <c r="P855">
        <v>39.700000000000003</v>
      </c>
      <c r="Q855">
        <v>43.5</v>
      </c>
      <c r="R855" s="5">
        <v>0.58750000000000002</v>
      </c>
      <c r="T855" s="13">
        <f t="shared" si="36"/>
        <v>43.5</v>
      </c>
      <c r="U855" s="13">
        <f t="shared" si="37"/>
        <v>18.899999999999999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600">
        <v>0</v>
      </c>
      <c r="AW855" s="600">
        <v>0</v>
      </c>
      <c r="AX855" s="600">
        <v>0.1</v>
      </c>
      <c r="AY855" s="599">
        <v>0.1</v>
      </c>
      <c r="AZ855" s="599">
        <v>321.3</v>
      </c>
      <c r="BA855" s="600">
        <v>39.700000000000003</v>
      </c>
      <c r="BB855" s="600">
        <v>43.5</v>
      </c>
      <c r="BC855" s="8">
        <v>0.58750000000000002</v>
      </c>
    </row>
    <row r="856" spans="2:55">
      <c r="B856" s="2">
        <v>21.5</v>
      </c>
      <c r="C856" s="2">
        <v>64</v>
      </c>
      <c r="D856" s="2">
        <v>14.4</v>
      </c>
      <c r="E856" s="2">
        <v>21.5</v>
      </c>
      <c r="F856" s="2">
        <v>6.5</v>
      </c>
      <c r="G856" s="2">
        <v>10.1</v>
      </c>
      <c r="H856" s="2">
        <v>1024.5</v>
      </c>
      <c r="I856" s="2">
        <v>81520</v>
      </c>
      <c r="J856" s="2">
        <v>5</v>
      </c>
      <c r="K856" s="2">
        <v>0</v>
      </c>
      <c r="L856" s="2">
        <v>0</v>
      </c>
      <c r="M856" s="2">
        <v>0.1</v>
      </c>
      <c r="N856">
        <v>0.1</v>
      </c>
      <c r="O856">
        <v>321.3</v>
      </c>
      <c r="P856">
        <v>39.5</v>
      </c>
      <c r="Q856">
        <v>43.5</v>
      </c>
      <c r="R856" s="5">
        <v>0.58819444444444402</v>
      </c>
      <c r="T856" s="13">
        <f t="shared" si="36"/>
        <v>43.5</v>
      </c>
      <c r="U856" s="13">
        <f t="shared" si="37"/>
        <v>19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600">
        <v>0</v>
      </c>
      <c r="AW856" s="600">
        <v>0</v>
      </c>
      <c r="AX856" s="600">
        <v>0.1</v>
      </c>
      <c r="AY856" s="599">
        <v>0.1</v>
      </c>
      <c r="AZ856" s="599">
        <v>321.3</v>
      </c>
      <c r="BA856" s="600">
        <v>39.5</v>
      </c>
      <c r="BB856" s="600">
        <v>43.5</v>
      </c>
      <c r="BC856" s="8">
        <v>0.58819444444444402</v>
      </c>
    </row>
    <row r="857" spans="2:55">
      <c r="B857" s="2">
        <v>21.6</v>
      </c>
      <c r="C857" s="2">
        <v>64</v>
      </c>
      <c r="D857" s="2">
        <v>14.5</v>
      </c>
      <c r="E857" s="2">
        <v>21.6</v>
      </c>
      <c r="F857" s="2">
        <v>6.5</v>
      </c>
      <c r="G857" s="2">
        <v>10.1</v>
      </c>
      <c r="H857" s="2">
        <v>1024.3</v>
      </c>
      <c r="I857" s="2">
        <v>81630</v>
      </c>
      <c r="J857" s="2">
        <v>5</v>
      </c>
      <c r="K857" s="2">
        <v>0</v>
      </c>
      <c r="L857" s="2">
        <v>0</v>
      </c>
      <c r="M857" s="2">
        <v>0.1</v>
      </c>
      <c r="N857">
        <v>0.1</v>
      </c>
      <c r="O857">
        <v>321.3</v>
      </c>
      <c r="P857">
        <v>39.4</v>
      </c>
      <c r="Q857">
        <v>43.3</v>
      </c>
      <c r="R857" s="5">
        <v>0.58888888888888902</v>
      </c>
      <c r="T857" s="13">
        <f t="shared" si="36"/>
        <v>43.3</v>
      </c>
      <c r="U857" s="13">
        <f t="shared" si="37"/>
        <v>18.699999999999996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600">
        <v>0</v>
      </c>
      <c r="AW857" s="600">
        <v>0</v>
      </c>
      <c r="AX857" s="600">
        <v>0.1</v>
      </c>
      <c r="AY857" s="599">
        <v>0.1</v>
      </c>
      <c r="AZ857" s="599">
        <v>321.3</v>
      </c>
      <c r="BA857" s="600">
        <v>39.4</v>
      </c>
      <c r="BB857" s="600">
        <v>43.3</v>
      </c>
      <c r="BC857" s="8">
        <v>0.58888888888888902</v>
      </c>
    </row>
    <row r="858" spans="2:55">
      <c r="B858" s="2">
        <v>21.6</v>
      </c>
      <c r="C858" s="2">
        <v>65</v>
      </c>
      <c r="D858" s="2">
        <v>14.8</v>
      </c>
      <c r="E858" s="2">
        <v>21.6</v>
      </c>
      <c r="F858" s="2">
        <v>9.4</v>
      </c>
      <c r="G858" s="2">
        <v>10.4</v>
      </c>
      <c r="H858" s="2">
        <v>1024.3</v>
      </c>
      <c r="I858" s="2">
        <v>81730</v>
      </c>
      <c r="J858" s="2">
        <v>5</v>
      </c>
      <c r="K858" s="2">
        <v>0</v>
      </c>
      <c r="L858" s="2">
        <v>0</v>
      </c>
      <c r="M858" s="2">
        <v>0.1</v>
      </c>
      <c r="N858">
        <v>0.1</v>
      </c>
      <c r="O858">
        <v>321.3</v>
      </c>
      <c r="P858">
        <v>39.299999999999997</v>
      </c>
      <c r="Q858">
        <v>43.2</v>
      </c>
      <c r="R858" s="5">
        <v>0.58958333333333302</v>
      </c>
      <c r="T858" s="13">
        <f t="shared" si="36"/>
        <v>43.2</v>
      </c>
      <c r="U858" s="13">
        <f t="shared" si="37"/>
        <v>18.600000000000001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600">
        <v>0</v>
      </c>
      <c r="AW858" s="600">
        <v>0</v>
      </c>
      <c r="AX858" s="600">
        <v>0.1</v>
      </c>
      <c r="AY858" s="599">
        <v>0.1</v>
      </c>
      <c r="AZ858" s="599">
        <v>321.3</v>
      </c>
      <c r="BA858" s="600">
        <v>39.299999999999997</v>
      </c>
      <c r="BB858" s="600">
        <v>43.2</v>
      </c>
      <c r="BC858" s="8">
        <v>0.58958333333333302</v>
      </c>
    </row>
    <row r="859" spans="2:55">
      <c r="B859" s="2">
        <v>21.7</v>
      </c>
      <c r="C859" s="2">
        <v>64</v>
      </c>
      <c r="D859" s="2">
        <v>14.6</v>
      </c>
      <c r="E859" s="2">
        <v>21.7</v>
      </c>
      <c r="F859" s="2">
        <v>4.7</v>
      </c>
      <c r="G859" s="2">
        <v>7.6</v>
      </c>
      <c r="H859" s="2">
        <v>1024.4000000000001</v>
      </c>
      <c r="I859" s="2">
        <v>81740</v>
      </c>
      <c r="J859" s="2">
        <v>5</v>
      </c>
      <c r="K859" s="2">
        <v>0</v>
      </c>
      <c r="L859" s="2">
        <v>0</v>
      </c>
      <c r="M859" s="2">
        <v>0.1</v>
      </c>
      <c r="N859">
        <v>0.1</v>
      </c>
      <c r="O859">
        <v>321.3</v>
      </c>
      <c r="P859">
        <v>39.200000000000003</v>
      </c>
      <c r="Q859">
        <v>43.2</v>
      </c>
      <c r="R859" s="5">
        <v>0.59027777777777801</v>
      </c>
      <c r="T859" s="13">
        <f t="shared" si="36"/>
        <v>43.2</v>
      </c>
      <c r="U859" s="13">
        <f t="shared" si="37"/>
        <v>18.500000000000004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600">
        <v>0</v>
      </c>
      <c r="AW859" s="600">
        <v>0</v>
      </c>
      <c r="AX859" s="600">
        <v>0.1</v>
      </c>
      <c r="AY859" s="599">
        <v>0.1</v>
      </c>
      <c r="AZ859" s="599">
        <v>321.3</v>
      </c>
      <c r="BA859" s="600">
        <v>39.200000000000003</v>
      </c>
      <c r="BB859" s="600">
        <v>43.2</v>
      </c>
      <c r="BC859" s="8">
        <v>0.59027777777777801</v>
      </c>
    </row>
    <row r="860" spans="2:55">
      <c r="B860" s="2">
        <v>21.8</v>
      </c>
      <c r="C860" s="2">
        <v>65</v>
      </c>
      <c r="D860" s="2">
        <v>14.9</v>
      </c>
      <c r="E860" s="2">
        <v>21.8</v>
      </c>
      <c r="F860" s="2">
        <v>5</v>
      </c>
      <c r="G860" s="2">
        <v>6.5</v>
      </c>
      <c r="H860" s="2">
        <v>1024.4000000000001</v>
      </c>
      <c r="I860" s="2">
        <v>81810</v>
      </c>
      <c r="J860" s="2">
        <v>6</v>
      </c>
      <c r="K860" s="2">
        <v>0</v>
      </c>
      <c r="L860" s="2">
        <v>0</v>
      </c>
      <c r="M860" s="2">
        <v>0.1</v>
      </c>
      <c r="N860">
        <v>0.1</v>
      </c>
      <c r="O860">
        <v>321.3</v>
      </c>
      <c r="P860">
        <v>39.1</v>
      </c>
      <c r="Q860">
        <v>43.1</v>
      </c>
      <c r="R860" s="5">
        <v>0.59097222222222201</v>
      </c>
      <c r="T860" s="13">
        <f t="shared" si="36"/>
        <v>43.1</v>
      </c>
      <c r="U860" s="13">
        <f t="shared" si="37"/>
        <v>18.3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600">
        <v>0</v>
      </c>
      <c r="AW860" s="600">
        <v>0</v>
      </c>
      <c r="AX860" s="600">
        <v>0.1</v>
      </c>
      <c r="AY860" s="599">
        <v>0.1</v>
      </c>
      <c r="AZ860" s="599">
        <v>321.3</v>
      </c>
      <c r="BA860" s="600">
        <v>39.1</v>
      </c>
      <c r="BB860" s="600">
        <v>43.1</v>
      </c>
      <c r="BC860" s="8">
        <v>0.59097222222222201</v>
      </c>
    </row>
    <row r="861" spans="2:55">
      <c r="B861" s="2">
        <v>22</v>
      </c>
      <c r="C861" s="2">
        <v>64</v>
      </c>
      <c r="D861" s="2">
        <v>14.9</v>
      </c>
      <c r="E861" s="2">
        <v>22</v>
      </c>
      <c r="F861" s="2">
        <v>4.7</v>
      </c>
      <c r="G861" s="2">
        <v>7.6</v>
      </c>
      <c r="H861" s="2">
        <v>1024.4000000000001</v>
      </c>
      <c r="I861" s="2">
        <v>81870</v>
      </c>
      <c r="J861" s="2">
        <v>6</v>
      </c>
      <c r="K861" s="2">
        <v>0</v>
      </c>
      <c r="L861" s="2">
        <v>0</v>
      </c>
      <c r="M861" s="2">
        <v>0.1</v>
      </c>
      <c r="N861">
        <v>0.1</v>
      </c>
      <c r="O861">
        <v>321.3</v>
      </c>
      <c r="P861">
        <v>39.1</v>
      </c>
      <c r="Q861">
        <v>43.1</v>
      </c>
      <c r="R861" s="5">
        <v>0.59166666666666701</v>
      </c>
      <c r="T861" s="13">
        <f t="shared" si="36"/>
        <v>43.1</v>
      </c>
      <c r="U861" s="13">
        <f t="shared" si="37"/>
        <v>18.100000000000001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600">
        <v>0</v>
      </c>
      <c r="AW861" s="600">
        <v>0</v>
      </c>
      <c r="AX861" s="600">
        <v>0.1</v>
      </c>
      <c r="AY861" s="599">
        <v>0.1</v>
      </c>
      <c r="AZ861" s="599">
        <v>321.3</v>
      </c>
      <c r="BA861" s="600">
        <v>39.1</v>
      </c>
      <c r="BB861" s="600">
        <v>43.1</v>
      </c>
      <c r="BC861" s="8">
        <v>0.59166666666666701</v>
      </c>
    </row>
    <row r="862" spans="2:55">
      <c r="B862" s="2">
        <v>22.1</v>
      </c>
      <c r="C862" s="2">
        <v>63</v>
      </c>
      <c r="D862" s="2">
        <v>14.7</v>
      </c>
      <c r="E862" s="2">
        <v>22.1</v>
      </c>
      <c r="F862" s="2">
        <v>10.8</v>
      </c>
      <c r="G862" s="2">
        <v>14.4</v>
      </c>
      <c r="H862" s="2">
        <v>1024.3</v>
      </c>
      <c r="I862" s="2">
        <v>82000</v>
      </c>
      <c r="J862" s="2">
        <v>6</v>
      </c>
      <c r="K862" s="2">
        <v>0</v>
      </c>
      <c r="L862" s="2">
        <v>0</v>
      </c>
      <c r="M862" s="2">
        <v>0.1</v>
      </c>
      <c r="N862">
        <v>0.1</v>
      </c>
      <c r="O862">
        <v>321.3</v>
      </c>
      <c r="P862">
        <v>39.1</v>
      </c>
      <c r="Q862">
        <v>43.1</v>
      </c>
      <c r="R862" s="5">
        <v>0.59236111111111101</v>
      </c>
      <c r="T862" s="13">
        <f t="shared" si="36"/>
        <v>43.1</v>
      </c>
      <c r="U862" s="13">
        <f t="shared" si="37"/>
        <v>18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600">
        <v>0</v>
      </c>
      <c r="AW862" s="600">
        <v>0</v>
      </c>
      <c r="AX862" s="600">
        <v>0.1</v>
      </c>
      <c r="AY862" s="599">
        <v>0.1</v>
      </c>
      <c r="AZ862" s="599">
        <v>321.3</v>
      </c>
      <c r="BA862" s="600">
        <v>39.1</v>
      </c>
      <c r="BB862" s="600">
        <v>43.1</v>
      </c>
      <c r="BC862" s="8">
        <v>0.59236111111111101</v>
      </c>
    </row>
    <row r="863" spans="2:55">
      <c r="B863" s="2">
        <v>22</v>
      </c>
      <c r="C863" s="2">
        <v>61</v>
      </c>
      <c r="D863" s="2">
        <v>14.2</v>
      </c>
      <c r="E863" s="2">
        <v>22</v>
      </c>
      <c r="F863" s="2">
        <v>2.9</v>
      </c>
      <c r="G863" s="2">
        <v>6.1</v>
      </c>
      <c r="H863" s="2">
        <v>1024.4000000000001</v>
      </c>
      <c r="I863" s="2">
        <v>81940</v>
      </c>
      <c r="J863" s="2">
        <v>6</v>
      </c>
      <c r="K863" s="2">
        <v>0</v>
      </c>
      <c r="L863" s="2">
        <v>0</v>
      </c>
      <c r="M863" s="2">
        <v>0.1</v>
      </c>
      <c r="N863">
        <v>0.1</v>
      </c>
      <c r="O863">
        <v>321.3</v>
      </c>
      <c r="P863">
        <v>39.200000000000003</v>
      </c>
      <c r="Q863">
        <v>43.1</v>
      </c>
      <c r="R863" s="5">
        <v>0.593055555555556</v>
      </c>
      <c r="T863" s="13">
        <f t="shared" si="36"/>
        <v>43.1</v>
      </c>
      <c r="U863" s="13">
        <f t="shared" si="37"/>
        <v>18.100000000000001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600">
        <v>0</v>
      </c>
      <c r="AW863" s="600">
        <v>0</v>
      </c>
      <c r="AX863" s="600">
        <v>0.1</v>
      </c>
      <c r="AY863" s="599">
        <v>0.1</v>
      </c>
      <c r="AZ863" s="599">
        <v>321.3</v>
      </c>
      <c r="BA863" s="600">
        <v>39.200000000000003</v>
      </c>
      <c r="BB863" s="600">
        <v>43.1</v>
      </c>
      <c r="BC863" s="8">
        <v>0.593055555555556</v>
      </c>
    </row>
    <row r="864" spans="2:55">
      <c r="B864" s="2">
        <v>21.9</v>
      </c>
      <c r="C864" s="2">
        <v>61</v>
      </c>
      <c r="D864" s="2">
        <v>14.1</v>
      </c>
      <c r="E864" s="2">
        <v>21.9</v>
      </c>
      <c r="F864" s="2">
        <v>8.3000000000000007</v>
      </c>
      <c r="G864" s="2">
        <v>8.3000000000000007</v>
      </c>
      <c r="H864" s="2">
        <v>1024.3</v>
      </c>
      <c r="I864" s="2">
        <v>81940</v>
      </c>
      <c r="J864" s="2">
        <v>6</v>
      </c>
      <c r="K864" s="2">
        <v>0</v>
      </c>
      <c r="L864" s="2">
        <v>0</v>
      </c>
      <c r="M864" s="2">
        <v>0.1</v>
      </c>
      <c r="N864">
        <v>0.1</v>
      </c>
      <c r="O864">
        <v>321.3</v>
      </c>
      <c r="P864">
        <v>39.299999999999997</v>
      </c>
      <c r="Q864">
        <v>42.9</v>
      </c>
      <c r="R864" s="5">
        <v>0.59375</v>
      </c>
      <c r="T864" s="13">
        <f t="shared" si="36"/>
        <v>42.9</v>
      </c>
      <c r="U864" s="13">
        <f t="shared" si="37"/>
        <v>18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600">
        <v>0</v>
      </c>
      <c r="AW864" s="600">
        <v>0</v>
      </c>
      <c r="AX864" s="600">
        <v>0.1</v>
      </c>
      <c r="AY864" s="599">
        <v>0.1</v>
      </c>
      <c r="AZ864" s="599">
        <v>321.3</v>
      </c>
      <c r="BA864" s="600">
        <v>39.299999999999997</v>
      </c>
      <c r="BB864" s="600">
        <v>42.9</v>
      </c>
      <c r="BC864" s="8">
        <v>0.59375</v>
      </c>
    </row>
    <row r="865" spans="2:55">
      <c r="B865" s="2">
        <v>21.4</v>
      </c>
      <c r="C865" s="2">
        <v>63</v>
      </c>
      <c r="D865" s="2">
        <v>14.1</v>
      </c>
      <c r="E865" s="2">
        <v>21.4</v>
      </c>
      <c r="F865" s="2">
        <v>7.6</v>
      </c>
      <c r="G865" s="2">
        <v>14</v>
      </c>
      <c r="H865" s="2">
        <v>1024.4000000000001</v>
      </c>
      <c r="I865" s="2">
        <v>79820</v>
      </c>
      <c r="J865" s="2">
        <v>5</v>
      </c>
      <c r="K865" s="2">
        <v>0</v>
      </c>
      <c r="L865" s="2">
        <v>0</v>
      </c>
      <c r="M865" s="2">
        <v>0.1</v>
      </c>
      <c r="N865">
        <v>0.1</v>
      </c>
      <c r="O865">
        <v>321.3</v>
      </c>
      <c r="P865">
        <v>39.700000000000003</v>
      </c>
      <c r="Q865">
        <v>44.4</v>
      </c>
      <c r="R865" s="5">
        <v>0.594444444444444</v>
      </c>
      <c r="T865" s="13">
        <f t="shared" si="36"/>
        <v>44.4</v>
      </c>
      <c r="U865" s="13">
        <f t="shared" si="37"/>
        <v>20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600">
        <v>0</v>
      </c>
      <c r="AW865" s="600">
        <v>0</v>
      </c>
      <c r="AX865" s="600">
        <v>0.1</v>
      </c>
      <c r="AY865" s="599">
        <v>0.1</v>
      </c>
      <c r="AZ865" s="599">
        <v>321.3</v>
      </c>
      <c r="BA865" s="600">
        <v>39.700000000000003</v>
      </c>
      <c r="BB865" s="600">
        <v>44.4</v>
      </c>
      <c r="BC865" s="8">
        <v>0.594444444444444</v>
      </c>
    </row>
    <row r="866" spans="2:55">
      <c r="B866" s="2">
        <v>21.3</v>
      </c>
      <c r="C866" s="2">
        <v>63</v>
      </c>
      <c r="D866" s="2">
        <v>14</v>
      </c>
      <c r="E866" s="2">
        <v>21.3</v>
      </c>
      <c r="F866" s="2">
        <v>11.5</v>
      </c>
      <c r="G866" s="2">
        <v>12.6</v>
      </c>
      <c r="H866" s="2">
        <v>1024.5</v>
      </c>
      <c r="I866" s="2">
        <v>79890</v>
      </c>
      <c r="J866" s="2">
        <v>5</v>
      </c>
      <c r="K866" s="2">
        <v>0</v>
      </c>
      <c r="L866" s="2">
        <v>0</v>
      </c>
      <c r="M866" s="2">
        <v>0.1</v>
      </c>
      <c r="N866">
        <v>0.1</v>
      </c>
      <c r="O866">
        <v>321.3</v>
      </c>
      <c r="P866">
        <v>39.6</v>
      </c>
      <c r="Q866">
        <v>44.2</v>
      </c>
      <c r="R866" s="5">
        <v>0.59513888888888899</v>
      </c>
      <c r="T866" s="13">
        <f t="shared" si="36"/>
        <v>44.2</v>
      </c>
      <c r="U866" s="13">
        <f t="shared" si="37"/>
        <v>19.900000000000002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600">
        <v>0</v>
      </c>
      <c r="AW866" s="600">
        <v>0</v>
      </c>
      <c r="AX866" s="600">
        <v>0.1</v>
      </c>
      <c r="AY866" s="599">
        <v>0.1</v>
      </c>
      <c r="AZ866" s="599">
        <v>321.3</v>
      </c>
      <c r="BA866" s="600">
        <v>39.6</v>
      </c>
      <c r="BB866" s="600">
        <v>44.2</v>
      </c>
      <c r="BC866" s="8">
        <v>0.59513888888888899</v>
      </c>
    </row>
    <row r="867" spans="2:55">
      <c r="B867" s="2">
        <v>21.1</v>
      </c>
      <c r="C867" s="2">
        <v>64</v>
      </c>
      <c r="D867" s="2">
        <v>14</v>
      </c>
      <c r="E867" s="2">
        <v>21.1</v>
      </c>
      <c r="F867" s="2">
        <v>9</v>
      </c>
      <c r="G867" s="2">
        <v>14.4</v>
      </c>
      <c r="H867" s="2">
        <v>1024.5999999999999</v>
      </c>
      <c r="I867" s="2">
        <v>79930</v>
      </c>
      <c r="J867" s="2">
        <v>5</v>
      </c>
      <c r="K867" s="2">
        <v>0</v>
      </c>
      <c r="L867" s="2">
        <v>0</v>
      </c>
      <c r="M867" s="2">
        <v>0.1</v>
      </c>
      <c r="N867">
        <v>0.1</v>
      </c>
      <c r="O867">
        <v>321.3</v>
      </c>
      <c r="P867">
        <v>39.4</v>
      </c>
      <c r="Q867">
        <v>44</v>
      </c>
      <c r="R867" s="5">
        <v>0.59583333333333299</v>
      </c>
      <c r="T867" s="13">
        <f t="shared" si="36"/>
        <v>44</v>
      </c>
      <c r="U867" s="13">
        <f t="shared" si="37"/>
        <v>19.899999999999999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600">
        <v>0</v>
      </c>
      <c r="AW867" s="600">
        <v>0</v>
      </c>
      <c r="AX867" s="600">
        <v>0.1</v>
      </c>
      <c r="AY867" s="599">
        <v>0.1</v>
      </c>
      <c r="AZ867" s="599">
        <v>321.3</v>
      </c>
      <c r="BA867" s="600">
        <v>39.4</v>
      </c>
      <c r="BB867" s="600">
        <v>44</v>
      </c>
      <c r="BC867" s="8">
        <v>0.59583333333333299</v>
      </c>
    </row>
    <row r="868" spans="2:55">
      <c r="B868" s="2">
        <v>21.3</v>
      </c>
      <c r="C868" s="2">
        <v>65</v>
      </c>
      <c r="D868" s="2">
        <v>14.5</v>
      </c>
      <c r="E868" s="2">
        <v>21.3</v>
      </c>
      <c r="F868" s="2">
        <v>8.3000000000000007</v>
      </c>
      <c r="G868" s="2">
        <v>8.3000000000000007</v>
      </c>
      <c r="H868" s="2">
        <v>1024.5</v>
      </c>
      <c r="I868" s="2">
        <v>80250</v>
      </c>
      <c r="J868" s="2">
        <v>5</v>
      </c>
      <c r="K868" s="2">
        <v>0</v>
      </c>
      <c r="L868" s="2">
        <v>0</v>
      </c>
      <c r="M868" s="2">
        <v>0.1</v>
      </c>
      <c r="N868">
        <v>0.1</v>
      </c>
      <c r="O868">
        <v>321.3</v>
      </c>
      <c r="P868">
        <v>39.1</v>
      </c>
      <c r="Q868">
        <v>43.7</v>
      </c>
      <c r="R868" s="5">
        <v>0.59652777777777799</v>
      </c>
      <c r="T868" s="13">
        <f t="shared" si="36"/>
        <v>43.7</v>
      </c>
      <c r="U868" s="13">
        <f t="shared" si="37"/>
        <v>19.400000000000002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600">
        <v>0</v>
      </c>
      <c r="AW868" s="600">
        <v>0</v>
      </c>
      <c r="AX868" s="600">
        <v>0.1</v>
      </c>
      <c r="AY868" s="599">
        <v>0.1</v>
      </c>
      <c r="AZ868" s="599">
        <v>321.3</v>
      </c>
      <c r="BA868" s="600">
        <v>39.1</v>
      </c>
      <c r="BB868" s="600">
        <v>43.7</v>
      </c>
      <c r="BC868" s="8">
        <v>0.59652777777777799</v>
      </c>
    </row>
    <row r="869" spans="2:55">
      <c r="B869" s="2">
        <v>21.6</v>
      </c>
      <c r="C869" s="2">
        <v>64</v>
      </c>
      <c r="D869" s="2">
        <v>14.5</v>
      </c>
      <c r="E869" s="2">
        <v>21.6</v>
      </c>
      <c r="F869" s="2">
        <v>6.1</v>
      </c>
      <c r="G869" s="2">
        <v>6.1</v>
      </c>
      <c r="H869" s="2">
        <v>1024.4000000000001</v>
      </c>
      <c r="I869" s="2">
        <v>80240</v>
      </c>
      <c r="J869" s="2">
        <v>5</v>
      </c>
      <c r="K869" s="2">
        <v>0</v>
      </c>
      <c r="L869" s="2">
        <v>0</v>
      </c>
      <c r="M869" s="2">
        <v>0.1</v>
      </c>
      <c r="N869">
        <v>0.1</v>
      </c>
      <c r="O869">
        <v>321.3</v>
      </c>
      <c r="P869">
        <v>38.9</v>
      </c>
      <c r="Q869">
        <v>43.5</v>
      </c>
      <c r="R869" s="5">
        <v>0.59722222222222199</v>
      </c>
      <c r="T869" s="13">
        <f t="shared" si="36"/>
        <v>43.5</v>
      </c>
      <c r="U869" s="13">
        <f t="shared" si="37"/>
        <v>18.899999999999999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600">
        <v>0</v>
      </c>
      <c r="AW869" s="600">
        <v>0</v>
      </c>
      <c r="AX869" s="600">
        <v>0.1</v>
      </c>
      <c r="AY869" s="599">
        <v>0.1</v>
      </c>
      <c r="AZ869" s="599">
        <v>321.3</v>
      </c>
      <c r="BA869" s="600">
        <v>38.9</v>
      </c>
      <c r="BB869" s="600">
        <v>43.5</v>
      </c>
      <c r="BC869" s="8">
        <v>0.59722222222222199</v>
      </c>
    </row>
    <row r="870" spans="2:55">
      <c r="B870" s="2">
        <v>21.4</v>
      </c>
      <c r="C870" s="2">
        <v>62</v>
      </c>
      <c r="D870" s="2">
        <v>13.8</v>
      </c>
      <c r="E870" s="2">
        <v>21.4</v>
      </c>
      <c r="F870" s="2">
        <v>6.5</v>
      </c>
      <c r="G870" s="2">
        <v>7.9</v>
      </c>
      <c r="H870" s="2">
        <v>1024.5999999999999</v>
      </c>
      <c r="I870" s="2">
        <v>80580</v>
      </c>
      <c r="J870" s="2">
        <v>5</v>
      </c>
      <c r="K870" s="2">
        <v>0</v>
      </c>
      <c r="L870" s="2">
        <v>0</v>
      </c>
      <c r="M870" s="2">
        <v>0.1</v>
      </c>
      <c r="N870">
        <v>0.1</v>
      </c>
      <c r="O870">
        <v>321.3</v>
      </c>
      <c r="P870">
        <v>38.799999999999997</v>
      </c>
      <c r="Q870">
        <v>43.2</v>
      </c>
      <c r="R870" s="5">
        <v>0.59791666666666698</v>
      </c>
      <c r="T870" s="13">
        <f t="shared" si="36"/>
        <v>43.2</v>
      </c>
      <c r="U870" s="13">
        <f t="shared" si="37"/>
        <v>18.800000000000004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600">
        <v>0</v>
      </c>
      <c r="AW870" s="600">
        <v>0</v>
      </c>
      <c r="AX870" s="600">
        <v>0.1</v>
      </c>
      <c r="AY870" s="599">
        <v>0.1</v>
      </c>
      <c r="AZ870" s="599">
        <v>321.3</v>
      </c>
      <c r="BA870" s="600">
        <v>38.799999999999997</v>
      </c>
      <c r="BB870" s="600">
        <v>43.2</v>
      </c>
      <c r="BC870" s="8">
        <v>0.59791666666666698</v>
      </c>
    </row>
    <row r="871" spans="2:55">
      <c r="B871" s="2">
        <v>21.4</v>
      </c>
      <c r="C871" s="2">
        <v>62</v>
      </c>
      <c r="D871" s="2">
        <v>13.8</v>
      </c>
      <c r="E871" s="2">
        <v>21.4</v>
      </c>
      <c r="F871" s="2">
        <v>7.2</v>
      </c>
      <c r="G871" s="2">
        <v>9.6999999999999993</v>
      </c>
      <c r="H871" s="2">
        <v>1024.4000000000001</v>
      </c>
      <c r="I871" s="2">
        <v>80800</v>
      </c>
      <c r="J871" s="2">
        <v>5</v>
      </c>
      <c r="K871" s="2">
        <v>0</v>
      </c>
      <c r="L871" s="2">
        <v>0</v>
      </c>
      <c r="M871" s="2">
        <v>0.1</v>
      </c>
      <c r="N871">
        <v>0.1</v>
      </c>
      <c r="O871">
        <v>321.3</v>
      </c>
      <c r="P871">
        <v>38.700000000000003</v>
      </c>
      <c r="Q871">
        <v>43.1</v>
      </c>
      <c r="R871" s="5">
        <v>0.59861111111111098</v>
      </c>
      <c r="T871" s="13">
        <f t="shared" si="36"/>
        <v>43.1</v>
      </c>
      <c r="U871" s="13">
        <f t="shared" si="37"/>
        <v>18.700000000000003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600">
        <v>0</v>
      </c>
      <c r="AW871" s="600">
        <v>0</v>
      </c>
      <c r="AX871" s="600">
        <v>0.1</v>
      </c>
      <c r="AY871" s="599">
        <v>0.1</v>
      </c>
      <c r="AZ871" s="599">
        <v>321.3</v>
      </c>
      <c r="BA871" s="600">
        <v>38.700000000000003</v>
      </c>
      <c r="BB871" s="600">
        <v>43.1</v>
      </c>
      <c r="BC871" s="8">
        <v>0.59861111111111098</v>
      </c>
    </row>
    <row r="872" spans="2:55">
      <c r="B872" s="2">
        <v>21.4</v>
      </c>
      <c r="C872" s="2">
        <v>62</v>
      </c>
      <c r="D872" s="2">
        <v>13.8</v>
      </c>
      <c r="E872" s="2">
        <v>21.4</v>
      </c>
      <c r="F872" s="2">
        <v>2.9</v>
      </c>
      <c r="G872" s="2">
        <v>5</v>
      </c>
      <c r="H872" s="2">
        <v>1024.5</v>
      </c>
      <c r="I872" s="2">
        <v>80820</v>
      </c>
      <c r="J872" s="2">
        <v>5</v>
      </c>
      <c r="K872" s="2">
        <v>0</v>
      </c>
      <c r="L872" s="2">
        <v>0</v>
      </c>
      <c r="M872" s="2">
        <v>0.1</v>
      </c>
      <c r="N872">
        <v>0.1</v>
      </c>
      <c r="O872">
        <v>321.3</v>
      </c>
      <c r="P872">
        <v>38.700000000000003</v>
      </c>
      <c r="Q872">
        <v>43</v>
      </c>
      <c r="R872" s="5">
        <v>0.59930555555555598</v>
      </c>
      <c r="T872" s="13">
        <f t="shared" si="36"/>
        <v>43</v>
      </c>
      <c r="U872" s="13">
        <f t="shared" si="37"/>
        <v>18.600000000000001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600">
        <v>0</v>
      </c>
      <c r="AW872" s="600">
        <v>0</v>
      </c>
      <c r="AX872" s="600">
        <v>0.1</v>
      </c>
      <c r="AY872" s="599">
        <v>0.1</v>
      </c>
      <c r="AZ872" s="599">
        <v>321.3</v>
      </c>
      <c r="BA872" s="600">
        <v>38.700000000000003</v>
      </c>
      <c r="BB872" s="600">
        <v>43</v>
      </c>
      <c r="BC872" s="8">
        <v>0.59930555555555598</v>
      </c>
    </row>
    <row r="873" spans="2:55">
      <c r="B873" s="2">
        <v>21.6</v>
      </c>
      <c r="C873" s="2">
        <v>61</v>
      </c>
      <c r="D873" s="2">
        <v>13.8</v>
      </c>
      <c r="E873" s="2">
        <v>21.6</v>
      </c>
      <c r="F873" s="2">
        <v>5</v>
      </c>
      <c r="G873" s="2">
        <v>8.3000000000000007</v>
      </c>
      <c r="H873" s="2">
        <v>1024.5999999999999</v>
      </c>
      <c r="I873" s="2">
        <v>80950</v>
      </c>
      <c r="J873" s="2">
        <v>5</v>
      </c>
      <c r="K873" s="2">
        <v>0</v>
      </c>
      <c r="L873" s="2">
        <v>0</v>
      </c>
      <c r="M873" s="2">
        <v>0.1</v>
      </c>
      <c r="N873">
        <v>0.1</v>
      </c>
      <c r="O873">
        <v>321.3</v>
      </c>
      <c r="P873">
        <v>38.799999999999997</v>
      </c>
      <c r="Q873">
        <v>43</v>
      </c>
      <c r="R873" s="5">
        <v>0.6</v>
      </c>
      <c r="T873" s="13">
        <f t="shared" si="36"/>
        <v>43</v>
      </c>
      <c r="U873" s="13">
        <f t="shared" si="37"/>
        <v>18.399999999999999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600">
        <v>0</v>
      </c>
      <c r="AW873" s="600">
        <v>0</v>
      </c>
      <c r="AX873" s="600">
        <v>0.1</v>
      </c>
      <c r="AY873" s="599">
        <v>0.1</v>
      </c>
      <c r="AZ873" s="599">
        <v>321.3</v>
      </c>
      <c r="BA873" s="600">
        <v>38.799999999999997</v>
      </c>
      <c r="BB873" s="600">
        <v>43</v>
      </c>
      <c r="BC873" s="8">
        <v>0.6</v>
      </c>
    </row>
    <row r="874" spans="2:55">
      <c r="B874" s="2">
        <v>21.8</v>
      </c>
      <c r="C874" s="2">
        <v>60</v>
      </c>
      <c r="D874" s="2">
        <v>13.7</v>
      </c>
      <c r="E874" s="2">
        <v>21.8</v>
      </c>
      <c r="F874" s="2">
        <v>5.8</v>
      </c>
      <c r="G874" s="2">
        <v>7.6</v>
      </c>
      <c r="H874" s="2">
        <v>1024.5</v>
      </c>
      <c r="I874" s="2">
        <v>81120</v>
      </c>
      <c r="J874" s="2">
        <v>5</v>
      </c>
      <c r="K874" s="2">
        <v>0</v>
      </c>
      <c r="L874" s="2">
        <v>0</v>
      </c>
      <c r="M874" s="2">
        <v>0.1</v>
      </c>
      <c r="N874">
        <v>0.1</v>
      </c>
      <c r="O874">
        <v>321.3</v>
      </c>
      <c r="P874">
        <v>38.9</v>
      </c>
      <c r="Q874">
        <v>43</v>
      </c>
      <c r="R874" s="5">
        <v>0.60069444444444398</v>
      </c>
      <c r="T874" s="13">
        <f t="shared" si="36"/>
        <v>43</v>
      </c>
      <c r="U874" s="13">
        <f t="shared" si="37"/>
        <v>18.2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600">
        <v>0</v>
      </c>
      <c r="AW874" s="600">
        <v>0</v>
      </c>
      <c r="AX874" s="600">
        <v>0.1</v>
      </c>
      <c r="AY874" s="599">
        <v>0.1</v>
      </c>
      <c r="AZ874" s="599">
        <v>321.3</v>
      </c>
      <c r="BA874" s="600">
        <v>38.9</v>
      </c>
      <c r="BB874" s="600">
        <v>43</v>
      </c>
      <c r="BC874" s="8">
        <v>0.60069444444444398</v>
      </c>
    </row>
    <row r="875" spans="2:55">
      <c r="B875" s="2">
        <v>21.9</v>
      </c>
      <c r="C875" s="2">
        <v>61</v>
      </c>
      <c r="D875" s="2">
        <v>14.1</v>
      </c>
      <c r="E875" s="2">
        <v>21.9</v>
      </c>
      <c r="F875" s="2">
        <v>2.9</v>
      </c>
      <c r="G875" s="2">
        <v>9</v>
      </c>
      <c r="H875" s="2">
        <v>1024.5999999999999</v>
      </c>
      <c r="I875" s="2">
        <v>80990</v>
      </c>
      <c r="J875" s="2">
        <v>5</v>
      </c>
      <c r="K875" s="2">
        <v>0</v>
      </c>
      <c r="L875" s="2">
        <v>0</v>
      </c>
      <c r="M875" s="2">
        <v>0.1</v>
      </c>
      <c r="N875">
        <v>0.1</v>
      </c>
      <c r="O875">
        <v>321.3</v>
      </c>
      <c r="P875">
        <v>39</v>
      </c>
      <c r="Q875">
        <v>43</v>
      </c>
      <c r="R875" s="5">
        <v>0.60138888888888897</v>
      </c>
      <c r="T875" s="13">
        <f t="shared" si="36"/>
        <v>43</v>
      </c>
      <c r="U875" s="13">
        <f t="shared" si="37"/>
        <v>18.100000000000001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600">
        <v>0</v>
      </c>
      <c r="AW875" s="600">
        <v>0</v>
      </c>
      <c r="AX875" s="600">
        <v>0.1</v>
      </c>
      <c r="AY875" s="599">
        <v>0.1</v>
      </c>
      <c r="AZ875" s="599">
        <v>321.3</v>
      </c>
      <c r="BA875" s="600">
        <v>39</v>
      </c>
      <c r="BB875" s="600">
        <v>43</v>
      </c>
      <c r="BC875" s="8">
        <v>0.60138888888888897</v>
      </c>
    </row>
    <row r="876" spans="2:55">
      <c r="B876" s="2">
        <v>21.9</v>
      </c>
      <c r="C876" s="2">
        <v>62</v>
      </c>
      <c r="D876" s="2">
        <v>14.3</v>
      </c>
      <c r="E876" s="2">
        <v>21.9</v>
      </c>
      <c r="F876" s="2">
        <v>2.9</v>
      </c>
      <c r="G876" s="2">
        <v>6.5</v>
      </c>
      <c r="H876" s="2">
        <v>1024.5999999999999</v>
      </c>
      <c r="I876" s="2">
        <v>81140</v>
      </c>
      <c r="J876" s="2">
        <v>5</v>
      </c>
      <c r="K876" s="2">
        <v>0</v>
      </c>
      <c r="L876" s="2">
        <v>0</v>
      </c>
      <c r="M876" s="2">
        <v>0.1</v>
      </c>
      <c r="N876">
        <v>0.1</v>
      </c>
      <c r="O876">
        <v>321.3</v>
      </c>
      <c r="P876">
        <v>39.1</v>
      </c>
      <c r="Q876">
        <v>43</v>
      </c>
      <c r="R876" s="5">
        <v>0.60208333333333297</v>
      </c>
      <c r="T876" s="13">
        <f t="shared" si="36"/>
        <v>43</v>
      </c>
      <c r="U876" s="13">
        <f t="shared" si="37"/>
        <v>18.100000000000001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600">
        <v>0</v>
      </c>
      <c r="AW876" s="600">
        <v>0</v>
      </c>
      <c r="AX876" s="600">
        <v>0.1</v>
      </c>
      <c r="AY876" s="599">
        <v>0.1</v>
      </c>
      <c r="AZ876" s="599">
        <v>321.3</v>
      </c>
      <c r="BA876" s="600">
        <v>39.1</v>
      </c>
      <c r="BB876" s="600">
        <v>43</v>
      </c>
      <c r="BC876" s="8">
        <v>0.60208333333333297</v>
      </c>
    </row>
    <row r="877" spans="2:55">
      <c r="B877" s="2">
        <v>22.1</v>
      </c>
      <c r="C877" s="2">
        <v>62</v>
      </c>
      <c r="D877" s="2">
        <v>14.5</v>
      </c>
      <c r="E877" s="2">
        <v>22.1</v>
      </c>
      <c r="F877" s="2">
        <v>3.2</v>
      </c>
      <c r="G877" s="2">
        <v>5</v>
      </c>
      <c r="H877" s="2">
        <v>1024.5</v>
      </c>
      <c r="I877" s="2">
        <v>81300</v>
      </c>
      <c r="J877" s="2">
        <v>5</v>
      </c>
      <c r="K877" s="2">
        <v>0</v>
      </c>
      <c r="L877" s="2">
        <v>0</v>
      </c>
      <c r="M877" s="2">
        <v>0.1</v>
      </c>
      <c r="N877">
        <v>0.1</v>
      </c>
      <c r="O877">
        <v>321.3</v>
      </c>
      <c r="P877">
        <v>39.200000000000003</v>
      </c>
      <c r="Q877">
        <v>43.2</v>
      </c>
      <c r="R877" s="5">
        <v>0.60277777777777797</v>
      </c>
      <c r="T877" s="13">
        <f t="shared" si="36"/>
        <v>43.2</v>
      </c>
      <c r="U877" s="13">
        <f t="shared" si="37"/>
        <v>18.100000000000001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600">
        <v>0</v>
      </c>
      <c r="AW877" s="600">
        <v>0</v>
      </c>
      <c r="AX877" s="600">
        <v>0.1</v>
      </c>
      <c r="AY877" s="599">
        <v>0.1</v>
      </c>
      <c r="AZ877" s="599">
        <v>321.3</v>
      </c>
      <c r="BA877" s="600">
        <v>39.200000000000003</v>
      </c>
      <c r="BB877" s="600">
        <v>43.2</v>
      </c>
      <c r="BC877" s="8">
        <v>0.60277777777777797</v>
      </c>
    </row>
    <row r="878" spans="2:55">
      <c r="B878" s="2">
        <v>22.1</v>
      </c>
      <c r="C878" s="2">
        <v>60</v>
      </c>
      <c r="D878" s="2">
        <v>14</v>
      </c>
      <c r="E878" s="2">
        <v>22.1</v>
      </c>
      <c r="F878" s="2">
        <v>3.6</v>
      </c>
      <c r="G878" s="2">
        <v>8.6</v>
      </c>
      <c r="H878" s="2">
        <v>1024.4000000000001</v>
      </c>
      <c r="I878" s="2">
        <v>81290</v>
      </c>
      <c r="J878" s="2">
        <v>5</v>
      </c>
      <c r="K878" s="2">
        <v>0</v>
      </c>
      <c r="L878" s="2">
        <v>0</v>
      </c>
      <c r="M878" s="2">
        <v>0.1</v>
      </c>
      <c r="N878">
        <v>0.1</v>
      </c>
      <c r="O878">
        <v>321.3</v>
      </c>
      <c r="P878">
        <v>39.299999999999997</v>
      </c>
      <c r="Q878">
        <v>43.2</v>
      </c>
      <c r="R878" s="5">
        <v>0.60347222222222197</v>
      </c>
      <c r="T878" s="13">
        <f t="shared" si="36"/>
        <v>43.2</v>
      </c>
      <c r="U878" s="13">
        <f t="shared" si="37"/>
        <v>18.100000000000001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600">
        <v>0</v>
      </c>
      <c r="AW878" s="600">
        <v>0</v>
      </c>
      <c r="AX878" s="600">
        <v>0.1</v>
      </c>
      <c r="AY878" s="599">
        <v>0.1</v>
      </c>
      <c r="AZ878" s="599">
        <v>321.3</v>
      </c>
      <c r="BA878" s="600">
        <v>39.299999999999997</v>
      </c>
      <c r="BB878" s="600">
        <v>43.2</v>
      </c>
      <c r="BC878" s="8">
        <v>0.60347222222222197</v>
      </c>
    </row>
    <row r="879" spans="2:55">
      <c r="B879" s="2">
        <v>22.1</v>
      </c>
      <c r="C879" s="2">
        <v>60</v>
      </c>
      <c r="D879" s="2">
        <v>14</v>
      </c>
      <c r="E879" s="2">
        <v>22.1</v>
      </c>
      <c r="F879" s="2">
        <v>0</v>
      </c>
      <c r="G879" s="2">
        <v>3.6</v>
      </c>
      <c r="H879" s="2">
        <v>1024.3</v>
      </c>
      <c r="I879" s="2">
        <v>81490</v>
      </c>
      <c r="J879" s="2">
        <v>5</v>
      </c>
      <c r="K879" s="2">
        <v>0</v>
      </c>
      <c r="L879" s="2">
        <v>0</v>
      </c>
      <c r="M879" s="2">
        <v>0.1</v>
      </c>
      <c r="N879">
        <v>0.1</v>
      </c>
      <c r="O879">
        <v>321.3</v>
      </c>
      <c r="P879">
        <v>39.4</v>
      </c>
      <c r="Q879">
        <v>43.3</v>
      </c>
      <c r="R879" s="5">
        <v>0.60416666666666696</v>
      </c>
      <c r="T879" s="13">
        <f t="shared" si="36"/>
        <v>43.3</v>
      </c>
      <c r="U879" s="13">
        <f t="shared" si="37"/>
        <v>18.199999999999996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600">
        <v>0</v>
      </c>
      <c r="AW879" s="600">
        <v>0</v>
      </c>
      <c r="AX879" s="600">
        <v>0.1</v>
      </c>
      <c r="AY879" s="599">
        <v>0.1</v>
      </c>
      <c r="AZ879" s="599">
        <v>321.3</v>
      </c>
      <c r="BA879" s="600">
        <v>39.4</v>
      </c>
      <c r="BB879" s="600">
        <v>43.3</v>
      </c>
      <c r="BC879" s="8">
        <v>0.60416666666666696</v>
      </c>
    </row>
    <row r="880" spans="2:55">
      <c r="B880" s="2">
        <v>22.3</v>
      </c>
      <c r="C880" s="2">
        <v>60</v>
      </c>
      <c r="D880" s="2">
        <v>14.2</v>
      </c>
      <c r="E880" s="2">
        <v>22.3</v>
      </c>
      <c r="F880" s="2">
        <v>6.1</v>
      </c>
      <c r="G880" s="2">
        <v>10.1</v>
      </c>
      <c r="H880" s="2">
        <v>1024.5</v>
      </c>
      <c r="I880" s="2">
        <v>81440</v>
      </c>
      <c r="J880" s="2">
        <v>5</v>
      </c>
      <c r="K880" s="2">
        <v>0</v>
      </c>
      <c r="L880" s="2">
        <v>0</v>
      </c>
      <c r="M880" s="2">
        <v>0.1</v>
      </c>
      <c r="N880">
        <v>0.1</v>
      </c>
      <c r="O880">
        <v>321.3</v>
      </c>
      <c r="P880">
        <v>39.5</v>
      </c>
      <c r="Q880">
        <v>43.4</v>
      </c>
      <c r="R880" s="5">
        <v>0.60486111111111096</v>
      </c>
      <c r="T880" s="13">
        <f t="shared" si="36"/>
        <v>43.4</v>
      </c>
      <c r="U880" s="13">
        <f t="shared" si="37"/>
        <v>18.099999999999998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600">
        <v>0</v>
      </c>
      <c r="AW880" s="600">
        <v>0</v>
      </c>
      <c r="AX880" s="600">
        <v>0.1</v>
      </c>
      <c r="AY880" s="599">
        <v>0.1</v>
      </c>
      <c r="AZ880" s="599">
        <v>321.3</v>
      </c>
      <c r="BA880" s="600">
        <v>39.5</v>
      </c>
      <c r="BB880" s="600">
        <v>43.4</v>
      </c>
      <c r="BC880" s="8">
        <v>0.60486111111111096</v>
      </c>
    </row>
    <row r="881" spans="2:55">
      <c r="B881" s="2">
        <v>22.1</v>
      </c>
      <c r="C881" s="2">
        <v>61</v>
      </c>
      <c r="D881" s="2">
        <v>14.2</v>
      </c>
      <c r="E881" s="2">
        <v>22.1</v>
      </c>
      <c r="F881" s="2">
        <v>6.8</v>
      </c>
      <c r="G881" s="2">
        <v>7.2</v>
      </c>
      <c r="H881" s="2">
        <v>1024.3</v>
      </c>
      <c r="I881" s="2">
        <v>81500</v>
      </c>
      <c r="J881" s="2">
        <v>5</v>
      </c>
      <c r="K881" s="2">
        <v>0</v>
      </c>
      <c r="L881" s="2">
        <v>0</v>
      </c>
      <c r="M881" s="2">
        <v>0.1</v>
      </c>
      <c r="N881">
        <v>0.1</v>
      </c>
      <c r="O881">
        <v>321.3</v>
      </c>
      <c r="P881">
        <v>39.6</v>
      </c>
      <c r="Q881">
        <v>43.5</v>
      </c>
      <c r="R881" s="5">
        <v>0.60555555555555596</v>
      </c>
      <c r="T881" s="13">
        <f t="shared" si="36"/>
        <v>43.5</v>
      </c>
      <c r="U881" s="13">
        <f t="shared" si="37"/>
        <v>18.399999999999999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600">
        <v>0</v>
      </c>
      <c r="AW881" s="600">
        <v>0</v>
      </c>
      <c r="AX881" s="600">
        <v>0.1</v>
      </c>
      <c r="AY881" s="599">
        <v>0.1</v>
      </c>
      <c r="AZ881" s="599">
        <v>321.3</v>
      </c>
      <c r="BA881" s="600">
        <v>39.6</v>
      </c>
      <c r="BB881" s="600">
        <v>43.5</v>
      </c>
      <c r="BC881" s="8">
        <v>0.60555555555555596</v>
      </c>
    </row>
    <row r="882" spans="2:55">
      <c r="B882" s="2">
        <v>21.6</v>
      </c>
      <c r="C882" s="2">
        <v>62</v>
      </c>
      <c r="D882" s="2">
        <v>14</v>
      </c>
      <c r="E882" s="2">
        <v>21.6</v>
      </c>
      <c r="F882" s="2">
        <v>7.2</v>
      </c>
      <c r="G882" s="2">
        <v>11.9</v>
      </c>
      <c r="H882" s="2">
        <v>1024.5999999999999</v>
      </c>
      <c r="I882" s="2">
        <v>81500</v>
      </c>
      <c r="J882" s="2">
        <v>5</v>
      </c>
      <c r="K882" s="2">
        <v>0</v>
      </c>
      <c r="L882" s="2">
        <v>0</v>
      </c>
      <c r="M882" s="2">
        <v>0.1</v>
      </c>
      <c r="N882">
        <v>0.1</v>
      </c>
      <c r="O882">
        <v>321.3</v>
      </c>
      <c r="P882">
        <v>39.700000000000003</v>
      </c>
      <c r="Q882">
        <v>43.5</v>
      </c>
      <c r="R882" s="5">
        <v>0.60624999999999996</v>
      </c>
      <c r="T882" s="13">
        <f t="shared" si="36"/>
        <v>43.5</v>
      </c>
      <c r="U882" s="13">
        <f t="shared" si="37"/>
        <v>18.899999999999999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600">
        <v>0</v>
      </c>
      <c r="AW882" s="600">
        <v>0</v>
      </c>
      <c r="AX882" s="600">
        <v>0.1</v>
      </c>
      <c r="AY882" s="599">
        <v>0.1</v>
      </c>
      <c r="AZ882" s="599">
        <v>321.3</v>
      </c>
      <c r="BA882" s="600">
        <v>39.700000000000003</v>
      </c>
      <c r="BB882" s="600">
        <v>43.5</v>
      </c>
      <c r="BC882" s="8">
        <v>0.60624999999999996</v>
      </c>
    </row>
    <row r="883" spans="2:55">
      <c r="B883" s="2">
        <v>21.5</v>
      </c>
      <c r="C883" s="2">
        <v>64</v>
      </c>
      <c r="D883" s="2">
        <v>14.4</v>
      </c>
      <c r="E883" s="2">
        <v>21.5</v>
      </c>
      <c r="F883" s="2">
        <v>6.5</v>
      </c>
      <c r="G883" s="2">
        <v>10.1</v>
      </c>
      <c r="H883" s="2">
        <v>1024.5</v>
      </c>
      <c r="I883" s="2">
        <v>81520</v>
      </c>
      <c r="J883" s="2">
        <v>5</v>
      </c>
      <c r="K883" s="2">
        <v>0</v>
      </c>
      <c r="L883" s="2">
        <v>0</v>
      </c>
      <c r="M883" s="2">
        <v>0.1</v>
      </c>
      <c r="N883">
        <v>0.1</v>
      </c>
      <c r="O883">
        <v>321.3</v>
      </c>
      <c r="P883">
        <v>39.5</v>
      </c>
      <c r="Q883">
        <v>43.5</v>
      </c>
      <c r="R883" s="5">
        <v>0.60694444444444495</v>
      </c>
      <c r="T883" s="13">
        <f t="shared" si="36"/>
        <v>43.5</v>
      </c>
      <c r="U883" s="13">
        <f t="shared" si="37"/>
        <v>19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600">
        <v>0</v>
      </c>
      <c r="AW883" s="600">
        <v>0</v>
      </c>
      <c r="AX883" s="600">
        <v>0.1</v>
      </c>
      <c r="AY883" s="599">
        <v>0.1</v>
      </c>
      <c r="AZ883" s="599">
        <v>321.3</v>
      </c>
      <c r="BA883" s="600">
        <v>39.5</v>
      </c>
      <c r="BB883" s="600">
        <v>43.5</v>
      </c>
      <c r="BC883" s="8">
        <v>0.60694444444444495</v>
      </c>
    </row>
    <row r="884" spans="2:55">
      <c r="B884" s="2">
        <v>21.6</v>
      </c>
      <c r="C884" s="2">
        <v>64</v>
      </c>
      <c r="D884" s="2">
        <v>14.5</v>
      </c>
      <c r="E884" s="2">
        <v>21.6</v>
      </c>
      <c r="F884" s="2">
        <v>6.5</v>
      </c>
      <c r="G884" s="2">
        <v>10.1</v>
      </c>
      <c r="H884" s="2">
        <v>1024.3</v>
      </c>
      <c r="I884" s="2">
        <v>81630</v>
      </c>
      <c r="J884" s="2">
        <v>5</v>
      </c>
      <c r="K884" s="2">
        <v>0</v>
      </c>
      <c r="L884" s="2">
        <v>0</v>
      </c>
      <c r="M884" s="2">
        <v>0.1</v>
      </c>
      <c r="N884">
        <v>0.1</v>
      </c>
      <c r="O884">
        <v>321.3</v>
      </c>
      <c r="P884">
        <v>39.4</v>
      </c>
      <c r="Q884">
        <v>43.3</v>
      </c>
      <c r="R884" s="5">
        <v>0.60763888888888895</v>
      </c>
      <c r="T884" s="13">
        <f t="shared" si="36"/>
        <v>43.3</v>
      </c>
      <c r="U884" s="13">
        <f t="shared" si="37"/>
        <v>18.699999999999996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600">
        <v>0</v>
      </c>
      <c r="AW884" s="600">
        <v>0</v>
      </c>
      <c r="AX884" s="600">
        <v>0.1</v>
      </c>
      <c r="AY884" s="599">
        <v>0.1</v>
      </c>
      <c r="AZ884" s="599">
        <v>321.3</v>
      </c>
      <c r="BA884" s="600">
        <v>39.4</v>
      </c>
      <c r="BB884" s="600">
        <v>43.3</v>
      </c>
      <c r="BC884" s="8">
        <v>0.60763888888888895</v>
      </c>
    </row>
    <row r="885" spans="2:55">
      <c r="B885" s="2">
        <v>21.6</v>
      </c>
      <c r="C885" s="2">
        <v>65</v>
      </c>
      <c r="D885" s="2">
        <v>14.8</v>
      </c>
      <c r="E885" s="2">
        <v>21.6</v>
      </c>
      <c r="F885" s="2">
        <v>9.4</v>
      </c>
      <c r="G885" s="2">
        <v>10.4</v>
      </c>
      <c r="H885" s="2">
        <v>1024.3</v>
      </c>
      <c r="I885" s="2">
        <v>81730</v>
      </c>
      <c r="J885" s="2">
        <v>5</v>
      </c>
      <c r="K885" s="2">
        <v>0</v>
      </c>
      <c r="L885" s="2">
        <v>0</v>
      </c>
      <c r="M885" s="2">
        <v>0.1</v>
      </c>
      <c r="N885">
        <v>0.1</v>
      </c>
      <c r="O885">
        <v>321.3</v>
      </c>
      <c r="P885">
        <v>39.299999999999997</v>
      </c>
      <c r="Q885">
        <v>43.2</v>
      </c>
      <c r="R885" s="5">
        <v>0.60833333333333295</v>
      </c>
      <c r="T885" s="13">
        <f t="shared" si="36"/>
        <v>43.2</v>
      </c>
      <c r="U885" s="13">
        <f t="shared" si="37"/>
        <v>18.600000000000001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600">
        <v>0</v>
      </c>
      <c r="AW885" s="600">
        <v>0</v>
      </c>
      <c r="AX885" s="600">
        <v>0.1</v>
      </c>
      <c r="AY885" s="599">
        <v>0.1</v>
      </c>
      <c r="AZ885" s="599">
        <v>321.3</v>
      </c>
      <c r="BA885" s="600">
        <v>39.299999999999997</v>
      </c>
      <c r="BB885" s="600">
        <v>43.2</v>
      </c>
      <c r="BC885" s="8">
        <v>0.60833333333333295</v>
      </c>
    </row>
    <row r="886" spans="2:55">
      <c r="B886" s="2">
        <v>21.7</v>
      </c>
      <c r="C886" s="2">
        <v>64</v>
      </c>
      <c r="D886" s="2">
        <v>14.6</v>
      </c>
      <c r="E886" s="2">
        <v>21.7</v>
      </c>
      <c r="F886" s="2">
        <v>4.7</v>
      </c>
      <c r="G886" s="2">
        <v>7.6</v>
      </c>
      <c r="H886" s="2">
        <v>1024.4000000000001</v>
      </c>
      <c r="I886" s="2">
        <v>81740</v>
      </c>
      <c r="J886" s="2">
        <v>5</v>
      </c>
      <c r="K886" s="2">
        <v>0</v>
      </c>
      <c r="L886" s="2">
        <v>0</v>
      </c>
      <c r="M886" s="2">
        <v>0.1</v>
      </c>
      <c r="N886">
        <v>0.1</v>
      </c>
      <c r="O886">
        <v>321.3</v>
      </c>
      <c r="P886">
        <v>39.200000000000003</v>
      </c>
      <c r="Q886">
        <v>43.2</v>
      </c>
      <c r="R886" s="5">
        <v>0.60902777777777795</v>
      </c>
      <c r="T886" s="13">
        <f t="shared" si="36"/>
        <v>43.2</v>
      </c>
      <c r="U886" s="13">
        <f t="shared" si="37"/>
        <v>18.500000000000004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600">
        <v>0</v>
      </c>
      <c r="AW886" s="600">
        <v>0</v>
      </c>
      <c r="AX886" s="600">
        <v>0.1</v>
      </c>
      <c r="AY886" s="599">
        <v>0.1</v>
      </c>
      <c r="AZ886" s="599">
        <v>321.3</v>
      </c>
      <c r="BA886" s="600">
        <v>39.200000000000003</v>
      </c>
      <c r="BB886" s="600">
        <v>43.2</v>
      </c>
      <c r="BC886" s="8">
        <v>0.60902777777777795</v>
      </c>
    </row>
    <row r="887" spans="2:55">
      <c r="B887" s="2">
        <v>21.8</v>
      </c>
      <c r="C887" s="2">
        <v>65</v>
      </c>
      <c r="D887" s="2">
        <v>14.9</v>
      </c>
      <c r="E887" s="2">
        <v>21.8</v>
      </c>
      <c r="F887" s="2">
        <v>5</v>
      </c>
      <c r="G887" s="2">
        <v>6.5</v>
      </c>
      <c r="H887" s="2">
        <v>1024.4000000000001</v>
      </c>
      <c r="I887" s="2">
        <v>81810</v>
      </c>
      <c r="J887" s="2">
        <v>6</v>
      </c>
      <c r="K887" s="2">
        <v>0</v>
      </c>
      <c r="L887" s="2">
        <v>0</v>
      </c>
      <c r="M887" s="2">
        <v>0.1</v>
      </c>
      <c r="N887">
        <v>0.1</v>
      </c>
      <c r="O887">
        <v>321.3</v>
      </c>
      <c r="P887">
        <v>39.1</v>
      </c>
      <c r="Q887">
        <v>43.1</v>
      </c>
      <c r="R887" s="5">
        <v>0.60972222222222205</v>
      </c>
      <c r="T887" s="13">
        <f t="shared" si="36"/>
        <v>43.1</v>
      </c>
      <c r="U887" s="13">
        <f t="shared" si="37"/>
        <v>18.3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600">
        <v>0</v>
      </c>
      <c r="AW887" s="600">
        <v>0</v>
      </c>
      <c r="AX887" s="600">
        <v>0.1</v>
      </c>
      <c r="AY887" s="599">
        <v>0.1</v>
      </c>
      <c r="AZ887" s="599">
        <v>321.3</v>
      </c>
      <c r="BA887" s="600">
        <v>39.1</v>
      </c>
      <c r="BB887" s="600">
        <v>43.1</v>
      </c>
      <c r="BC887" s="8">
        <v>0.60972222222222205</v>
      </c>
    </row>
    <row r="888" spans="2:55">
      <c r="B888" s="2">
        <v>22</v>
      </c>
      <c r="C888" s="2">
        <v>64</v>
      </c>
      <c r="D888" s="2">
        <v>14.9</v>
      </c>
      <c r="E888" s="2">
        <v>22</v>
      </c>
      <c r="F888" s="2">
        <v>4.7</v>
      </c>
      <c r="G888" s="2">
        <v>7.6</v>
      </c>
      <c r="H888" s="2">
        <v>1024.4000000000001</v>
      </c>
      <c r="I888" s="2">
        <v>81870</v>
      </c>
      <c r="J888" s="2">
        <v>6</v>
      </c>
      <c r="K888" s="2">
        <v>0</v>
      </c>
      <c r="L888" s="2">
        <v>0</v>
      </c>
      <c r="M888" s="2">
        <v>0.1</v>
      </c>
      <c r="N888">
        <v>0.1</v>
      </c>
      <c r="O888">
        <v>321.3</v>
      </c>
      <c r="P888">
        <v>39.1</v>
      </c>
      <c r="Q888">
        <v>43.1</v>
      </c>
      <c r="R888" s="5">
        <v>0.61041666666666705</v>
      </c>
      <c r="T888" s="13">
        <f t="shared" si="36"/>
        <v>43.1</v>
      </c>
      <c r="U888" s="13">
        <f t="shared" si="37"/>
        <v>18.100000000000001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600">
        <v>0</v>
      </c>
      <c r="AW888" s="600">
        <v>0</v>
      </c>
      <c r="AX888" s="600">
        <v>0.1</v>
      </c>
      <c r="AY888" s="599">
        <v>0.1</v>
      </c>
      <c r="AZ888" s="599">
        <v>321.3</v>
      </c>
      <c r="BA888" s="600">
        <v>39.1</v>
      </c>
      <c r="BB888" s="600">
        <v>43.1</v>
      </c>
      <c r="BC888" s="8">
        <v>0.61041666666666705</v>
      </c>
    </row>
    <row r="889" spans="2:55">
      <c r="B889" s="2">
        <v>22.1</v>
      </c>
      <c r="C889" s="2">
        <v>63</v>
      </c>
      <c r="D889" s="2">
        <v>14.7</v>
      </c>
      <c r="E889" s="2">
        <v>22.1</v>
      </c>
      <c r="F889" s="2">
        <v>10.8</v>
      </c>
      <c r="G889" s="2">
        <v>14.4</v>
      </c>
      <c r="H889" s="2">
        <v>1024.3</v>
      </c>
      <c r="I889" s="2">
        <v>82000</v>
      </c>
      <c r="J889" s="2">
        <v>6</v>
      </c>
      <c r="K889" s="2">
        <v>0</v>
      </c>
      <c r="L889" s="2">
        <v>0</v>
      </c>
      <c r="M889" s="2">
        <v>0.1</v>
      </c>
      <c r="N889">
        <v>0.1</v>
      </c>
      <c r="O889">
        <v>321.3</v>
      </c>
      <c r="P889">
        <v>39.1</v>
      </c>
      <c r="Q889">
        <v>43.1</v>
      </c>
      <c r="R889" s="5">
        <v>0.61111111111111105</v>
      </c>
      <c r="T889" s="13">
        <f t="shared" si="36"/>
        <v>43.1</v>
      </c>
      <c r="U889" s="13">
        <f t="shared" si="37"/>
        <v>18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600">
        <v>0</v>
      </c>
      <c r="AW889" s="600">
        <v>0</v>
      </c>
      <c r="AX889" s="600">
        <v>0.1</v>
      </c>
      <c r="AY889" s="599">
        <v>0.1</v>
      </c>
      <c r="AZ889" s="599">
        <v>321.3</v>
      </c>
      <c r="BA889" s="600">
        <v>39.1</v>
      </c>
      <c r="BB889" s="600">
        <v>43.1</v>
      </c>
      <c r="BC889" s="8">
        <v>0.61111111111111105</v>
      </c>
    </row>
    <row r="890" spans="2:55">
      <c r="B890" s="2">
        <v>22</v>
      </c>
      <c r="C890" s="2">
        <v>61</v>
      </c>
      <c r="D890" s="2">
        <v>14.2</v>
      </c>
      <c r="E890" s="2">
        <v>22</v>
      </c>
      <c r="F890" s="2">
        <v>2.9</v>
      </c>
      <c r="G890" s="2">
        <v>6.1</v>
      </c>
      <c r="H890" s="2">
        <v>1024.4000000000001</v>
      </c>
      <c r="I890" s="2">
        <v>81940</v>
      </c>
      <c r="J890" s="2">
        <v>6</v>
      </c>
      <c r="K890" s="2">
        <v>0</v>
      </c>
      <c r="L890" s="2">
        <v>0</v>
      </c>
      <c r="M890" s="2">
        <v>0.1</v>
      </c>
      <c r="N890">
        <v>0.1</v>
      </c>
      <c r="O890">
        <v>321.3</v>
      </c>
      <c r="P890">
        <v>39.200000000000003</v>
      </c>
      <c r="Q890">
        <v>43.1</v>
      </c>
      <c r="R890" s="5">
        <v>0.61180555555555605</v>
      </c>
      <c r="T890" s="13">
        <f t="shared" si="36"/>
        <v>43.1</v>
      </c>
      <c r="U890" s="13">
        <f t="shared" si="37"/>
        <v>18.100000000000001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600">
        <v>0</v>
      </c>
      <c r="AW890" s="600">
        <v>0</v>
      </c>
      <c r="AX890" s="600">
        <v>0.1</v>
      </c>
      <c r="AY890" s="599">
        <v>0.1</v>
      </c>
      <c r="AZ890" s="599">
        <v>321.3</v>
      </c>
      <c r="BA890" s="600">
        <v>39.200000000000003</v>
      </c>
      <c r="BB890" s="600">
        <v>43.1</v>
      </c>
      <c r="BC890" s="8">
        <v>0.61180555555555605</v>
      </c>
    </row>
    <row r="891" spans="2:55">
      <c r="B891" s="2">
        <v>21.9</v>
      </c>
      <c r="C891" s="2">
        <v>61</v>
      </c>
      <c r="D891" s="2">
        <v>14.1</v>
      </c>
      <c r="E891" s="2">
        <v>21.9</v>
      </c>
      <c r="F891" s="2">
        <v>8.3000000000000007</v>
      </c>
      <c r="G891" s="2">
        <v>8.3000000000000007</v>
      </c>
      <c r="H891" s="2">
        <v>1024.3</v>
      </c>
      <c r="I891" s="2">
        <v>81940</v>
      </c>
      <c r="J891" s="2">
        <v>6</v>
      </c>
      <c r="K891" s="2">
        <v>0</v>
      </c>
      <c r="L891" s="2">
        <v>0</v>
      </c>
      <c r="M891" s="2">
        <v>0.1</v>
      </c>
      <c r="N891">
        <v>0.1</v>
      </c>
      <c r="O891">
        <v>321.3</v>
      </c>
      <c r="P891">
        <v>39.299999999999997</v>
      </c>
      <c r="Q891">
        <v>42.9</v>
      </c>
      <c r="R891" s="5">
        <v>0.61250000000000004</v>
      </c>
      <c r="T891" s="13">
        <f t="shared" si="36"/>
        <v>42.9</v>
      </c>
      <c r="U891" s="13">
        <f t="shared" si="37"/>
        <v>18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600">
        <v>0</v>
      </c>
      <c r="AW891" s="600">
        <v>0</v>
      </c>
      <c r="AX891" s="600">
        <v>0.1</v>
      </c>
      <c r="AY891" s="599">
        <v>0.1</v>
      </c>
      <c r="AZ891" s="599">
        <v>321.3</v>
      </c>
      <c r="BA891" s="600">
        <v>39.299999999999997</v>
      </c>
      <c r="BB891" s="600">
        <v>42.9</v>
      </c>
      <c r="BC891" s="8">
        <v>0.61250000000000004</v>
      </c>
    </row>
    <row r="892" spans="2:55">
      <c r="B892" s="2">
        <v>21.4</v>
      </c>
      <c r="C892" s="2">
        <v>63</v>
      </c>
      <c r="D892" s="2">
        <v>14.1</v>
      </c>
      <c r="E892" s="2">
        <v>21.4</v>
      </c>
      <c r="F892" s="2">
        <v>7.6</v>
      </c>
      <c r="G892" s="2">
        <v>14</v>
      </c>
      <c r="H892" s="2">
        <v>1024.4000000000001</v>
      </c>
      <c r="I892" s="2">
        <v>79820</v>
      </c>
      <c r="J892" s="2">
        <v>5</v>
      </c>
      <c r="K892" s="2">
        <v>0</v>
      </c>
      <c r="L892" s="2">
        <v>0</v>
      </c>
      <c r="M892" s="2">
        <v>0.1</v>
      </c>
      <c r="N892">
        <v>0.1</v>
      </c>
      <c r="O892">
        <v>321.3</v>
      </c>
      <c r="P892">
        <v>39.700000000000003</v>
      </c>
      <c r="Q892">
        <v>44.4</v>
      </c>
      <c r="R892" s="5">
        <v>0.61319444444444404</v>
      </c>
      <c r="T892" s="13">
        <f t="shared" si="36"/>
        <v>44.4</v>
      </c>
      <c r="U892" s="13">
        <f t="shared" si="37"/>
        <v>20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600">
        <v>0</v>
      </c>
      <c r="AW892" s="600">
        <v>0</v>
      </c>
      <c r="AX892" s="600">
        <v>0.1</v>
      </c>
      <c r="AY892" s="599">
        <v>0.1</v>
      </c>
      <c r="AZ892" s="599">
        <v>321.3</v>
      </c>
      <c r="BA892" s="600">
        <v>39.700000000000003</v>
      </c>
      <c r="BB892" s="600">
        <v>44.4</v>
      </c>
      <c r="BC892" s="8">
        <v>0.61319444444444404</v>
      </c>
    </row>
    <row r="893" spans="2:55">
      <c r="B893" s="2">
        <v>21.3</v>
      </c>
      <c r="C893" s="2">
        <v>63</v>
      </c>
      <c r="D893" s="2">
        <v>14</v>
      </c>
      <c r="E893" s="2">
        <v>21.3</v>
      </c>
      <c r="F893" s="2">
        <v>11.5</v>
      </c>
      <c r="G893" s="2">
        <v>12.6</v>
      </c>
      <c r="H893" s="2">
        <v>1024.5</v>
      </c>
      <c r="I893" s="2">
        <v>79890</v>
      </c>
      <c r="J893" s="2">
        <v>5</v>
      </c>
      <c r="K893" s="2">
        <v>0</v>
      </c>
      <c r="L893" s="2">
        <v>0</v>
      </c>
      <c r="M893" s="2">
        <v>0.1</v>
      </c>
      <c r="N893">
        <v>0.1</v>
      </c>
      <c r="O893">
        <v>321.3</v>
      </c>
      <c r="P893">
        <v>39.6</v>
      </c>
      <c r="Q893">
        <v>44.2</v>
      </c>
      <c r="R893" s="5">
        <v>0.61388888888888904</v>
      </c>
      <c r="T893" s="13">
        <f t="shared" si="36"/>
        <v>44.2</v>
      </c>
      <c r="U893" s="13">
        <f t="shared" si="37"/>
        <v>19.900000000000002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600">
        <v>0</v>
      </c>
      <c r="AW893" s="600">
        <v>0</v>
      </c>
      <c r="AX893" s="600">
        <v>0.1</v>
      </c>
      <c r="AY893" s="599">
        <v>0.1</v>
      </c>
      <c r="AZ893" s="599">
        <v>321.3</v>
      </c>
      <c r="BA893" s="600">
        <v>39.6</v>
      </c>
      <c r="BB893" s="600">
        <v>44.2</v>
      </c>
      <c r="BC893" s="8">
        <v>0.61388888888888904</v>
      </c>
    </row>
    <row r="894" spans="2:55">
      <c r="B894" s="2">
        <v>21.1</v>
      </c>
      <c r="C894" s="2">
        <v>64</v>
      </c>
      <c r="D894" s="2">
        <v>14</v>
      </c>
      <c r="E894" s="2">
        <v>21.1</v>
      </c>
      <c r="F894" s="2">
        <v>9</v>
      </c>
      <c r="G894" s="2">
        <v>14.4</v>
      </c>
      <c r="H894" s="2">
        <v>1024.5999999999999</v>
      </c>
      <c r="I894" s="2">
        <v>79930</v>
      </c>
      <c r="J894" s="2">
        <v>5</v>
      </c>
      <c r="K894" s="2">
        <v>0</v>
      </c>
      <c r="L894" s="2">
        <v>0</v>
      </c>
      <c r="M894" s="2">
        <v>0.1</v>
      </c>
      <c r="N894">
        <v>0.1</v>
      </c>
      <c r="O894">
        <v>321.3</v>
      </c>
      <c r="P894">
        <v>39.4</v>
      </c>
      <c r="Q894">
        <v>44</v>
      </c>
      <c r="R894" s="5">
        <v>0.61458333333333304</v>
      </c>
      <c r="T894" s="13">
        <f t="shared" si="36"/>
        <v>44</v>
      </c>
      <c r="U894" s="13">
        <f t="shared" si="37"/>
        <v>19.899999999999999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600">
        <v>0</v>
      </c>
      <c r="AW894" s="600">
        <v>0</v>
      </c>
      <c r="AX894" s="600">
        <v>0.1</v>
      </c>
      <c r="AY894" s="599">
        <v>0.1</v>
      </c>
      <c r="AZ894" s="599">
        <v>321.3</v>
      </c>
      <c r="BA894" s="600">
        <v>39.4</v>
      </c>
      <c r="BB894" s="600">
        <v>44</v>
      </c>
      <c r="BC894" s="8">
        <v>0.61458333333333304</v>
      </c>
    </row>
    <row r="895" spans="2:55">
      <c r="B895" s="2">
        <v>21.3</v>
      </c>
      <c r="C895" s="2">
        <v>65</v>
      </c>
      <c r="D895" s="2">
        <v>14.5</v>
      </c>
      <c r="E895" s="2">
        <v>21.3</v>
      </c>
      <c r="F895" s="2">
        <v>8.3000000000000007</v>
      </c>
      <c r="G895" s="2">
        <v>8.3000000000000007</v>
      </c>
      <c r="H895" s="2">
        <v>1024.5</v>
      </c>
      <c r="I895" s="2">
        <v>80250</v>
      </c>
      <c r="J895" s="2">
        <v>5</v>
      </c>
      <c r="K895" s="2">
        <v>0</v>
      </c>
      <c r="L895" s="2">
        <v>0</v>
      </c>
      <c r="M895" s="2">
        <v>0.1</v>
      </c>
      <c r="N895">
        <v>0.1</v>
      </c>
      <c r="O895">
        <v>321.3</v>
      </c>
      <c r="P895">
        <v>39.1</v>
      </c>
      <c r="Q895">
        <v>43.7</v>
      </c>
      <c r="R895" s="5">
        <v>0.61527777777777803</v>
      </c>
      <c r="T895" s="13">
        <f t="shared" si="36"/>
        <v>43.7</v>
      </c>
      <c r="U895" s="13">
        <f t="shared" si="37"/>
        <v>19.400000000000002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600">
        <v>0</v>
      </c>
      <c r="AW895" s="600">
        <v>0</v>
      </c>
      <c r="AX895" s="600">
        <v>0.1</v>
      </c>
      <c r="AY895" s="599">
        <v>0.1</v>
      </c>
      <c r="AZ895" s="599">
        <v>321.3</v>
      </c>
      <c r="BA895" s="600">
        <v>39.1</v>
      </c>
      <c r="BB895" s="600">
        <v>43.7</v>
      </c>
      <c r="BC895" s="8">
        <v>0.61527777777777803</v>
      </c>
    </row>
    <row r="896" spans="2:55">
      <c r="B896" s="2">
        <v>21.6</v>
      </c>
      <c r="C896" s="2">
        <v>64</v>
      </c>
      <c r="D896" s="2">
        <v>14.5</v>
      </c>
      <c r="E896" s="2">
        <v>21.6</v>
      </c>
      <c r="F896" s="2">
        <v>6.1</v>
      </c>
      <c r="G896" s="2">
        <v>6.1</v>
      </c>
      <c r="H896" s="2">
        <v>1024.4000000000001</v>
      </c>
      <c r="I896" s="2">
        <v>80240</v>
      </c>
      <c r="J896" s="2">
        <v>5</v>
      </c>
      <c r="K896" s="2">
        <v>0</v>
      </c>
      <c r="L896" s="2">
        <v>0</v>
      </c>
      <c r="M896" s="2">
        <v>0.1</v>
      </c>
      <c r="N896">
        <v>0.1</v>
      </c>
      <c r="O896">
        <v>321.3</v>
      </c>
      <c r="P896">
        <v>38.9</v>
      </c>
      <c r="Q896">
        <v>43.5</v>
      </c>
      <c r="R896" s="5">
        <v>0.61597222222222203</v>
      </c>
      <c r="T896" s="13">
        <f t="shared" si="36"/>
        <v>43.5</v>
      </c>
      <c r="U896" s="13">
        <f t="shared" si="37"/>
        <v>18.899999999999999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600">
        <v>0</v>
      </c>
      <c r="AW896" s="600">
        <v>0</v>
      </c>
      <c r="AX896" s="600">
        <v>0.1</v>
      </c>
      <c r="AY896" s="599">
        <v>0.1</v>
      </c>
      <c r="AZ896" s="599">
        <v>321.3</v>
      </c>
      <c r="BA896" s="600">
        <v>38.9</v>
      </c>
      <c r="BB896" s="600">
        <v>43.5</v>
      </c>
      <c r="BC896" s="8">
        <v>0.61597222222222203</v>
      </c>
    </row>
    <row r="897" spans="2:55">
      <c r="B897" s="2">
        <v>21.4</v>
      </c>
      <c r="C897" s="2">
        <v>62</v>
      </c>
      <c r="D897" s="2">
        <v>13.8</v>
      </c>
      <c r="E897" s="2">
        <v>21.4</v>
      </c>
      <c r="F897" s="2">
        <v>6.5</v>
      </c>
      <c r="G897" s="2">
        <v>7.9</v>
      </c>
      <c r="H897" s="2">
        <v>1024.5999999999999</v>
      </c>
      <c r="I897" s="2">
        <v>80580</v>
      </c>
      <c r="J897" s="2">
        <v>5</v>
      </c>
      <c r="K897" s="2">
        <v>0</v>
      </c>
      <c r="L897" s="2">
        <v>0</v>
      </c>
      <c r="M897" s="2">
        <v>0.1</v>
      </c>
      <c r="N897">
        <v>0.1</v>
      </c>
      <c r="O897">
        <v>321.3</v>
      </c>
      <c r="P897">
        <v>38.799999999999997</v>
      </c>
      <c r="Q897">
        <v>43.2</v>
      </c>
      <c r="R897" s="5">
        <v>0.61666666666666703</v>
      </c>
      <c r="T897" s="13">
        <f t="shared" si="36"/>
        <v>43.2</v>
      </c>
      <c r="U897" s="13">
        <f t="shared" si="37"/>
        <v>18.800000000000004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600">
        <v>0</v>
      </c>
      <c r="AW897" s="600">
        <v>0</v>
      </c>
      <c r="AX897" s="600">
        <v>0.1</v>
      </c>
      <c r="AY897" s="599">
        <v>0.1</v>
      </c>
      <c r="AZ897" s="599">
        <v>321.3</v>
      </c>
      <c r="BA897" s="600">
        <v>38.799999999999997</v>
      </c>
      <c r="BB897" s="600">
        <v>43.2</v>
      </c>
      <c r="BC897" s="8">
        <v>0.61666666666666703</v>
      </c>
    </row>
    <row r="898" spans="2:55">
      <c r="B898" s="2">
        <v>21.4</v>
      </c>
      <c r="C898" s="2">
        <v>62</v>
      </c>
      <c r="D898" s="2">
        <v>13.8</v>
      </c>
      <c r="E898" s="2">
        <v>21.4</v>
      </c>
      <c r="F898" s="2">
        <v>7.2</v>
      </c>
      <c r="G898" s="2">
        <v>9.6999999999999993</v>
      </c>
      <c r="H898" s="2">
        <v>1024.4000000000001</v>
      </c>
      <c r="I898" s="2">
        <v>80800</v>
      </c>
      <c r="J898" s="2">
        <v>5</v>
      </c>
      <c r="K898" s="2">
        <v>0</v>
      </c>
      <c r="L898" s="2">
        <v>0</v>
      </c>
      <c r="M898" s="2">
        <v>0.1</v>
      </c>
      <c r="N898">
        <v>0.1</v>
      </c>
      <c r="O898">
        <v>321.3</v>
      </c>
      <c r="P898">
        <v>38.700000000000003</v>
      </c>
      <c r="Q898">
        <v>43.1</v>
      </c>
      <c r="R898" s="5">
        <v>0.61736111111111103</v>
      </c>
      <c r="T898" s="13">
        <f t="shared" si="36"/>
        <v>43.1</v>
      </c>
      <c r="U898" s="13">
        <f t="shared" si="37"/>
        <v>18.700000000000003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600">
        <v>0</v>
      </c>
      <c r="AW898" s="600">
        <v>0</v>
      </c>
      <c r="AX898" s="600">
        <v>0.1</v>
      </c>
      <c r="AY898" s="599">
        <v>0.1</v>
      </c>
      <c r="AZ898" s="599">
        <v>321.3</v>
      </c>
      <c r="BA898" s="600">
        <v>38.700000000000003</v>
      </c>
      <c r="BB898" s="600">
        <v>43.1</v>
      </c>
      <c r="BC898" s="8">
        <v>0.61736111111111103</v>
      </c>
    </row>
    <row r="899" spans="2:55">
      <c r="B899" s="2">
        <v>21.4</v>
      </c>
      <c r="C899" s="2">
        <v>62</v>
      </c>
      <c r="D899" s="2">
        <v>13.8</v>
      </c>
      <c r="E899" s="2">
        <v>21.4</v>
      </c>
      <c r="F899" s="2">
        <v>2.9</v>
      </c>
      <c r="G899" s="2">
        <v>5</v>
      </c>
      <c r="H899" s="2">
        <v>1024.5</v>
      </c>
      <c r="I899" s="2">
        <v>80820</v>
      </c>
      <c r="J899" s="2">
        <v>5</v>
      </c>
      <c r="K899" s="2">
        <v>0</v>
      </c>
      <c r="L899" s="2">
        <v>0</v>
      </c>
      <c r="M899" s="2">
        <v>0.1</v>
      </c>
      <c r="N899">
        <v>0.1</v>
      </c>
      <c r="O899">
        <v>321.3</v>
      </c>
      <c r="P899">
        <v>38.700000000000003</v>
      </c>
      <c r="Q899">
        <v>43</v>
      </c>
      <c r="R899" s="5">
        <v>0.61805555555555602</v>
      </c>
      <c r="T899" s="13">
        <f t="shared" si="36"/>
        <v>43</v>
      </c>
      <c r="U899" s="13">
        <f t="shared" si="37"/>
        <v>18.600000000000001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600">
        <v>0</v>
      </c>
      <c r="AW899" s="600">
        <v>0</v>
      </c>
      <c r="AX899" s="600">
        <v>0.1</v>
      </c>
      <c r="AY899" s="599">
        <v>0.1</v>
      </c>
      <c r="AZ899" s="599">
        <v>321.3</v>
      </c>
      <c r="BA899" s="600">
        <v>38.700000000000003</v>
      </c>
      <c r="BB899" s="600">
        <v>43</v>
      </c>
      <c r="BC899" s="8">
        <v>0.61805555555555602</v>
      </c>
    </row>
    <row r="900" spans="2:55">
      <c r="B900" s="2">
        <v>21.6</v>
      </c>
      <c r="C900" s="2">
        <v>61</v>
      </c>
      <c r="D900" s="2">
        <v>13.8</v>
      </c>
      <c r="E900" s="2">
        <v>21.6</v>
      </c>
      <c r="F900" s="2">
        <v>5</v>
      </c>
      <c r="G900" s="2">
        <v>8.3000000000000007</v>
      </c>
      <c r="H900" s="2">
        <v>1024.5999999999999</v>
      </c>
      <c r="I900" s="2">
        <v>80950</v>
      </c>
      <c r="J900" s="2">
        <v>5</v>
      </c>
      <c r="K900" s="2">
        <v>0</v>
      </c>
      <c r="L900" s="2">
        <v>0</v>
      </c>
      <c r="M900" s="2">
        <v>0.1</v>
      </c>
      <c r="N900">
        <v>0.1</v>
      </c>
      <c r="O900">
        <v>321.3</v>
      </c>
      <c r="P900">
        <v>38.799999999999997</v>
      </c>
      <c r="Q900">
        <v>43</v>
      </c>
      <c r="R900" s="5">
        <v>0.61875000000000002</v>
      </c>
      <c r="T900" s="13">
        <f t="shared" si="36"/>
        <v>43</v>
      </c>
      <c r="U900" s="13">
        <f t="shared" si="37"/>
        <v>18.399999999999999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600">
        <v>0</v>
      </c>
      <c r="AW900" s="600">
        <v>0</v>
      </c>
      <c r="AX900" s="600">
        <v>0.1</v>
      </c>
      <c r="AY900" s="599">
        <v>0.1</v>
      </c>
      <c r="AZ900" s="599">
        <v>321.3</v>
      </c>
      <c r="BA900" s="600">
        <v>38.799999999999997</v>
      </c>
      <c r="BB900" s="600">
        <v>43</v>
      </c>
      <c r="BC900" s="8">
        <v>0.61875000000000002</v>
      </c>
    </row>
    <row r="901" spans="2:55">
      <c r="B901" s="2">
        <v>21.8</v>
      </c>
      <c r="C901" s="2">
        <v>60</v>
      </c>
      <c r="D901" s="2">
        <v>13.7</v>
      </c>
      <c r="E901" s="2">
        <v>21.8</v>
      </c>
      <c r="F901" s="2">
        <v>5.8</v>
      </c>
      <c r="G901" s="2">
        <v>7.6</v>
      </c>
      <c r="H901" s="2">
        <v>1024.5</v>
      </c>
      <c r="I901" s="2">
        <v>81120</v>
      </c>
      <c r="J901" s="2">
        <v>5</v>
      </c>
      <c r="K901" s="2">
        <v>0</v>
      </c>
      <c r="L901" s="2">
        <v>0</v>
      </c>
      <c r="M901" s="2">
        <v>0.1</v>
      </c>
      <c r="N901">
        <v>0.1</v>
      </c>
      <c r="O901">
        <v>321.3</v>
      </c>
      <c r="P901">
        <v>38.9</v>
      </c>
      <c r="Q901">
        <v>43</v>
      </c>
      <c r="R901" s="5">
        <v>0.61944444444444402</v>
      </c>
      <c r="T901" s="13">
        <f t="shared" si="36"/>
        <v>43</v>
      </c>
      <c r="U901" s="13">
        <f t="shared" si="37"/>
        <v>18.2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600">
        <v>0</v>
      </c>
      <c r="AW901" s="600">
        <v>0</v>
      </c>
      <c r="AX901" s="600">
        <v>0.1</v>
      </c>
      <c r="AY901" s="599">
        <v>0.1</v>
      </c>
      <c r="AZ901" s="599">
        <v>321.3</v>
      </c>
      <c r="BA901" s="600">
        <v>38.9</v>
      </c>
      <c r="BB901" s="600">
        <v>43</v>
      </c>
      <c r="BC901" s="8">
        <v>0.61944444444444402</v>
      </c>
    </row>
    <row r="902" spans="2:55">
      <c r="B902" s="2">
        <v>21.9</v>
      </c>
      <c r="C902" s="2">
        <v>61</v>
      </c>
      <c r="D902" s="2">
        <v>14.1</v>
      </c>
      <c r="E902" s="2">
        <v>21.9</v>
      </c>
      <c r="F902" s="2">
        <v>2.9</v>
      </c>
      <c r="G902" s="2">
        <v>9</v>
      </c>
      <c r="H902" s="2">
        <v>1024.5999999999999</v>
      </c>
      <c r="I902" s="2">
        <v>80990</v>
      </c>
      <c r="J902" s="2">
        <v>5</v>
      </c>
      <c r="K902" s="2">
        <v>0</v>
      </c>
      <c r="L902" s="2">
        <v>0</v>
      </c>
      <c r="M902" s="2">
        <v>0.1</v>
      </c>
      <c r="N902">
        <v>0.1</v>
      </c>
      <c r="O902">
        <v>321.3</v>
      </c>
      <c r="P902">
        <v>39</v>
      </c>
      <c r="Q902">
        <v>43</v>
      </c>
      <c r="R902" s="5">
        <v>0.62013888888888902</v>
      </c>
      <c r="T902" s="13">
        <f t="shared" si="36"/>
        <v>43</v>
      </c>
      <c r="U902" s="13">
        <f t="shared" si="37"/>
        <v>18.100000000000001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600">
        <v>0</v>
      </c>
      <c r="AW902" s="600">
        <v>0</v>
      </c>
      <c r="AX902" s="600">
        <v>0.1</v>
      </c>
      <c r="AY902" s="599">
        <v>0.1</v>
      </c>
      <c r="AZ902" s="599">
        <v>321.3</v>
      </c>
      <c r="BA902" s="600">
        <v>39</v>
      </c>
      <c r="BB902" s="600">
        <v>43</v>
      </c>
      <c r="BC902" s="8">
        <v>0.62013888888888902</v>
      </c>
    </row>
    <row r="903" spans="2:55">
      <c r="B903" s="2">
        <v>21.9</v>
      </c>
      <c r="C903" s="2">
        <v>62</v>
      </c>
      <c r="D903" s="2">
        <v>14.3</v>
      </c>
      <c r="E903" s="2">
        <v>21.9</v>
      </c>
      <c r="F903" s="2">
        <v>2.9</v>
      </c>
      <c r="G903" s="2">
        <v>6.5</v>
      </c>
      <c r="H903" s="2">
        <v>1024.5999999999999</v>
      </c>
      <c r="I903" s="2">
        <v>81140</v>
      </c>
      <c r="J903" s="2">
        <v>5</v>
      </c>
      <c r="K903" s="2">
        <v>0</v>
      </c>
      <c r="L903" s="2">
        <v>0</v>
      </c>
      <c r="M903" s="2">
        <v>0.1</v>
      </c>
      <c r="N903">
        <v>0.1</v>
      </c>
      <c r="O903">
        <v>321.3</v>
      </c>
      <c r="P903">
        <v>39.1</v>
      </c>
      <c r="Q903">
        <v>43</v>
      </c>
      <c r="R903" s="5">
        <v>0.62083333333333302</v>
      </c>
      <c r="T903" s="13">
        <f t="shared" si="36"/>
        <v>43</v>
      </c>
      <c r="U903" s="13">
        <f t="shared" si="37"/>
        <v>18.100000000000001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600">
        <v>0</v>
      </c>
      <c r="AW903" s="600">
        <v>0</v>
      </c>
      <c r="AX903" s="600">
        <v>0.1</v>
      </c>
      <c r="AY903" s="599">
        <v>0.1</v>
      </c>
      <c r="AZ903" s="599">
        <v>321.3</v>
      </c>
      <c r="BA903" s="600">
        <v>39.1</v>
      </c>
      <c r="BB903" s="600">
        <v>43</v>
      </c>
      <c r="BC903" s="8">
        <v>0.62083333333333302</v>
      </c>
    </row>
    <row r="904" spans="2:55">
      <c r="B904" s="2">
        <v>22.1</v>
      </c>
      <c r="C904" s="2">
        <v>62</v>
      </c>
      <c r="D904" s="2">
        <v>14.5</v>
      </c>
      <c r="E904" s="2">
        <v>22.1</v>
      </c>
      <c r="F904" s="2">
        <v>3.2</v>
      </c>
      <c r="G904" s="2">
        <v>5</v>
      </c>
      <c r="H904" s="2">
        <v>1024.5</v>
      </c>
      <c r="I904" s="2">
        <v>81300</v>
      </c>
      <c r="J904" s="2">
        <v>5</v>
      </c>
      <c r="K904" s="2">
        <v>0</v>
      </c>
      <c r="L904" s="2">
        <v>0</v>
      </c>
      <c r="M904" s="2">
        <v>0.1</v>
      </c>
      <c r="N904">
        <v>0.1</v>
      </c>
      <c r="O904">
        <v>321.3</v>
      </c>
      <c r="P904">
        <v>39.200000000000003</v>
      </c>
      <c r="Q904">
        <v>43.2</v>
      </c>
      <c r="R904" s="5">
        <v>0.62152777777777801</v>
      </c>
      <c r="T904" s="13">
        <f t="shared" si="36"/>
        <v>43.2</v>
      </c>
      <c r="U904" s="13">
        <f t="shared" si="37"/>
        <v>18.100000000000001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600">
        <v>0</v>
      </c>
      <c r="AW904" s="600">
        <v>0</v>
      </c>
      <c r="AX904" s="600">
        <v>0.1</v>
      </c>
      <c r="AY904" s="599">
        <v>0.1</v>
      </c>
      <c r="AZ904" s="599">
        <v>321.3</v>
      </c>
      <c r="BA904" s="600">
        <v>39.200000000000003</v>
      </c>
      <c r="BB904" s="600">
        <v>43.2</v>
      </c>
      <c r="BC904" s="8">
        <v>0.62152777777777801</v>
      </c>
    </row>
    <row r="905" spans="2:55">
      <c r="B905" s="2">
        <v>22.1</v>
      </c>
      <c r="C905" s="2">
        <v>60</v>
      </c>
      <c r="D905" s="2">
        <v>14</v>
      </c>
      <c r="E905" s="2">
        <v>22.1</v>
      </c>
      <c r="F905" s="2">
        <v>3.6</v>
      </c>
      <c r="G905" s="2">
        <v>8.6</v>
      </c>
      <c r="H905" s="2">
        <v>1024.4000000000001</v>
      </c>
      <c r="I905" s="2">
        <v>81290</v>
      </c>
      <c r="J905" s="2">
        <v>5</v>
      </c>
      <c r="K905" s="2">
        <v>0</v>
      </c>
      <c r="L905" s="2">
        <v>0</v>
      </c>
      <c r="M905" s="2">
        <v>0.1</v>
      </c>
      <c r="N905">
        <v>0.1</v>
      </c>
      <c r="O905">
        <v>321.3</v>
      </c>
      <c r="P905">
        <v>39.299999999999997</v>
      </c>
      <c r="Q905">
        <v>43.2</v>
      </c>
      <c r="R905" s="5">
        <v>0.62222222222222201</v>
      </c>
      <c r="T905" s="13">
        <f t="shared" si="36"/>
        <v>43.2</v>
      </c>
      <c r="U905" s="13">
        <f t="shared" si="37"/>
        <v>18.100000000000001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600">
        <v>0</v>
      </c>
      <c r="AW905" s="600">
        <v>0</v>
      </c>
      <c r="AX905" s="600">
        <v>0.1</v>
      </c>
      <c r="AY905" s="599">
        <v>0.1</v>
      </c>
      <c r="AZ905" s="599">
        <v>321.3</v>
      </c>
      <c r="BA905" s="600">
        <v>39.299999999999997</v>
      </c>
      <c r="BB905" s="600">
        <v>43.2</v>
      </c>
      <c r="BC905" s="8">
        <v>0.62222222222222201</v>
      </c>
    </row>
    <row r="906" spans="2:55">
      <c r="B906" s="2">
        <v>22.1</v>
      </c>
      <c r="C906" s="2">
        <v>60</v>
      </c>
      <c r="D906" s="2">
        <v>14</v>
      </c>
      <c r="E906" s="2">
        <v>22.1</v>
      </c>
      <c r="F906" s="2">
        <v>0</v>
      </c>
      <c r="G906" s="2">
        <v>3.6</v>
      </c>
      <c r="H906" s="2">
        <v>1024.3</v>
      </c>
      <c r="I906" s="2">
        <v>81490</v>
      </c>
      <c r="J906" s="2">
        <v>5</v>
      </c>
      <c r="K906" s="2">
        <v>0</v>
      </c>
      <c r="L906" s="2">
        <v>0</v>
      </c>
      <c r="M906" s="2">
        <v>0.1</v>
      </c>
      <c r="N906">
        <v>0.1</v>
      </c>
      <c r="O906">
        <v>321.3</v>
      </c>
      <c r="P906">
        <v>39.4</v>
      </c>
      <c r="Q906">
        <v>43.3</v>
      </c>
      <c r="R906" s="5">
        <v>0.62291666666666701</v>
      </c>
      <c r="T906" s="13">
        <f t="shared" si="36"/>
        <v>43.3</v>
      </c>
      <c r="U906" s="13">
        <f t="shared" si="37"/>
        <v>18.199999999999996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600">
        <v>0</v>
      </c>
      <c r="AW906" s="600">
        <v>0</v>
      </c>
      <c r="AX906" s="600">
        <v>0.1</v>
      </c>
      <c r="AY906" s="599">
        <v>0.1</v>
      </c>
      <c r="AZ906" s="599">
        <v>321.3</v>
      </c>
      <c r="BA906" s="600">
        <v>39.4</v>
      </c>
      <c r="BB906" s="600">
        <v>43.3</v>
      </c>
      <c r="BC906" s="8">
        <v>0.62291666666666701</v>
      </c>
    </row>
    <row r="907" spans="2:55">
      <c r="B907" s="2">
        <v>22.3</v>
      </c>
      <c r="C907" s="2">
        <v>60</v>
      </c>
      <c r="D907" s="2">
        <v>14.2</v>
      </c>
      <c r="E907" s="2">
        <v>22.3</v>
      </c>
      <c r="F907" s="2">
        <v>6.1</v>
      </c>
      <c r="G907" s="2">
        <v>10.1</v>
      </c>
      <c r="H907" s="2">
        <v>1024.5</v>
      </c>
      <c r="I907" s="2">
        <v>81440</v>
      </c>
      <c r="J907" s="2">
        <v>5</v>
      </c>
      <c r="K907" s="2">
        <v>0</v>
      </c>
      <c r="L907" s="2">
        <v>0</v>
      </c>
      <c r="M907" s="2">
        <v>0.1</v>
      </c>
      <c r="N907">
        <v>0.1</v>
      </c>
      <c r="O907">
        <v>321.3</v>
      </c>
      <c r="P907">
        <v>39.5</v>
      </c>
      <c r="Q907">
        <v>43.4</v>
      </c>
      <c r="R907" s="5">
        <v>0.62361111111111101</v>
      </c>
      <c r="T907" s="13">
        <f t="shared" si="36"/>
        <v>43.4</v>
      </c>
      <c r="U907" s="13">
        <f t="shared" si="37"/>
        <v>18.099999999999998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600">
        <v>0</v>
      </c>
      <c r="AW907" s="600">
        <v>0</v>
      </c>
      <c r="AX907" s="600">
        <v>0.1</v>
      </c>
      <c r="AY907" s="599">
        <v>0.1</v>
      </c>
      <c r="AZ907" s="599">
        <v>321.3</v>
      </c>
      <c r="BA907" s="600">
        <v>39.5</v>
      </c>
      <c r="BB907" s="600">
        <v>43.4</v>
      </c>
      <c r="BC907" s="8">
        <v>0.62361111111111101</v>
      </c>
    </row>
    <row r="908" spans="2:55">
      <c r="B908" s="2">
        <v>22.1</v>
      </c>
      <c r="C908" s="2">
        <v>61</v>
      </c>
      <c r="D908" s="2">
        <v>14.2</v>
      </c>
      <c r="E908" s="2">
        <v>22.1</v>
      </c>
      <c r="F908" s="2">
        <v>6.8</v>
      </c>
      <c r="G908" s="2">
        <v>7.2</v>
      </c>
      <c r="H908" s="2">
        <v>1024.3</v>
      </c>
      <c r="I908" s="2">
        <v>81500</v>
      </c>
      <c r="J908" s="2">
        <v>5</v>
      </c>
      <c r="K908" s="2">
        <v>0</v>
      </c>
      <c r="L908" s="2">
        <v>0</v>
      </c>
      <c r="M908" s="2">
        <v>0.1</v>
      </c>
      <c r="N908">
        <v>0.1</v>
      </c>
      <c r="O908">
        <v>321.3</v>
      </c>
      <c r="P908">
        <v>39.6</v>
      </c>
      <c r="Q908">
        <v>43.5</v>
      </c>
      <c r="R908" s="5">
        <v>0.624305555555556</v>
      </c>
      <c r="T908" s="13">
        <f t="shared" si="36"/>
        <v>43.5</v>
      </c>
      <c r="U908" s="13">
        <f t="shared" si="37"/>
        <v>18.399999999999999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600">
        <v>0</v>
      </c>
      <c r="AW908" s="600">
        <v>0</v>
      </c>
      <c r="AX908" s="600">
        <v>0.1</v>
      </c>
      <c r="AY908" s="599">
        <v>0.1</v>
      </c>
      <c r="AZ908" s="599">
        <v>321.3</v>
      </c>
      <c r="BA908" s="600">
        <v>39.6</v>
      </c>
      <c r="BB908" s="600">
        <v>43.5</v>
      </c>
      <c r="BC908" s="8">
        <v>0.624305555555556</v>
      </c>
    </row>
    <row r="909" spans="2:55">
      <c r="B909" s="2">
        <v>21.6</v>
      </c>
      <c r="C909" s="2">
        <v>62</v>
      </c>
      <c r="D909" s="2">
        <v>14</v>
      </c>
      <c r="E909" s="2">
        <v>21.6</v>
      </c>
      <c r="F909" s="2">
        <v>7.2</v>
      </c>
      <c r="G909" s="2">
        <v>11.9</v>
      </c>
      <c r="H909" s="2">
        <v>1024.5999999999999</v>
      </c>
      <c r="I909" s="2">
        <v>81500</v>
      </c>
      <c r="J909" s="2">
        <v>5</v>
      </c>
      <c r="K909" s="2">
        <v>0</v>
      </c>
      <c r="L909" s="2">
        <v>0</v>
      </c>
      <c r="M909" s="2">
        <v>0.1</v>
      </c>
      <c r="N909">
        <v>0.1</v>
      </c>
      <c r="O909">
        <v>321.3</v>
      </c>
      <c r="P909">
        <v>39.700000000000003</v>
      </c>
      <c r="Q909">
        <v>43.5</v>
      </c>
      <c r="R909" s="5">
        <v>0.625</v>
      </c>
      <c r="T909" s="13">
        <f t="shared" si="36"/>
        <v>43.5</v>
      </c>
      <c r="U909" s="13">
        <f t="shared" si="37"/>
        <v>18.899999999999999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600">
        <v>0</v>
      </c>
      <c r="AW909" s="600">
        <v>0</v>
      </c>
      <c r="AX909" s="600">
        <v>0.1</v>
      </c>
      <c r="AY909" s="599">
        <v>0.1</v>
      </c>
      <c r="AZ909" s="599">
        <v>321.3</v>
      </c>
      <c r="BA909" s="600">
        <v>39.700000000000003</v>
      </c>
      <c r="BB909" s="600">
        <v>43.5</v>
      </c>
      <c r="BC909" s="8">
        <v>0.625</v>
      </c>
    </row>
    <row r="910" spans="2:55">
      <c r="B910" s="2">
        <v>21.5</v>
      </c>
      <c r="C910" s="2">
        <v>64</v>
      </c>
      <c r="D910" s="2">
        <v>14.4</v>
      </c>
      <c r="E910" s="2">
        <v>21.5</v>
      </c>
      <c r="F910" s="2">
        <v>6.5</v>
      </c>
      <c r="G910" s="2">
        <v>10.1</v>
      </c>
      <c r="H910" s="2">
        <v>1024.5</v>
      </c>
      <c r="I910" s="2">
        <v>81520</v>
      </c>
      <c r="J910" s="2">
        <v>5</v>
      </c>
      <c r="K910" s="2">
        <v>0</v>
      </c>
      <c r="L910" s="2">
        <v>0</v>
      </c>
      <c r="M910" s="2">
        <v>0.1</v>
      </c>
      <c r="N910">
        <v>0.1</v>
      </c>
      <c r="O910">
        <v>321.3</v>
      </c>
      <c r="P910">
        <v>39.5</v>
      </c>
      <c r="Q910">
        <v>43.5</v>
      </c>
      <c r="R910" s="5">
        <v>0.625694444444444</v>
      </c>
      <c r="T910" s="13">
        <f t="shared" si="36"/>
        <v>43.5</v>
      </c>
      <c r="U910" s="13">
        <f t="shared" si="37"/>
        <v>19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600">
        <v>0</v>
      </c>
      <c r="AW910" s="600">
        <v>0</v>
      </c>
      <c r="AX910" s="600">
        <v>0.1</v>
      </c>
      <c r="AY910" s="599">
        <v>0.1</v>
      </c>
      <c r="AZ910" s="599">
        <v>321.3</v>
      </c>
      <c r="BA910" s="600">
        <v>39.5</v>
      </c>
      <c r="BB910" s="600">
        <v>43.5</v>
      </c>
      <c r="BC910" s="8">
        <v>0.625694444444444</v>
      </c>
    </row>
    <row r="911" spans="2:55">
      <c r="B911" s="2">
        <v>21.6</v>
      </c>
      <c r="C911" s="2">
        <v>64</v>
      </c>
      <c r="D911" s="2">
        <v>14.5</v>
      </c>
      <c r="E911" s="2">
        <v>21.6</v>
      </c>
      <c r="F911" s="2">
        <v>6.5</v>
      </c>
      <c r="G911" s="2">
        <v>10.1</v>
      </c>
      <c r="H911" s="2">
        <v>1024.3</v>
      </c>
      <c r="I911" s="2">
        <v>81630</v>
      </c>
      <c r="J911" s="2">
        <v>5</v>
      </c>
      <c r="K911" s="2">
        <v>0</v>
      </c>
      <c r="L911" s="2">
        <v>0</v>
      </c>
      <c r="M911" s="2">
        <v>0.1</v>
      </c>
      <c r="N911">
        <v>0.1</v>
      </c>
      <c r="O911">
        <v>321.3</v>
      </c>
      <c r="P911">
        <v>39.4</v>
      </c>
      <c r="Q911">
        <v>43.3</v>
      </c>
      <c r="R911" s="5">
        <v>0.62638888888888899</v>
      </c>
      <c r="T911" s="13">
        <f t="shared" ref="T911:T974" si="40">MAX(P911,Q911)</f>
        <v>43.3</v>
      </c>
      <c r="U911" s="13">
        <f t="shared" si="37"/>
        <v>18.699999999999996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600">
        <v>0</v>
      </c>
      <c r="AW911" s="600">
        <v>0</v>
      </c>
      <c r="AX911" s="600">
        <v>0.1</v>
      </c>
      <c r="AY911" s="599">
        <v>0.1</v>
      </c>
      <c r="AZ911" s="599">
        <v>321.3</v>
      </c>
      <c r="BA911" s="600">
        <v>39.4</v>
      </c>
      <c r="BB911" s="600">
        <v>43.3</v>
      </c>
      <c r="BC911" s="8">
        <v>0.62638888888888899</v>
      </c>
    </row>
    <row r="912" spans="2:55">
      <c r="B912" s="2">
        <v>21.6</v>
      </c>
      <c r="C912" s="2">
        <v>65</v>
      </c>
      <c r="D912" s="2">
        <v>14.8</v>
      </c>
      <c r="E912" s="2">
        <v>21.6</v>
      </c>
      <c r="F912" s="2">
        <v>9.4</v>
      </c>
      <c r="G912" s="2">
        <v>10.4</v>
      </c>
      <c r="H912" s="2">
        <v>1024.3</v>
      </c>
      <c r="I912" s="2">
        <v>81730</v>
      </c>
      <c r="J912" s="2">
        <v>5</v>
      </c>
      <c r="K912" s="2">
        <v>0</v>
      </c>
      <c r="L912" s="2">
        <v>0</v>
      </c>
      <c r="M912" s="2">
        <v>0.1</v>
      </c>
      <c r="N912">
        <v>0.1</v>
      </c>
      <c r="O912">
        <v>321.3</v>
      </c>
      <c r="P912">
        <v>39.299999999999997</v>
      </c>
      <c r="Q912">
        <v>43.2</v>
      </c>
      <c r="R912" s="5">
        <v>0.62708333333333299</v>
      </c>
      <c r="T912" s="13">
        <f t="shared" si="40"/>
        <v>43.2</v>
      </c>
      <c r="U912" s="13">
        <f t="shared" ref="U912:U975" si="41">(T912-B912)-3</f>
        <v>18.600000000000001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600">
        <v>0</v>
      </c>
      <c r="AW912" s="600">
        <v>0</v>
      </c>
      <c r="AX912" s="600">
        <v>0.1</v>
      </c>
      <c r="AY912" s="599">
        <v>0.1</v>
      </c>
      <c r="AZ912" s="599">
        <v>321.3</v>
      </c>
      <c r="BA912" s="600">
        <v>39.299999999999997</v>
      </c>
      <c r="BB912" s="600">
        <v>43.2</v>
      </c>
      <c r="BC912" s="8">
        <v>0.62708333333333299</v>
      </c>
    </row>
    <row r="913" spans="2:55">
      <c r="B913" s="2">
        <v>21.7</v>
      </c>
      <c r="C913" s="2">
        <v>64</v>
      </c>
      <c r="D913" s="2">
        <v>14.6</v>
      </c>
      <c r="E913" s="2">
        <v>21.7</v>
      </c>
      <c r="F913" s="2">
        <v>4.7</v>
      </c>
      <c r="G913" s="2">
        <v>7.6</v>
      </c>
      <c r="H913" s="2">
        <v>1024.4000000000001</v>
      </c>
      <c r="I913" s="2">
        <v>81740</v>
      </c>
      <c r="J913" s="2">
        <v>5</v>
      </c>
      <c r="K913" s="2">
        <v>0</v>
      </c>
      <c r="L913" s="2">
        <v>0</v>
      </c>
      <c r="M913" s="2">
        <v>0.1</v>
      </c>
      <c r="N913">
        <v>0.1</v>
      </c>
      <c r="O913">
        <v>321.3</v>
      </c>
      <c r="P913">
        <v>39.200000000000003</v>
      </c>
      <c r="Q913">
        <v>43.2</v>
      </c>
      <c r="R913" s="5">
        <v>0.62777777777777799</v>
      </c>
      <c r="T913" s="13">
        <f t="shared" si="40"/>
        <v>43.2</v>
      </c>
      <c r="U913" s="13">
        <f t="shared" si="41"/>
        <v>18.500000000000004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600">
        <v>0</v>
      </c>
      <c r="AW913" s="600">
        <v>0</v>
      </c>
      <c r="AX913" s="600">
        <v>0.1</v>
      </c>
      <c r="AY913" s="599">
        <v>0.1</v>
      </c>
      <c r="AZ913" s="599">
        <v>321.3</v>
      </c>
      <c r="BA913" s="600">
        <v>39.200000000000003</v>
      </c>
      <c r="BB913" s="600">
        <v>43.2</v>
      </c>
      <c r="BC913" s="8">
        <v>0.62777777777777799</v>
      </c>
    </row>
    <row r="914" spans="2:55">
      <c r="B914" s="2">
        <v>21.8</v>
      </c>
      <c r="C914" s="2">
        <v>65</v>
      </c>
      <c r="D914" s="2">
        <v>14.9</v>
      </c>
      <c r="E914" s="2">
        <v>21.8</v>
      </c>
      <c r="F914" s="2">
        <v>5</v>
      </c>
      <c r="G914" s="2">
        <v>6.5</v>
      </c>
      <c r="H914" s="2">
        <v>1024.4000000000001</v>
      </c>
      <c r="I914" s="2">
        <v>81810</v>
      </c>
      <c r="J914" s="2">
        <v>6</v>
      </c>
      <c r="K914" s="2">
        <v>0</v>
      </c>
      <c r="L914" s="2">
        <v>0</v>
      </c>
      <c r="M914" s="2">
        <v>0.1</v>
      </c>
      <c r="N914">
        <v>0.1</v>
      </c>
      <c r="O914">
        <v>321.3</v>
      </c>
      <c r="P914">
        <v>39.1</v>
      </c>
      <c r="Q914">
        <v>43.1</v>
      </c>
      <c r="R914" s="5">
        <v>0.62847222222222199</v>
      </c>
      <c r="T914" s="13">
        <f t="shared" si="40"/>
        <v>43.1</v>
      </c>
      <c r="U914" s="13">
        <f t="shared" si="41"/>
        <v>18.3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600">
        <v>0</v>
      </c>
      <c r="AW914" s="600">
        <v>0</v>
      </c>
      <c r="AX914" s="600">
        <v>0.1</v>
      </c>
      <c r="AY914" s="599">
        <v>0.1</v>
      </c>
      <c r="AZ914" s="599">
        <v>321.3</v>
      </c>
      <c r="BA914" s="600">
        <v>39.1</v>
      </c>
      <c r="BB914" s="600">
        <v>43.1</v>
      </c>
      <c r="BC914" s="8">
        <v>0.62847222222222199</v>
      </c>
    </row>
    <row r="915" spans="2:55">
      <c r="B915" s="2">
        <v>22</v>
      </c>
      <c r="C915" s="2">
        <v>64</v>
      </c>
      <c r="D915" s="2">
        <v>14.9</v>
      </c>
      <c r="E915" s="2">
        <v>22</v>
      </c>
      <c r="F915" s="2">
        <v>4.7</v>
      </c>
      <c r="G915" s="2">
        <v>7.6</v>
      </c>
      <c r="H915" s="2">
        <v>1024.4000000000001</v>
      </c>
      <c r="I915" s="2">
        <v>81870</v>
      </c>
      <c r="J915" s="2">
        <v>6</v>
      </c>
      <c r="K915" s="2">
        <v>0</v>
      </c>
      <c r="L915" s="2">
        <v>0</v>
      </c>
      <c r="M915" s="2">
        <v>0.1</v>
      </c>
      <c r="N915">
        <v>0.1</v>
      </c>
      <c r="O915">
        <v>321.3</v>
      </c>
      <c r="P915">
        <v>39.1</v>
      </c>
      <c r="Q915">
        <v>43.1</v>
      </c>
      <c r="R915" s="5">
        <v>0.62916666666666698</v>
      </c>
      <c r="T915" s="13">
        <f t="shared" si="40"/>
        <v>43.1</v>
      </c>
      <c r="U915" s="13">
        <f t="shared" si="41"/>
        <v>18.100000000000001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600">
        <v>0</v>
      </c>
      <c r="AW915" s="600">
        <v>0</v>
      </c>
      <c r="AX915" s="600">
        <v>0.1</v>
      </c>
      <c r="AY915" s="599">
        <v>0.1</v>
      </c>
      <c r="AZ915" s="599">
        <v>321.3</v>
      </c>
      <c r="BA915" s="600">
        <v>39.1</v>
      </c>
      <c r="BB915" s="600">
        <v>43.1</v>
      </c>
      <c r="BC915" s="8">
        <v>0.62916666666666698</v>
      </c>
    </row>
    <row r="916" spans="2:55">
      <c r="B916" s="2">
        <v>22.1</v>
      </c>
      <c r="C916" s="2">
        <v>63</v>
      </c>
      <c r="D916" s="2">
        <v>14.7</v>
      </c>
      <c r="E916" s="2">
        <v>22.1</v>
      </c>
      <c r="F916" s="2">
        <v>10.8</v>
      </c>
      <c r="G916" s="2">
        <v>14.4</v>
      </c>
      <c r="H916" s="2">
        <v>1024.3</v>
      </c>
      <c r="I916" s="2">
        <v>82000</v>
      </c>
      <c r="J916" s="2">
        <v>6</v>
      </c>
      <c r="K916" s="2">
        <v>0</v>
      </c>
      <c r="L916" s="2">
        <v>0</v>
      </c>
      <c r="M916" s="2">
        <v>0.1</v>
      </c>
      <c r="N916">
        <v>0.1</v>
      </c>
      <c r="O916">
        <v>321.3</v>
      </c>
      <c r="P916">
        <v>39.1</v>
      </c>
      <c r="Q916">
        <v>43.1</v>
      </c>
      <c r="R916" s="5">
        <v>0.62986111111111098</v>
      </c>
      <c r="T916" s="13">
        <f t="shared" si="40"/>
        <v>43.1</v>
      </c>
      <c r="U916" s="13">
        <f t="shared" si="41"/>
        <v>18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600">
        <v>0</v>
      </c>
      <c r="AW916" s="600">
        <v>0</v>
      </c>
      <c r="AX916" s="600">
        <v>0.1</v>
      </c>
      <c r="AY916" s="599">
        <v>0.1</v>
      </c>
      <c r="AZ916" s="599">
        <v>321.3</v>
      </c>
      <c r="BA916" s="600">
        <v>39.1</v>
      </c>
      <c r="BB916" s="600">
        <v>43.1</v>
      </c>
      <c r="BC916" s="8">
        <v>0.62986111111111098</v>
      </c>
    </row>
    <row r="917" spans="2:55">
      <c r="B917" s="2">
        <v>22</v>
      </c>
      <c r="C917" s="2">
        <v>61</v>
      </c>
      <c r="D917" s="2">
        <v>14.2</v>
      </c>
      <c r="E917" s="2">
        <v>22</v>
      </c>
      <c r="F917" s="2">
        <v>2.9</v>
      </c>
      <c r="G917" s="2">
        <v>6.1</v>
      </c>
      <c r="H917" s="2">
        <v>1024.4000000000001</v>
      </c>
      <c r="I917" s="2">
        <v>81940</v>
      </c>
      <c r="J917" s="2">
        <v>6</v>
      </c>
      <c r="K917" s="2">
        <v>0</v>
      </c>
      <c r="L917" s="2">
        <v>0</v>
      </c>
      <c r="M917" s="2">
        <v>0.1</v>
      </c>
      <c r="N917">
        <v>0.1</v>
      </c>
      <c r="O917">
        <v>321.3</v>
      </c>
      <c r="P917">
        <v>39.200000000000003</v>
      </c>
      <c r="Q917">
        <v>43.1</v>
      </c>
      <c r="R917" s="5">
        <v>0.63055555555555598</v>
      </c>
      <c r="T917" s="13">
        <f t="shared" si="40"/>
        <v>43.1</v>
      </c>
      <c r="U917" s="13">
        <f t="shared" si="41"/>
        <v>18.100000000000001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600">
        <v>0</v>
      </c>
      <c r="AW917" s="600">
        <v>0</v>
      </c>
      <c r="AX917" s="600">
        <v>0.1</v>
      </c>
      <c r="AY917" s="599">
        <v>0.1</v>
      </c>
      <c r="AZ917" s="599">
        <v>321.3</v>
      </c>
      <c r="BA917" s="600">
        <v>39.200000000000003</v>
      </c>
      <c r="BB917" s="600">
        <v>43.1</v>
      </c>
      <c r="BC917" s="8">
        <v>0.63055555555555598</v>
      </c>
    </row>
    <row r="918" spans="2:55">
      <c r="B918" s="2">
        <v>21.9</v>
      </c>
      <c r="C918" s="2">
        <v>61</v>
      </c>
      <c r="D918" s="2">
        <v>14.1</v>
      </c>
      <c r="E918" s="2">
        <v>21.9</v>
      </c>
      <c r="F918" s="2">
        <v>8.3000000000000007</v>
      </c>
      <c r="G918" s="2">
        <v>8.3000000000000007</v>
      </c>
      <c r="H918" s="2">
        <v>1024.3</v>
      </c>
      <c r="I918" s="2">
        <v>81940</v>
      </c>
      <c r="J918" s="2">
        <v>6</v>
      </c>
      <c r="K918" s="2">
        <v>0</v>
      </c>
      <c r="L918" s="2">
        <v>0</v>
      </c>
      <c r="M918" s="2">
        <v>0.1</v>
      </c>
      <c r="N918">
        <v>0.1</v>
      </c>
      <c r="O918">
        <v>321.3</v>
      </c>
      <c r="P918">
        <v>39.299999999999997</v>
      </c>
      <c r="Q918">
        <v>42.9</v>
      </c>
      <c r="R918" s="5">
        <v>0.63124999999999998</v>
      </c>
      <c r="T918" s="13">
        <f t="shared" si="40"/>
        <v>42.9</v>
      </c>
      <c r="U918" s="13">
        <f t="shared" si="41"/>
        <v>18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600">
        <v>0</v>
      </c>
      <c r="AW918" s="600">
        <v>0</v>
      </c>
      <c r="AX918" s="600">
        <v>0.1</v>
      </c>
      <c r="AY918" s="599">
        <v>0.1</v>
      </c>
      <c r="AZ918" s="599">
        <v>321.3</v>
      </c>
      <c r="BA918" s="600">
        <v>39.299999999999997</v>
      </c>
      <c r="BB918" s="600">
        <v>42.9</v>
      </c>
      <c r="BC918" s="8">
        <v>0.63124999999999998</v>
      </c>
    </row>
    <row r="919" spans="2:55">
      <c r="B919" s="2">
        <v>21.4</v>
      </c>
      <c r="C919" s="2">
        <v>63</v>
      </c>
      <c r="D919" s="2">
        <v>14.1</v>
      </c>
      <c r="E919" s="2">
        <v>21.4</v>
      </c>
      <c r="F919" s="2">
        <v>7.6</v>
      </c>
      <c r="G919" s="2">
        <v>14</v>
      </c>
      <c r="H919" s="2">
        <v>1024.4000000000001</v>
      </c>
      <c r="I919" s="2">
        <v>79820</v>
      </c>
      <c r="J919" s="2">
        <v>5</v>
      </c>
      <c r="K919" s="2">
        <v>0</v>
      </c>
      <c r="L919" s="2">
        <v>0</v>
      </c>
      <c r="M919" s="2">
        <v>0.1</v>
      </c>
      <c r="N919">
        <v>0.1</v>
      </c>
      <c r="O919">
        <v>321.3</v>
      </c>
      <c r="P919">
        <v>39.700000000000003</v>
      </c>
      <c r="Q919">
        <v>44.4</v>
      </c>
      <c r="R919" s="5">
        <v>0.63194444444444398</v>
      </c>
      <c r="T919" s="13">
        <f t="shared" si="40"/>
        <v>44.4</v>
      </c>
      <c r="U919" s="13">
        <f t="shared" si="41"/>
        <v>20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600">
        <v>0</v>
      </c>
      <c r="AW919" s="600">
        <v>0</v>
      </c>
      <c r="AX919" s="600">
        <v>0.1</v>
      </c>
      <c r="AY919" s="599">
        <v>0.1</v>
      </c>
      <c r="AZ919" s="599">
        <v>321.3</v>
      </c>
      <c r="BA919" s="600">
        <v>39.700000000000003</v>
      </c>
      <c r="BB919" s="600">
        <v>44.4</v>
      </c>
      <c r="BC919" s="8">
        <v>0.63194444444444398</v>
      </c>
    </row>
    <row r="920" spans="2:55">
      <c r="B920" s="2">
        <v>21.3</v>
      </c>
      <c r="C920" s="2">
        <v>63</v>
      </c>
      <c r="D920" s="2">
        <v>14</v>
      </c>
      <c r="E920" s="2">
        <v>21.3</v>
      </c>
      <c r="F920" s="2">
        <v>11.5</v>
      </c>
      <c r="G920" s="2">
        <v>12.6</v>
      </c>
      <c r="H920" s="2">
        <v>1024.5</v>
      </c>
      <c r="I920" s="2">
        <v>79890</v>
      </c>
      <c r="J920" s="2">
        <v>5</v>
      </c>
      <c r="K920" s="2">
        <v>0</v>
      </c>
      <c r="L920" s="2">
        <v>0</v>
      </c>
      <c r="M920" s="2">
        <v>0.1</v>
      </c>
      <c r="N920">
        <v>0.1</v>
      </c>
      <c r="O920">
        <v>321.3</v>
      </c>
      <c r="P920">
        <v>39.6</v>
      </c>
      <c r="Q920">
        <v>44.2</v>
      </c>
      <c r="R920" s="5">
        <v>0.63263888888888897</v>
      </c>
      <c r="T920" s="13">
        <f t="shared" si="40"/>
        <v>44.2</v>
      </c>
      <c r="U920" s="13">
        <f t="shared" si="41"/>
        <v>19.900000000000002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600">
        <v>0</v>
      </c>
      <c r="AW920" s="600">
        <v>0</v>
      </c>
      <c r="AX920" s="600">
        <v>0.1</v>
      </c>
      <c r="AY920" s="599">
        <v>0.1</v>
      </c>
      <c r="AZ920" s="599">
        <v>321.3</v>
      </c>
      <c r="BA920" s="600">
        <v>39.6</v>
      </c>
      <c r="BB920" s="600">
        <v>44.2</v>
      </c>
      <c r="BC920" s="8">
        <v>0.63263888888888897</v>
      </c>
    </row>
    <row r="921" spans="2:55">
      <c r="B921" s="2">
        <v>21.1</v>
      </c>
      <c r="C921" s="2">
        <v>64</v>
      </c>
      <c r="D921" s="2">
        <v>14</v>
      </c>
      <c r="E921" s="2">
        <v>21.1</v>
      </c>
      <c r="F921" s="2">
        <v>9</v>
      </c>
      <c r="G921" s="2">
        <v>14.4</v>
      </c>
      <c r="H921" s="2">
        <v>1024.5999999999999</v>
      </c>
      <c r="I921" s="2">
        <v>79930</v>
      </c>
      <c r="J921" s="2">
        <v>5</v>
      </c>
      <c r="K921" s="2">
        <v>0</v>
      </c>
      <c r="L921" s="2">
        <v>0</v>
      </c>
      <c r="M921" s="2">
        <v>0.1</v>
      </c>
      <c r="N921">
        <v>0.1</v>
      </c>
      <c r="O921">
        <v>321.3</v>
      </c>
      <c r="P921">
        <v>39.4</v>
      </c>
      <c r="Q921">
        <v>44</v>
      </c>
      <c r="R921" s="5">
        <v>0.63333333333333297</v>
      </c>
      <c r="T921" s="13">
        <f t="shared" si="40"/>
        <v>44</v>
      </c>
      <c r="U921" s="13">
        <f t="shared" si="41"/>
        <v>19.899999999999999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600">
        <v>0</v>
      </c>
      <c r="AW921" s="600">
        <v>0</v>
      </c>
      <c r="AX921" s="600">
        <v>0.1</v>
      </c>
      <c r="AY921" s="599">
        <v>0.1</v>
      </c>
      <c r="AZ921" s="599">
        <v>321.3</v>
      </c>
      <c r="BA921" s="600">
        <v>39.4</v>
      </c>
      <c r="BB921" s="600">
        <v>44</v>
      </c>
      <c r="BC921" s="8">
        <v>0.63333333333333297</v>
      </c>
    </row>
    <row r="922" spans="2:55">
      <c r="B922" s="2">
        <v>21.3</v>
      </c>
      <c r="C922" s="2">
        <v>65</v>
      </c>
      <c r="D922" s="2">
        <v>14.5</v>
      </c>
      <c r="E922" s="2">
        <v>21.3</v>
      </c>
      <c r="F922" s="2">
        <v>8.3000000000000007</v>
      </c>
      <c r="G922" s="2">
        <v>8.3000000000000007</v>
      </c>
      <c r="H922" s="2">
        <v>1024.5</v>
      </c>
      <c r="I922" s="2">
        <v>80250</v>
      </c>
      <c r="J922" s="2">
        <v>5</v>
      </c>
      <c r="K922" s="2">
        <v>0</v>
      </c>
      <c r="L922" s="2">
        <v>0</v>
      </c>
      <c r="M922" s="2">
        <v>0.1</v>
      </c>
      <c r="N922">
        <v>0.1</v>
      </c>
      <c r="O922">
        <v>321.3</v>
      </c>
      <c r="P922">
        <v>39.1</v>
      </c>
      <c r="Q922">
        <v>43.7</v>
      </c>
      <c r="R922" s="5">
        <v>0.63402777777777797</v>
      </c>
      <c r="T922" s="13">
        <f t="shared" si="40"/>
        <v>43.7</v>
      </c>
      <c r="U922" s="13">
        <f t="shared" si="41"/>
        <v>19.400000000000002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600">
        <v>0</v>
      </c>
      <c r="AW922" s="600">
        <v>0</v>
      </c>
      <c r="AX922" s="600">
        <v>0.1</v>
      </c>
      <c r="AY922" s="599">
        <v>0.1</v>
      </c>
      <c r="AZ922" s="599">
        <v>321.3</v>
      </c>
      <c r="BA922" s="600">
        <v>39.1</v>
      </c>
      <c r="BB922" s="600">
        <v>43.7</v>
      </c>
      <c r="BC922" s="8">
        <v>0.63402777777777797</v>
      </c>
    </row>
    <row r="923" spans="2:55">
      <c r="B923" s="2">
        <v>21.6</v>
      </c>
      <c r="C923" s="2">
        <v>64</v>
      </c>
      <c r="D923" s="2">
        <v>14.5</v>
      </c>
      <c r="E923" s="2">
        <v>21.6</v>
      </c>
      <c r="F923" s="2">
        <v>6.1</v>
      </c>
      <c r="G923" s="2">
        <v>6.1</v>
      </c>
      <c r="H923" s="2">
        <v>1024.4000000000001</v>
      </c>
      <c r="I923" s="2">
        <v>80240</v>
      </c>
      <c r="J923" s="2">
        <v>5</v>
      </c>
      <c r="K923" s="2">
        <v>0</v>
      </c>
      <c r="L923" s="2">
        <v>0</v>
      </c>
      <c r="M923" s="2">
        <v>0.1</v>
      </c>
      <c r="N923">
        <v>0.1</v>
      </c>
      <c r="O923">
        <v>321.3</v>
      </c>
      <c r="P923">
        <v>38.9</v>
      </c>
      <c r="Q923">
        <v>43.5</v>
      </c>
      <c r="R923" s="5">
        <v>0.63472222222222197</v>
      </c>
      <c r="T923" s="13">
        <f t="shared" si="40"/>
        <v>43.5</v>
      </c>
      <c r="U923" s="13">
        <f t="shared" si="41"/>
        <v>18.899999999999999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600">
        <v>0</v>
      </c>
      <c r="AW923" s="600">
        <v>0</v>
      </c>
      <c r="AX923" s="600">
        <v>0.1</v>
      </c>
      <c r="AY923" s="599">
        <v>0.1</v>
      </c>
      <c r="AZ923" s="599">
        <v>321.3</v>
      </c>
      <c r="BA923" s="600">
        <v>38.9</v>
      </c>
      <c r="BB923" s="600">
        <v>43.5</v>
      </c>
      <c r="BC923" s="8">
        <v>0.63472222222222197</v>
      </c>
    </row>
    <row r="924" spans="2:55">
      <c r="B924" s="2">
        <v>21.4</v>
      </c>
      <c r="C924" s="2">
        <v>62</v>
      </c>
      <c r="D924" s="2">
        <v>13.8</v>
      </c>
      <c r="E924" s="2">
        <v>21.4</v>
      </c>
      <c r="F924" s="2">
        <v>6.5</v>
      </c>
      <c r="G924" s="2">
        <v>7.9</v>
      </c>
      <c r="H924" s="2">
        <v>1024.5999999999999</v>
      </c>
      <c r="I924" s="2">
        <v>80580</v>
      </c>
      <c r="J924" s="2">
        <v>5</v>
      </c>
      <c r="K924" s="2">
        <v>0</v>
      </c>
      <c r="L924" s="2">
        <v>0</v>
      </c>
      <c r="M924" s="2">
        <v>0.1</v>
      </c>
      <c r="N924">
        <v>0.1</v>
      </c>
      <c r="O924">
        <v>321.3</v>
      </c>
      <c r="P924">
        <v>38.799999999999997</v>
      </c>
      <c r="Q924">
        <v>43.2</v>
      </c>
      <c r="R924" s="5">
        <v>0.63541666666666696</v>
      </c>
      <c r="T924" s="13">
        <f t="shared" si="40"/>
        <v>43.2</v>
      </c>
      <c r="U924" s="13">
        <f t="shared" si="41"/>
        <v>18.800000000000004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600">
        <v>0</v>
      </c>
      <c r="AW924" s="600">
        <v>0</v>
      </c>
      <c r="AX924" s="600">
        <v>0.1</v>
      </c>
      <c r="AY924" s="599">
        <v>0.1</v>
      </c>
      <c r="AZ924" s="599">
        <v>321.3</v>
      </c>
      <c r="BA924" s="600">
        <v>38.799999999999997</v>
      </c>
      <c r="BB924" s="600">
        <v>43.2</v>
      </c>
      <c r="BC924" s="8">
        <v>0.63541666666666696</v>
      </c>
    </row>
    <row r="925" spans="2:55">
      <c r="B925" s="2">
        <v>21.4</v>
      </c>
      <c r="C925" s="2">
        <v>62</v>
      </c>
      <c r="D925" s="2">
        <v>13.8</v>
      </c>
      <c r="E925" s="2">
        <v>21.4</v>
      </c>
      <c r="F925" s="2">
        <v>7.2</v>
      </c>
      <c r="G925" s="2">
        <v>9.6999999999999993</v>
      </c>
      <c r="H925" s="2">
        <v>1024.4000000000001</v>
      </c>
      <c r="I925" s="2">
        <v>80800</v>
      </c>
      <c r="J925" s="2">
        <v>5</v>
      </c>
      <c r="K925" s="2">
        <v>0</v>
      </c>
      <c r="L925" s="2">
        <v>0</v>
      </c>
      <c r="M925" s="2">
        <v>0.1</v>
      </c>
      <c r="N925">
        <v>0.1</v>
      </c>
      <c r="O925">
        <v>321.3</v>
      </c>
      <c r="P925">
        <v>38.700000000000003</v>
      </c>
      <c r="Q925">
        <v>43.1</v>
      </c>
      <c r="R925" s="5">
        <v>0.63611111111111096</v>
      </c>
      <c r="T925" s="13">
        <f t="shared" si="40"/>
        <v>43.1</v>
      </c>
      <c r="U925" s="13">
        <f t="shared" si="41"/>
        <v>18.700000000000003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600">
        <v>0</v>
      </c>
      <c r="AW925" s="600">
        <v>0</v>
      </c>
      <c r="AX925" s="600">
        <v>0.1</v>
      </c>
      <c r="AY925" s="599">
        <v>0.1</v>
      </c>
      <c r="AZ925" s="599">
        <v>321.3</v>
      </c>
      <c r="BA925" s="600">
        <v>38.700000000000003</v>
      </c>
      <c r="BB925" s="600">
        <v>43.1</v>
      </c>
      <c r="BC925" s="8">
        <v>0.63611111111111096</v>
      </c>
    </row>
    <row r="926" spans="2:55">
      <c r="B926" s="2">
        <v>21.4</v>
      </c>
      <c r="C926" s="2">
        <v>62</v>
      </c>
      <c r="D926" s="2">
        <v>13.8</v>
      </c>
      <c r="E926" s="2">
        <v>21.4</v>
      </c>
      <c r="F926" s="2">
        <v>2.9</v>
      </c>
      <c r="G926" s="2">
        <v>5</v>
      </c>
      <c r="H926" s="2">
        <v>1024.5</v>
      </c>
      <c r="I926" s="2">
        <v>80820</v>
      </c>
      <c r="J926" s="2">
        <v>5</v>
      </c>
      <c r="K926" s="2">
        <v>0</v>
      </c>
      <c r="L926" s="2">
        <v>0</v>
      </c>
      <c r="M926" s="2">
        <v>0.1</v>
      </c>
      <c r="N926">
        <v>0.1</v>
      </c>
      <c r="O926">
        <v>321.3</v>
      </c>
      <c r="P926">
        <v>38.700000000000003</v>
      </c>
      <c r="Q926">
        <v>43</v>
      </c>
      <c r="R926" s="5">
        <v>0.63680555555555596</v>
      </c>
      <c r="T926" s="13">
        <f t="shared" si="40"/>
        <v>43</v>
      </c>
      <c r="U926" s="13">
        <f t="shared" si="41"/>
        <v>18.600000000000001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600">
        <v>0</v>
      </c>
      <c r="AW926" s="600">
        <v>0</v>
      </c>
      <c r="AX926" s="600">
        <v>0.1</v>
      </c>
      <c r="AY926" s="599">
        <v>0.1</v>
      </c>
      <c r="AZ926" s="599">
        <v>321.3</v>
      </c>
      <c r="BA926" s="600">
        <v>38.700000000000003</v>
      </c>
      <c r="BB926" s="600">
        <v>43</v>
      </c>
      <c r="BC926" s="8">
        <v>0.63680555555555596</v>
      </c>
    </row>
    <row r="927" spans="2:55">
      <c r="B927" s="2">
        <v>21.6</v>
      </c>
      <c r="C927" s="2">
        <v>61</v>
      </c>
      <c r="D927" s="2">
        <v>13.8</v>
      </c>
      <c r="E927" s="2">
        <v>21.6</v>
      </c>
      <c r="F927" s="2">
        <v>5</v>
      </c>
      <c r="G927" s="2">
        <v>8.3000000000000007</v>
      </c>
      <c r="H927" s="2">
        <v>1024.5999999999999</v>
      </c>
      <c r="I927" s="2">
        <v>80950</v>
      </c>
      <c r="J927" s="2">
        <v>5</v>
      </c>
      <c r="K927" s="2">
        <v>0</v>
      </c>
      <c r="L927" s="2">
        <v>0</v>
      </c>
      <c r="M927" s="2">
        <v>0.1</v>
      </c>
      <c r="N927">
        <v>0.1</v>
      </c>
      <c r="O927">
        <v>321.3</v>
      </c>
      <c r="P927">
        <v>38.799999999999997</v>
      </c>
      <c r="Q927">
        <v>43</v>
      </c>
      <c r="R927" s="5">
        <v>0.63749999999999996</v>
      </c>
      <c r="T927" s="13">
        <f t="shared" si="40"/>
        <v>43</v>
      </c>
      <c r="U927" s="13">
        <f t="shared" si="41"/>
        <v>18.399999999999999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600">
        <v>0</v>
      </c>
      <c r="AW927" s="600">
        <v>0</v>
      </c>
      <c r="AX927" s="600">
        <v>0.1</v>
      </c>
      <c r="AY927" s="599">
        <v>0.1</v>
      </c>
      <c r="AZ927" s="599">
        <v>321.3</v>
      </c>
      <c r="BA927" s="600">
        <v>38.799999999999997</v>
      </c>
      <c r="BB927" s="600">
        <v>43</v>
      </c>
      <c r="BC927" s="8">
        <v>0.63749999999999996</v>
      </c>
    </row>
    <row r="928" spans="2:55">
      <c r="B928" s="2">
        <v>21.8</v>
      </c>
      <c r="C928" s="2">
        <v>60</v>
      </c>
      <c r="D928" s="2">
        <v>13.7</v>
      </c>
      <c r="E928" s="2">
        <v>21.8</v>
      </c>
      <c r="F928" s="2">
        <v>5.8</v>
      </c>
      <c r="G928" s="2">
        <v>7.6</v>
      </c>
      <c r="H928" s="2">
        <v>1024.5</v>
      </c>
      <c r="I928" s="2">
        <v>81120</v>
      </c>
      <c r="J928" s="2">
        <v>5</v>
      </c>
      <c r="K928" s="2">
        <v>0</v>
      </c>
      <c r="L928" s="2">
        <v>0</v>
      </c>
      <c r="M928" s="2">
        <v>0.1</v>
      </c>
      <c r="N928">
        <v>0.1</v>
      </c>
      <c r="O928">
        <v>321.3</v>
      </c>
      <c r="P928">
        <v>38.9</v>
      </c>
      <c r="Q928">
        <v>43</v>
      </c>
      <c r="R928" s="5">
        <v>0.63819444444444495</v>
      </c>
      <c r="T928" s="13">
        <f t="shared" si="40"/>
        <v>43</v>
      </c>
      <c r="U928" s="13">
        <f t="shared" si="41"/>
        <v>18.2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600">
        <v>0</v>
      </c>
      <c r="AW928" s="600">
        <v>0</v>
      </c>
      <c r="AX928" s="600">
        <v>0.1</v>
      </c>
      <c r="AY928" s="599">
        <v>0.1</v>
      </c>
      <c r="AZ928" s="599">
        <v>321.3</v>
      </c>
      <c r="BA928" s="600">
        <v>38.9</v>
      </c>
      <c r="BB928" s="600">
        <v>43</v>
      </c>
      <c r="BC928" s="8">
        <v>0.63819444444444495</v>
      </c>
    </row>
    <row r="929" spans="2:55">
      <c r="B929" s="2">
        <v>21.9</v>
      </c>
      <c r="C929" s="2">
        <v>61</v>
      </c>
      <c r="D929" s="2">
        <v>14.1</v>
      </c>
      <c r="E929" s="2">
        <v>21.9</v>
      </c>
      <c r="F929" s="2">
        <v>2.9</v>
      </c>
      <c r="G929" s="2">
        <v>9</v>
      </c>
      <c r="H929" s="2">
        <v>1024.5999999999999</v>
      </c>
      <c r="I929" s="2">
        <v>80990</v>
      </c>
      <c r="J929" s="2">
        <v>5</v>
      </c>
      <c r="K929" s="2">
        <v>0</v>
      </c>
      <c r="L929" s="2">
        <v>0</v>
      </c>
      <c r="M929" s="2">
        <v>0.1</v>
      </c>
      <c r="N929">
        <v>0.1</v>
      </c>
      <c r="O929">
        <v>321.3</v>
      </c>
      <c r="P929">
        <v>39</v>
      </c>
      <c r="Q929">
        <v>43</v>
      </c>
      <c r="R929" s="5">
        <v>0.63888888888888895</v>
      </c>
      <c r="T929" s="13">
        <f t="shared" si="40"/>
        <v>43</v>
      </c>
      <c r="U929" s="13">
        <f t="shared" si="41"/>
        <v>18.100000000000001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600">
        <v>0</v>
      </c>
      <c r="AW929" s="600">
        <v>0</v>
      </c>
      <c r="AX929" s="600">
        <v>0.1</v>
      </c>
      <c r="AY929" s="599">
        <v>0.1</v>
      </c>
      <c r="AZ929" s="599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21.9</v>
      </c>
      <c r="C930" s="2">
        <v>62</v>
      </c>
      <c r="D930" s="2">
        <v>14.3</v>
      </c>
      <c r="E930" s="2">
        <v>21.9</v>
      </c>
      <c r="F930" s="2">
        <v>2.9</v>
      </c>
      <c r="G930" s="2">
        <v>6.5</v>
      </c>
      <c r="H930" s="2">
        <v>1024.5999999999999</v>
      </c>
      <c r="I930" s="2">
        <v>81140</v>
      </c>
      <c r="J930" s="2">
        <v>5</v>
      </c>
      <c r="K930" s="2">
        <v>0</v>
      </c>
      <c r="L930" s="2">
        <v>0</v>
      </c>
      <c r="M930" s="2">
        <v>0.1</v>
      </c>
      <c r="N930">
        <v>0.1</v>
      </c>
      <c r="O930">
        <v>321.3</v>
      </c>
      <c r="P930">
        <v>39.1</v>
      </c>
      <c r="Q930">
        <v>43</v>
      </c>
      <c r="R930" s="5">
        <v>0.63958333333333295</v>
      </c>
      <c r="T930" s="13">
        <f t="shared" si="40"/>
        <v>43</v>
      </c>
      <c r="U930" s="13">
        <f t="shared" si="41"/>
        <v>18.100000000000001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600">
        <v>0</v>
      </c>
      <c r="AW930" s="600">
        <v>0</v>
      </c>
      <c r="AX930" s="600">
        <v>0.1</v>
      </c>
      <c r="AY930" s="599">
        <v>0.1</v>
      </c>
      <c r="AZ930" s="599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22.1</v>
      </c>
      <c r="C931" s="2">
        <v>62</v>
      </c>
      <c r="D931" s="2">
        <v>14.5</v>
      </c>
      <c r="E931" s="2">
        <v>22.1</v>
      </c>
      <c r="F931" s="2">
        <v>3.2</v>
      </c>
      <c r="G931" s="2">
        <v>5</v>
      </c>
      <c r="H931" s="2">
        <v>1024.5</v>
      </c>
      <c r="I931" s="2">
        <v>81300</v>
      </c>
      <c r="J931" s="2">
        <v>5</v>
      </c>
      <c r="K931" s="2">
        <v>0</v>
      </c>
      <c r="L931" s="2">
        <v>0</v>
      </c>
      <c r="M931" s="2">
        <v>0.1</v>
      </c>
      <c r="N931">
        <v>0.1</v>
      </c>
      <c r="O931">
        <v>321.3</v>
      </c>
      <c r="P931">
        <v>39.200000000000003</v>
      </c>
      <c r="Q931">
        <v>43.2</v>
      </c>
      <c r="R931" s="5">
        <v>0.64027777777777795</v>
      </c>
      <c r="T931" s="13">
        <f t="shared" si="40"/>
        <v>43.2</v>
      </c>
      <c r="U931" s="13">
        <f t="shared" si="41"/>
        <v>18.100000000000001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600">
        <v>0</v>
      </c>
      <c r="AW931" s="600">
        <v>0</v>
      </c>
      <c r="AX931" s="600">
        <v>0.1</v>
      </c>
      <c r="AY931" s="599">
        <v>0.1</v>
      </c>
      <c r="AZ931" s="599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22.1</v>
      </c>
      <c r="C932" s="2">
        <v>60</v>
      </c>
      <c r="D932" s="2">
        <v>14</v>
      </c>
      <c r="E932" s="2">
        <v>22.1</v>
      </c>
      <c r="F932" s="2">
        <v>3.6</v>
      </c>
      <c r="G932" s="2">
        <v>8.6</v>
      </c>
      <c r="H932" s="2">
        <v>1024.4000000000001</v>
      </c>
      <c r="I932" s="2">
        <v>81290</v>
      </c>
      <c r="J932" s="2">
        <v>5</v>
      </c>
      <c r="K932" s="2">
        <v>0</v>
      </c>
      <c r="L932" s="2">
        <v>0</v>
      </c>
      <c r="M932" s="2">
        <v>0.1</v>
      </c>
      <c r="N932">
        <v>0.1</v>
      </c>
      <c r="O932">
        <v>321.3</v>
      </c>
      <c r="P932">
        <v>39.299999999999997</v>
      </c>
      <c r="Q932">
        <v>43.2</v>
      </c>
      <c r="R932" s="5">
        <v>0.64097222222222205</v>
      </c>
      <c r="T932" s="13">
        <f t="shared" si="40"/>
        <v>43.2</v>
      </c>
      <c r="U932" s="13">
        <f t="shared" si="41"/>
        <v>18.100000000000001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600">
        <v>0</v>
      </c>
      <c r="AW932" s="600">
        <v>0</v>
      </c>
      <c r="AX932" s="600">
        <v>0.1</v>
      </c>
      <c r="AY932" s="599">
        <v>0.1</v>
      </c>
      <c r="AZ932" s="599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22.1</v>
      </c>
      <c r="C933" s="2">
        <v>60</v>
      </c>
      <c r="D933" s="2">
        <v>14</v>
      </c>
      <c r="E933" s="2">
        <v>22.1</v>
      </c>
      <c r="F933" s="2">
        <v>0</v>
      </c>
      <c r="G933" s="2">
        <v>3.6</v>
      </c>
      <c r="H933" s="2">
        <v>1024.3</v>
      </c>
      <c r="I933" s="2">
        <v>81490</v>
      </c>
      <c r="J933" s="2">
        <v>5</v>
      </c>
      <c r="K933" s="2">
        <v>0</v>
      </c>
      <c r="L933" s="2">
        <v>0</v>
      </c>
      <c r="M933" s="2">
        <v>0.1</v>
      </c>
      <c r="N933">
        <v>0.1</v>
      </c>
      <c r="O933">
        <v>321.3</v>
      </c>
      <c r="P933">
        <v>39.4</v>
      </c>
      <c r="Q933">
        <v>43.3</v>
      </c>
      <c r="R933" s="5">
        <v>0.64166666666666705</v>
      </c>
      <c r="T933" s="13">
        <f t="shared" si="40"/>
        <v>43.3</v>
      </c>
      <c r="U933" s="13">
        <f t="shared" si="41"/>
        <v>18.199999999999996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600">
        <v>0</v>
      </c>
      <c r="AW933" s="600">
        <v>0</v>
      </c>
      <c r="AX933" s="600">
        <v>0.1</v>
      </c>
      <c r="AY933" s="599">
        <v>0.1</v>
      </c>
      <c r="AZ933" s="599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22.3</v>
      </c>
      <c r="C934" s="2">
        <v>60</v>
      </c>
      <c r="D934" s="2">
        <v>14.2</v>
      </c>
      <c r="E934" s="2">
        <v>22.3</v>
      </c>
      <c r="F934" s="2">
        <v>6.1</v>
      </c>
      <c r="G934" s="2">
        <v>10.1</v>
      </c>
      <c r="H934" s="2">
        <v>1024.5</v>
      </c>
      <c r="I934" s="2">
        <v>81440</v>
      </c>
      <c r="J934" s="2">
        <v>5</v>
      </c>
      <c r="K934" s="2">
        <v>0</v>
      </c>
      <c r="L934" s="2">
        <v>0</v>
      </c>
      <c r="M934" s="2">
        <v>0.1</v>
      </c>
      <c r="N934">
        <v>0.1</v>
      </c>
      <c r="O934">
        <v>321.3</v>
      </c>
      <c r="P934">
        <v>39.5</v>
      </c>
      <c r="Q934">
        <v>43.4</v>
      </c>
      <c r="R934" s="5">
        <v>0.64236111111111105</v>
      </c>
      <c r="T934" s="13">
        <f t="shared" si="40"/>
        <v>43.4</v>
      </c>
      <c r="U934" s="13">
        <f t="shared" si="41"/>
        <v>18.099999999999998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600">
        <v>0</v>
      </c>
      <c r="AW934" s="600">
        <v>0</v>
      </c>
      <c r="AX934" s="600">
        <v>0.1</v>
      </c>
      <c r="AY934" s="599">
        <v>0.1</v>
      </c>
      <c r="AZ934" s="599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22.1</v>
      </c>
      <c r="C935" s="2">
        <v>61</v>
      </c>
      <c r="D935" s="2">
        <v>14.2</v>
      </c>
      <c r="E935" s="2">
        <v>22.1</v>
      </c>
      <c r="F935" s="2">
        <v>6.8</v>
      </c>
      <c r="G935" s="2">
        <v>7.2</v>
      </c>
      <c r="H935" s="2">
        <v>1024.3</v>
      </c>
      <c r="I935" s="2">
        <v>81500</v>
      </c>
      <c r="J935" s="2">
        <v>5</v>
      </c>
      <c r="K935" s="2">
        <v>0</v>
      </c>
      <c r="L935" s="2">
        <v>0</v>
      </c>
      <c r="M935" s="2">
        <v>0.1</v>
      </c>
      <c r="N935">
        <v>0.1</v>
      </c>
      <c r="O935">
        <v>321.3</v>
      </c>
      <c r="P935">
        <v>39.6</v>
      </c>
      <c r="Q935">
        <v>43.5</v>
      </c>
      <c r="R935" s="5">
        <v>0.64305555555555605</v>
      </c>
      <c r="T935" s="13">
        <f t="shared" si="40"/>
        <v>43.5</v>
      </c>
      <c r="U935" s="13">
        <f t="shared" si="41"/>
        <v>18.399999999999999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600">
        <v>0</v>
      </c>
      <c r="AW935" s="600">
        <v>0</v>
      </c>
      <c r="AX935" s="600">
        <v>0.1</v>
      </c>
      <c r="AY935" s="599">
        <v>0.1</v>
      </c>
      <c r="AZ935" s="599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21.6</v>
      </c>
      <c r="C936" s="2">
        <v>62</v>
      </c>
      <c r="D936" s="2">
        <v>14</v>
      </c>
      <c r="E936" s="2">
        <v>21.6</v>
      </c>
      <c r="F936" s="2">
        <v>7.2</v>
      </c>
      <c r="G936" s="2">
        <v>11.9</v>
      </c>
      <c r="H936" s="2">
        <v>1024.5999999999999</v>
      </c>
      <c r="I936" s="2">
        <v>81500</v>
      </c>
      <c r="J936" s="2">
        <v>5</v>
      </c>
      <c r="K936" s="2">
        <v>0</v>
      </c>
      <c r="L936" s="2">
        <v>0</v>
      </c>
      <c r="M936" s="2">
        <v>0.1</v>
      </c>
      <c r="N936">
        <v>0.1</v>
      </c>
      <c r="O936">
        <v>321.3</v>
      </c>
      <c r="P936">
        <v>39.700000000000003</v>
      </c>
      <c r="Q936">
        <v>43.5</v>
      </c>
      <c r="R936" s="5">
        <v>0.64375000000000004</v>
      </c>
      <c r="T936" s="13">
        <f t="shared" si="40"/>
        <v>43.5</v>
      </c>
      <c r="U936" s="13">
        <f t="shared" si="41"/>
        <v>18.899999999999999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600">
        <v>0</v>
      </c>
      <c r="AW936" s="600">
        <v>0</v>
      </c>
      <c r="AX936" s="600">
        <v>0.1</v>
      </c>
      <c r="AY936" s="599">
        <v>0.1</v>
      </c>
      <c r="AZ936" s="599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21.5</v>
      </c>
      <c r="C937" s="2">
        <v>64</v>
      </c>
      <c r="D937" s="2">
        <v>14.4</v>
      </c>
      <c r="E937" s="2">
        <v>21.5</v>
      </c>
      <c r="F937" s="2">
        <v>6.5</v>
      </c>
      <c r="G937" s="2">
        <v>10.1</v>
      </c>
      <c r="H937" s="2">
        <v>1024.5</v>
      </c>
      <c r="I937" s="2">
        <v>81520</v>
      </c>
      <c r="J937" s="2">
        <v>5</v>
      </c>
      <c r="K937" s="2">
        <v>0</v>
      </c>
      <c r="L937" s="2">
        <v>0</v>
      </c>
      <c r="M937" s="2">
        <v>0.1</v>
      </c>
      <c r="N937">
        <v>0.1</v>
      </c>
      <c r="O937">
        <v>321.3</v>
      </c>
      <c r="P937">
        <v>39.5</v>
      </c>
      <c r="Q937">
        <v>43.5</v>
      </c>
      <c r="R937" s="5">
        <v>0.64444444444444404</v>
      </c>
      <c r="T937" s="13">
        <f t="shared" si="40"/>
        <v>43.5</v>
      </c>
      <c r="U937" s="13">
        <f t="shared" si="41"/>
        <v>19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600">
        <v>0</v>
      </c>
      <c r="AW937" s="600">
        <v>0</v>
      </c>
      <c r="AX937" s="600">
        <v>0.1</v>
      </c>
      <c r="AY937" s="599">
        <v>0.1</v>
      </c>
      <c r="AZ937" s="599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21.6</v>
      </c>
      <c r="C938" s="2">
        <v>64</v>
      </c>
      <c r="D938" s="2">
        <v>14.5</v>
      </c>
      <c r="E938" s="2">
        <v>21.6</v>
      </c>
      <c r="F938" s="2">
        <v>6.5</v>
      </c>
      <c r="G938" s="2">
        <v>10.1</v>
      </c>
      <c r="H938" s="2">
        <v>1024.3</v>
      </c>
      <c r="I938" s="2">
        <v>81630</v>
      </c>
      <c r="J938" s="2">
        <v>5</v>
      </c>
      <c r="K938" s="2">
        <v>0</v>
      </c>
      <c r="L938" s="2">
        <v>0</v>
      </c>
      <c r="M938" s="2">
        <v>0.1</v>
      </c>
      <c r="N938">
        <v>0.1</v>
      </c>
      <c r="O938">
        <v>321.3</v>
      </c>
      <c r="P938">
        <v>39.4</v>
      </c>
      <c r="Q938">
        <v>43.3</v>
      </c>
      <c r="R938" s="5">
        <v>0.64513888888888904</v>
      </c>
      <c r="T938" s="13">
        <f t="shared" si="40"/>
        <v>43.3</v>
      </c>
      <c r="U938" s="13">
        <f t="shared" si="41"/>
        <v>18.699999999999996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600">
        <v>0</v>
      </c>
      <c r="AW938" s="600">
        <v>0</v>
      </c>
      <c r="AX938" s="600">
        <v>0.1</v>
      </c>
      <c r="AY938" s="599">
        <v>0.1</v>
      </c>
      <c r="AZ938" s="599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21.6</v>
      </c>
      <c r="C939" s="2">
        <v>65</v>
      </c>
      <c r="D939" s="2">
        <v>14.8</v>
      </c>
      <c r="E939" s="2">
        <v>21.6</v>
      </c>
      <c r="F939" s="2">
        <v>9.4</v>
      </c>
      <c r="G939" s="2">
        <v>10.4</v>
      </c>
      <c r="H939" s="2">
        <v>1024.3</v>
      </c>
      <c r="I939" s="2">
        <v>81730</v>
      </c>
      <c r="J939" s="2">
        <v>5</v>
      </c>
      <c r="K939" s="2">
        <v>0</v>
      </c>
      <c r="L939" s="2">
        <v>0</v>
      </c>
      <c r="M939" s="2">
        <v>0.1</v>
      </c>
      <c r="N939">
        <v>0.1</v>
      </c>
      <c r="O939">
        <v>321.3</v>
      </c>
      <c r="P939">
        <v>39.299999999999997</v>
      </c>
      <c r="Q939">
        <v>43.2</v>
      </c>
      <c r="R939" s="5">
        <v>0.64583333333333304</v>
      </c>
      <c r="T939" s="13">
        <f t="shared" si="40"/>
        <v>43.2</v>
      </c>
      <c r="U939" s="13">
        <f t="shared" si="41"/>
        <v>18.600000000000001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600">
        <v>0</v>
      </c>
      <c r="AW939" s="600">
        <v>0</v>
      </c>
      <c r="AX939" s="600">
        <v>0.1</v>
      </c>
      <c r="AY939" s="599">
        <v>0.1</v>
      </c>
      <c r="AZ939" s="599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21.7</v>
      </c>
      <c r="C940" s="2">
        <v>64</v>
      </c>
      <c r="D940" s="2">
        <v>14.6</v>
      </c>
      <c r="E940" s="2">
        <v>21.7</v>
      </c>
      <c r="F940" s="2">
        <v>4.7</v>
      </c>
      <c r="G940" s="2">
        <v>7.6</v>
      </c>
      <c r="H940" s="2">
        <v>1024.4000000000001</v>
      </c>
      <c r="I940" s="2">
        <v>81740</v>
      </c>
      <c r="J940" s="2">
        <v>5</v>
      </c>
      <c r="K940" s="2">
        <v>0</v>
      </c>
      <c r="L940" s="2">
        <v>0</v>
      </c>
      <c r="M940" s="2">
        <v>0.1</v>
      </c>
      <c r="N940">
        <v>0.1</v>
      </c>
      <c r="O940">
        <v>321.3</v>
      </c>
      <c r="P940">
        <v>39.200000000000003</v>
      </c>
      <c r="Q940">
        <v>43.2</v>
      </c>
      <c r="R940" s="5">
        <v>0.64652777777777803</v>
      </c>
      <c r="T940" s="13">
        <f t="shared" si="40"/>
        <v>43.2</v>
      </c>
      <c r="U940" s="13">
        <f t="shared" si="41"/>
        <v>18.500000000000004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600">
        <v>0</v>
      </c>
      <c r="AW940" s="600">
        <v>0</v>
      </c>
      <c r="AX940" s="600">
        <v>0.1</v>
      </c>
      <c r="AY940" s="599">
        <v>0.1</v>
      </c>
      <c r="AZ940" s="599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21.8</v>
      </c>
      <c r="C941" s="2">
        <v>65</v>
      </c>
      <c r="D941" s="2">
        <v>14.9</v>
      </c>
      <c r="E941" s="2">
        <v>21.8</v>
      </c>
      <c r="F941" s="2">
        <v>5</v>
      </c>
      <c r="G941" s="2">
        <v>6.5</v>
      </c>
      <c r="H941" s="2">
        <v>1024.4000000000001</v>
      </c>
      <c r="I941" s="2">
        <v>81810</v>
      </c>
      <c r="J941" s="2">
        <v>6</v>
      </c>
      <c r="K941" s="2">
        <v>0</v>
      </c>
      <c r="L941" s="2">
        <v>0</v>
      </c>
      <c r="M941" s="2">
        <v>0.1</v>
      </c>
      <c r="N941">
        <v>0.1</v>
      </c>
      <c r="O941">
        <v>321.3</v>
      </c>
      <c r="P941">
        <v>39.1</v>
      </c>
      <c r="Q941">
        <v>43.1</v>
      </c>
      <c r="R941" s="5">
        <v>0.64722222222222203</v>
      </c>
      <c r="T941" s="13">
        <f t="shared" si="40"/>
        <v>43.1</v>
      </c>
      <c r="U941" s="13">
        <f t="shared" si="41"/>
        <v>18.3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600">
        <v>0</v>
      </c>
      <c r="AW941" s="600">
        <v>0</v>
      </c>
      <c r="AX941" s="600">
        <v>0.1</v>
      </c>
      <c r="AY941" s="599">
        <v>0.1</v>
      </c>
      <c r="AZ941" s="599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22</v>
      </c>
      <c r="C942" s="2">
        <v>64</v>
      </c>
      <c r="D942" s="2">
        <v>14.9</v>
      </c>
      <c r="E942" s="2">
        <v>22</v>
      </c>
      <c r="F942" s="2">
        <v>4.7</v>
      </c>
      <c r="G942" s="2">
        <v>7.6</v>
      </c>
      <c r="H942" s="2">
        <v>1024.4000000000001</v>
      </c>
      <c r="I942" s="2">
        <v>81870</v>
      </c>
      <c r="J942" s="2">
        <v>6</v>
      </c>
      <c r="K942" s="2">
        <v>0</v>
      </c>
      <c r="L942" s="2">
        <v>0</v>
      </c>
      <c r="M942" s="2">
        <v>0.1</v>
      </c>
      <c r="N942">
        <v>0.1</v>
      </c>
      <c r="O942">
        <v>321.3</v>
      </c>
      <c r="P942">
        <v>39.1</v>
      </c>
      <c r="Q942">
        <v>43.1</v>
      </c>
      <c r="R942" s="5">
        <v>0.64791666666666703</v>
      </c>
      <c r="T942" s="13">
        <f t="shared" si="40"/>
        <v>43.1</v>
      </c>
      <c r="U942" s="13">
        <f t="shared" si="41"/>
        <v>18.100000000000001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600">
        <v>0</v>
      </c>
      <c r="AW942" s="600">
        <v>0</v>
      </c>
      <c r="AX942" s="600">
        <v>0.1</v>
      </c>
      <c r="AY942" s="599">
        <v>0.1</v>
      </c>
      <c r="AZ942" s="599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22.1</v>
      </c>
      <c r="C943" s="2">
        <v>63</v>
      </c>
      <c r="D943" s="2">
        <v>14.7</v>
      </c>
      <c r="E943" s="2">
        <v>22.1</v>
      </c>
      <c r="F943" s="2">
        <v>10.8</v>
      </c>
      <c r="G943" s="2">
        <v>14.4</v>
      </c>
      <c r="H943" s="2">
        <v>1024.3</v>
      </c>
      <c r="I943" s="2">
        <v>82000</v>
      </c>
      <c r="J943" s="2">
        <v>6</v>
      </c>
      <c r="K943" s="2">
        <v>0</v>
      </c>
      <c r="L943" s="2">
        <v>0</v>
      </c>
      <c r="M943" s="2">
        <v>0.1</v>
      </c>
      <c r="N943">
        <v>0.1</v>
      </c>
      <c r="O943">
        <v>321.3</v>
      </c>
      <c r="P943">
        <v>39.1</v>
      </c>
      <c r="Q943">
        <v>43.1</v>
      </c>
      <c r="R943" s="5">
        <v>0.64861111111111103</v>
      </c>
      <c r="T943" s="13">
        <f t="shared" si="40"/>
        <v>43.1</v>
      </c>
      <c r="U943" s="13">
        <f t="shared" si="41"/>
        <v>18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600">
        <v>0</v>
      </c>
      <c r="AW943" s="600">
        <v>0</v>
      </c>
      <c r="AX943" s="600">
        <v>0.1</v>
      </c>
      <c r="AY943" s="599">
        <v>0.1</v>
      </c>
      <c r="AZ943" s="599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22</v>
      </c>
      <c r="C944" s="2">
        <v>61</v>
      </c>
      <c r="D944" s="2">
        <v>14.2</v>
      </c>
      <c r="E944" s="2">
        <v>22</v>
      </c>
      <c r="F944" s="2">
        <v>2.9</v>
      </c>
      <c r="G944" s="2">
        <v>6.1</v>
      </c>
      <c r="H944" s="2">
        <v>1024.4000000000001</v>
      </c>
      <c r="I944" s="2">
        <v>81940</v>
      </c>
      <c r="J944" s="2">
        <v>6</v>
      </c>
      <c r="K944" s="2">
        <v>0</v>
      </c>
      <c r="L944" s="2">
        <v>0</v>
      </c>
      <c r="M944" s="2">
        <v>0.1</v>
      </c>
      <c r="N944">
        <v>0.1</v>
      </c>
      <c r="O944">
        <v>321.3</v>
      </c>
      <c r="P944">
        <v>39.200000000000003</v>
      </c>
      <c r="Q944">
        <v>43.1</v>
      </c>
      <c r="R944" s="5">
        <v>0.64930555555555602</v>
      </c>
      <c r="T944" s="13">
        <f t="shared" si="40"/>
        <v>43.1</v>
      </c>
      <c r="U944" s="13">
        <f t="shared" si="41"/>
        <v>18.100000000000001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600">
        <v>0</v>
      </c>
      <c r="AW944" s="600">
        <v>0</v>
      </c>
      <c r="AX944" s="600">
        <v>0.1</v>
      </c>
      <c r="AY944" s="599">
        <v>0.1</v>
      </c>
      <c r="AZ944" s="599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21.9</v>
      </c>
      <c r="C945" s="2">
        <v>61</v>
      </c>
      <c r="D945" s="2">
        <v>14.1</v>
      </c>
      <c r="E945" s="2">
        <v>21.9</v>
      </c>
      <c r="F945" s="2">
        <v>8.3000000000000007</v>
      </c>
      <c r="G945" s="2">
        <v>8.3000000000000007</v>
      </c>
      <c r="H945" s="2">
        <v>1024.3</v>
      </c>
      <c r="I945" s="2">
        <v>81940</v>
      </c>
      <c r="J945" s="2">
        <v>6</v>
      </c>
      <c r="K945" s="2">
        <v>0</v>
      </c>
      <c r="L945" s="2">
        <v>0</v>
      </c>
      <c r="M945" s="2">
        <v>0.1</v>
      </c>
      <c r="N945">
        <v>0.1</v>
      </c>
      <c r="O945">
        <v>321.3</v>
      </c>
      <c r="P945">
        <v>39.299999999999997</v>
      </c>
      <c r="Q945">
        <v>42.9</v>
      </c>
      <c r="R945" s="5">
        <v>0.65</v>
      </c>
      <c r="T945" s="13">
        <f t="shared" si="40"/>
        <v>42.9</v>
      </c>
      <c r="U945" s="13">
        <f t="shared" si="41"/>
        <v>18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600">
        <v>0</v>
      </c>
      <c r="AW945" s="600">
        <v>0</v>
      </c>
      <c r="AX945" s="600">
        <v>0.1</v>
      </c>
      <c r="AY945" s="599">
        <v>0.1</v>
      </c>
      <c r="AZ945" s="599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21.4</v>
      </c>
      <c r="C946" s="2">
        <v>63</v>
      </c>
      <c r="D946" s="2">
        <v>14.1</v>
      </c>
      <c r="E946" s="2">
        <v>21.4</v>
      </c>
      <c r="F946" s="2">
        <v>7.6</v>
      </c>
      <c r="G946" s="2">
        <v>14</v>
      </c>
      <c r="H946" s="2">
        <v>1024.4000000000001</v>
      </c>
      <c r="I946" s="2">
        <v>79820</v>
      </c>
      <c r="J946" s="2">
        <v>5</v>
      </c>
      <c r="K946" s="2">
        <v>0</v>
      </c>
      <c r="L946" s="2">
        <v>0</v>
      </c>
      <c r="M946" s="2">
        <v>0.1</v>
      </c>
      <c r="N946">
        <v>0.1</v>
      </c>
      <c r="O946">
        <v>321.3</v>
      </c>
      <c r="P946">
        <v>39.700000000000003</v>
      </c>
      <c r="Q946">
        <v>44.4</v>
      </c>
      <c r="R946" s="5">
        <v>0.65069444444444402</v>
      </c>
      <c r="T946" s="13">
        <f t="shared" si="40"/>
        <v>44.4</v>
      </c>
      <c r="U946" s="13">
        <f t="shared" si="41"/>
        <v>20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600">
        <v>0</v>
      </c>
      <c r="AW946" s="600">
        <v>0</v>
      </c>
      <c r="AX946" s="600">
        <v>0.1</v>
      </c>
      <c r="AY946" s="599">
        <v>0.1</v>
      </c>
      <c r="AZ946" s="599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21.3</v>
      </c>
      <c r="C947" s="2">
        <v>63</v>
      </c>
      <c r="D947" s="2">
        <v>14</v>
      </c>
      <c r="E947" s="2">
        <v>21.3</v>
      </c>
      <c r="F947" s="2">
        <v>11.5</v>
      </c>
      <c r="G947" s="2">
        <v>12.6</v>
      </c>
      <c r="H947" s="2">
        <v>1024.5</v>
      </c>
      <c r="I947" s="2">
        <v>79890</v>
      </c>
      <c r="J947" s="2">
        <v>5</v>
      </c>
      <c r="K947" s="2">
        <v>0</v>
      </c>
      <c r="L947" s="2">
        <v>0</v>
      </c>
      <c r="M947" s="2">
        <v>0.1</v>
      </c>
      <c r="N947">
        <v>0.1</v>
      </c>
      <c r="O947">
        <v>321.3</v>
      </c>
      <c r="P947">
        <v>39.6</v>
      </c>
      <c r="Q947">
        <v>44.2</v>
      </c>
      <c r="R947" s="5">
        <v>0.65138888888888902</v>
      </c>
      <c r="T947" s="13">
        <f t="shared" si="40"/>
        <v>44.2</v>
      </c>
      <c r="U947" s="13">
        <f t="shared" si="41"/>
        <v>19.900000000000002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600">
        <v>0</v>
      </c>
      <c r="AW947" s="600">
        <v>0</v>
      </c>
      <c r="AX947" s="600">
        <v>0.1</v>
      </c>
      <c r="AY947" s="599">
        <v>0.1</v>
      </c>
      <c r="AZ947" s="599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21.1</v>
      </c>
      <c r="C948" s="2">
        <v>64</v>
      </c>
      <c r="D948" s="2">
        <v>14</v>
      </c>
      <c r="E948" s="2">
        <v>21.1</v>
      </c>
      <c r="F948" s="2">
        <v>9</v>
      </c>
      <c r="G948" s="2">
        <v>14.4</v>
      </c>
      <c r="H948" s="2">
        <v>1024.5999999999999</v>
      </c>
      <c r="I948" s="2">
        <v>79930</v>
      </c>
      <c r="J948" s="2">
        <v>5</v>
      </c>
      <c r="K948" s="2">
        <v>0</v>
      </c>
      <c r="L948" s="2">
        <v>0</v>
      </c>
      <c r="M948" s="2">
        <v>0.1</v>
      </c>
      <c r="N948">
        <v>0.1</v>
      </c>
      <c r="O948">
        <v>321.3</v>
      </c>
      <c r="P948">
        <v>39.4</v>
      </c>
      <c r="Q948">
        <v>44</v>
      </c>
      <c r="R948" s="5">
        <v>0.65208333333333302</v>
      </c>
      <c r="T948" s="13">
        <f t="shared" si="40"/>
        <v>44</v>
      </c>
      <c r="U948" s="13">
        <f t="shared" si="41"/>
        <v>19.899999999999999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600">
        <v>0</v>
      </c>
      <c r="AW948" s="600">
        <v>0</v>
      </c>
      <c r="AX948" s="600">
        <v>0.1</v>
      </c>
      <c r="AY948" s="599">
        <v>0.1</v>
      </c>
      <c r="AZ948" s="599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21.3</v>
      </c>
      <c r="C949" s="2">
        <v>65</v>
      </c>
      <c r="D949" s="2">
        <v>14.5</v>
      </c>
      <c r="E949" s="2">
        <v>21.3</v>
      </c>
      <c r="F949" s="2">
        <v>8.3000000000000007</v>
      </c>
      <c r="G949" s="2">
        <v>8.3000000000000007</v>
      </c>
      <c r="H949" s="2">
        <v>1024.5</v>
      </c>
      <c r="I949" s="2">
        <v>80250</v>
      </c>
      <c r="J949" s="2">
        <v>5</v>
      </c>
      <c r="K949" s="2">
        <v>0</v>
      </c>
      <c r="L949" s="2">
        <v>0</v>
      </c>
      <c r="M949" s="2">
        <v>0.1</v>
      </c>
      <c r="N949">
        <v>0.1</v>
      </c>
      <c r="O949">
        <v>321.3</v>
      </c>
      <c r="P949">
        <v>39.1</v>
      </c>
      <c r="Q949">
        <v>43.7</v>
      </c>
      <c r="R949" s="5">
        <v>0.65277777777777801</v>
      </c>
      <c r="T949" s="13">
        <f t="shared" si="40"/>
        <v>43.7</v>
      </c>
      <c r="U949" s="13">
        <f t="shared" si="41"/>
        <v>19.400000000000002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600">
        <v>0</v>
      </c>
      <c r="AW949" s="600">
        <v>0</v>
      </c>
      <c r="AX949" s="600">
        <v>0.1</v>
      </c>
      <c r="AY949" s="599">
        <v>0.1</v>
      </c>
      <c r="AZ949" s="599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21.6</v>
      </c>
      <c r="C950" s="2">
        <v>64</v>
      </c>
      <c r="D950" s="2">
        <v>14.5</v>
      </c>
      <c r="E950" s="2">
        <v>21.6</v>
      </c>
      <c r="F950" s="2">
        <v>6.1</v>
      </c>
      <c r="G950" s="2">
        <v>6.1</v>
      </c>
      <c r="H950" s="2">
        <v>1024.4000000000001</v>
      </c>
      <c r="I950" s="2">
        <v>80240</v>
      </c>
      <c r="J950" s="2">
        <v>5</v>
      </c>
      <c r="K950" s="2">
        <v>0</v>
      </c>
      <c r="L950" s="2">
        <v>0</v>
      </c>
      <c r="M950" s="2">
        <v>0.1</v>
      </c>
      <c r="N950">
        <v>0.1</v>
      </c>
      <c r="O950">
        <v>321.3</v>
      </c>
      <c r="P950">
        <v>38.9</v>
      </c>
      <c r="Q950">
        <v>43.5</v>
      </c>
      <c r="R950" s="5">
        <v>0.65347222222222201</v>
      </c>
      <c r="T950" s="13">
        <f t="shared" si="40"/>
        <v>43.5</v>
      </c>
      <c r="U950" s="13">
        <f t="shared" si="41"/>
        <v>18.899999999999999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600">
        <v>0</v>
      </c>
      <c r="AW950" s="600">
        <v>0</v>
      </c>
      <c r="AX950" s="600">
        <v>0.1</v>
      </c>
      <c r="AY950" s="599">
        <v>0.1</v>
      </c>
      <c r="AZ950" s="599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21.4</v>
      </c>
      <c r="C951" s="2">
        <v>62</v>
      </c>
      <c r="D951" s="2">
        <v>13.8</v>
      </c>
      <c r="E951" s="2">
        <v>21.4</v>
      </c>
      <c r="F951" s="2">
        <v>6.5</v>
      </c>
      <c r="G951" s="2">
        <v>7.9</v>
      </c>
      <c r="H951" s="2">
        <v>1024.5999999999999</v>
      </c>
      <c r="I951" s="2">
        <v>80580</v>
      </c>
      <c r="J951" s="2">
        <v>5</v>
      </c>
      <c r="K951" s="2">
        <v>0</v>
      </c>
      <c r="L951" s="2">
        <v>0</v>
      </c>
      <c r="M951" s="2">
        <v>0.1</v>
      </c>
      <c r="N951">
        <v>0.1</v>
      </c>
      <c r="O951">
        <v>321.3</v>
      </c>
      <c r="P951">
        <v>38.799999999999997</v>
      </c>
      <c r="Q951">
        <v>43.2</v>
      </c>
      <c r="R951" s="5">
        <v>0.65416666666666701</v>
      </c>
      <c r="T951" s="13">
        <f t="shared" si="40"/>
        <v>43.2</v>
      </c>
      <c r="U951" s="13">
        <f t="shared" si="41"/>
        <v>18.800000000000004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600">
        <v>0</v>
      </c>
      <c r="AW951" s="600">
        <v>0</v>
      </c>
      <c r="AX951" s="600">
        <v>0.1</v>
      </c>
      <c r="AY951" s="599">
        <v>0.1</v>
      </c>
      <c r="AZ951" s="599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21.4</v>
      </c>
      <c r="C952" s="2">
        <v>62</v>
      </c>
      <c r="D952" s="2">
        <v>13.8</v>
      </c>
      <c r="E952" s="2">
        <v>21.4</v>
      </c>
      <c r="F952" s="2">
        <v>7.2</v>
      </c>
      <c r="G952" s="2">
        <v>9.6999999999999993</v>
      </c>
      <c r="H952" s="2">
        <v>1024.4000000000001</v>
      </c>
      <c r="I952" s="2">
        <v>80800</v>
      </c>
      <c r="J952" s="2">
        <v>5</v>
      </c>
      <c r="K952" s="2">
        <v>0</v>
      </c>
      <c r="L952" s="2">
        <v>0</v>
      </c>
      <c r="M952" s="2">
        <v>0.1</v>
      </c>
      <c r="N952">
        <v>0.1</v>
      </c>
      <c r="O952">
        <v>321.3</v>
      </c>
      <c r="P952">
        <v>38.700000000000003</v>
      </c>
      <c r="Q952">
        <v>43.1</v>
      </c>
      <c r="R952" s="5">
        <v>0.65486111111111101</v>
      </c>
      <c r="T952" s="13">
        <f t="shared" si="40"/>
        <v>43.1</v>
      </c>
      <c r="U952" s="13">
        <f t="shared" si="41"/>
        <v>18.700000000000003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600">
        <v>0</v>
      </c>
      <c r="AW952" s="600">
        <v>0</v>
      </c>
      <c r="AX952" s="600">
        <v>0.1</v>
      </c>
      <c r="AY952" s="599">
        <v>0.1</v>
      </c>
      <c r="AZ952" s="599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21.4</v>
      </c>
      <c r="C953" s="2">
        <v>62</v>
      </c>
      <c r="D953" s="2">
        <v>13.8</v>
      </c>
      <c r="E953" s="2">
        <v>21.4</v>
      </c>
      <c r="F953" s="2">
        <v>2.9</v>
      </c>
      <c r="G953" s="2">
        <v>5</v>
      </c>
      <c r="H953" s="2">
        <v>1024.5</v>
      </c>
      <c r="I953" s="2">
        <v>80820</v>
      </c>
      <c r="J953" s="2">
        <v>5</v>
      </c>
      <c r="K953" s="2">
        <v>0</v>
      </c>
      <c r="L953" s="2">
        <v>0</v>
      </c>
      <c r="M953" s="2">
        <v>0.1</v>
      </c>
      <c r="N953">
        <v>0.1</v>
      </c>
      <c r="O953">
        <v>321.3</v>
      </c>
      <c r="P953">
        <v>38.700000000000003</v>
      </c>
      <c r="Q953">
        <v>43</v>
      </c>
      <c r="R953" s="5">
        <v>0.655555555555556</v>
      </c>
      <c r="T953" s="13">
        <f t="shared" si="40"/>
        <v>43</v>
      </c>
      <c r="U953" s="13">
        <f t="shared" si="41"/>
        <v>18.600000000000001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600">
        <v>0</v>
      </c>
      <c r="AW953" s="600">
        <v>0</v>
      </c>
      <c r="AX953" s="600">
        <v>0.1</v>
      </c>
      <c r="AY953" s="599">
        <v>0.1</v>
      </c>
      <c r="AZ953" s="599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21.6</v>
      </c>
      <c r="C954" s="2">
        <v>61</v>
      </c>
      <c r="D954" s="2">
        <v>13.8</v>
      </c>
      <c r="E954" s="2">
        <v>21.6</v>
      </c>
      <c r="F954" s="2">
        <v>5</v>
      </c>
      <c r="G954" s="2">
        <v>8.3000000000000007</v>
      </c>
      <c r="H954" s="2">
        <v>1024.5999999999999</v>
      </c>
      <c r="I954" s="2">
        <v>80950</v>
      </c>
      <c r="J954" s="2">
        <v>5</v>
      </c>
      <c r="K954" s="2">
        <v>0</v>
      </c>
      <c r="L954" s="2">
        <v>0</v>
      </c>
      <c r="M954" s="2">
        <v>0.1</v>
      </c>
      <c r="N954">
        <v>0.1</v>
      </c>
      <c r="O954">
        <v>321.3</v>
      </c>
      <c r="P954">
        <v>38.799999999999997</v>
      </c>
      <c r="Q954">
        <v>43</v>
      </c>
      <c r="R954" s="5">
        <v>0.65625</v>
      </c>
      <c r="T954" s="13">
        <f t="shared" si="40"/>
        <v>43</v>
      </c>
      <c r="U954" s="13">
        <f t="shared" si="41"/>
        <v>18.399999999999999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600">
        <v>0</v>
      </c>
      <c r="AW954" s="600">
        <v>0</v>
      </c>
      <c r="AX954" s="600">
        <v>0.1</v>
      </c>
      <c r="AY954" s="599">
        <v>0.1</v>
      </c>
      <c r="AZ954" s="599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21.8</v>
      </c>
      <c r="C955" s="2">
        <v>60</v>
      </c>
      <c r="D955" s="2">
        <v>13.7</v>
      </c>
      <c r="E955" s="2">
        <v>21.8</v>
      </c>
      <c r="F955" s="2">
        <v>5.8</v>
      </c>
      <c r="G955" s="2">
        <v>7.6</v>
      </c>
      <c r="H955" s="2">
        <v>1024.5</v>
      </c>
      <c r="I955" s="2">
        <v>81120</v>
      </c>
      <c r="J955" s="2">
        <v>5</v>
      </c>
      <c r="K955" s="2">
        <v>0</v>
      </c>
      <c r="L955" s="2">
        <v>0</v>
      </c>
      <c r="M955" s="2">
        <v>0.1</v>
      </c>
      <c r="N955">
        <v>0.1</v>
      </c>
      <c r="O955">
        <v>321.3</v>
      </c>
      <c r="P955">
        <v>38.9</v>
      </c>
      <c r="Q955">
        <v>43</v>
      </c>
      <c r="R955" s="5">
        <v>0.656944444444444</v>
      </c>
      <c r="T955" s="13">
        <f t="shared" si="40"/>
        <v>43</v>
      </c>
      <c r="U955" s="13">
        <f t="shared" si="41"/>
        <v>18.2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600">
        <v>0</v>
      </c>
      <c r="AW955" s="600">
        <v>0</v>
      </c>
      <c r="AX955" s="600">
        <v>0.1</v>
      </c>
      <c r="AY955" s="599">
        <v>0.1</v>
      </c>
      <c r="AZ955" s="599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21.9</v>
      </c>
      <c r="C956" s="2">
        <v>61</v>
      </c>
      <c r="D956" s="2">
        <v>14.1</v>
      </c>
      <c r="E956" s="2">
        <v>21.9</v>
      </c>
      <c r="F956" s="2">
        <v>2.9</v>
      </c>
      <c r="G956" s="2">
        <v>9</v>
      </c>
      <c r="H956" s="2">
        <v>1024.5999999999999</v>
      </c>
      <c r="I956" s="2">
        <v>80990</v>
      </c>
      <c r="J956" s="2">
        <v>5</v>
      </c>
      <c r="K956" s="2">
        <v>0</v>
      </c>
      <c r="L956" s="2">
        <v>0</v>
      </c>
      <c r="M956" s="2">
        <v>0.1</v>
      </c>
      <c r="N956">
        <v>0.1</v>
      </c>
      <c r="O956">
        <v>321.3</v>
      </c>
      <c r="P956">
        <v>39</v>
      </c>
      <c r="Q956">
        <v>43</v>
      </c>
      <c r="R956" s="5">
        <v>0.65763888888888899</v>
      </c>
      <c r="T956" s="13">
        <f t="shared" si="40"/>
        <v>43</v>
      </c>
      <c r="U956" s="13">
        <f t="shared" si="41"/>
        <v>18.100000000000001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600">
        <v>0</v>
      </c>
      <c r="AW956" s="600">
        <v>0</v>
      </c>
      <c r="AX956" s="600">
        <v>0.1</v>
      </c>
      <c r="AY956" s="599">
        <v>0.1</v>
      </c>
      <c r="AZ956" s="599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21.9</v>
      </c>
      <c r="C957" s="2">
        <v>62</v>
      </c>
      <c r="D957" s="2">
        <v>14.3</v>
      </c>
      <c r="E957" s="2">
        <v>21.9</v>
      </c>
      <c r="F957" s="2">
        <v>2.9</v>
      </c>
      <c r="G957" s="2">
        <v>6.5</v>
      </c>
      <c r="H957" s="2">
        <v>1024.5999999999999</v>
      </c>
      <c r="I957" s="2">
        <v>81140</v>
      </c>
      <c r="J957" s="2">
        <v>5</v>
      </c>
      <c r="K957" s="2">
        <v>0</v>
      </c>
      <c r="L957" s="2">
        <v>0</v>
      </c>
      <c r="M957" s="2">
        <v>0.1</v>
      </c>
      <c r="N957">
        <v>0.1</v>
      </c>
      <c r="O957">
        <v>321.3</v>
      </c>
      <c r="P957">
        <v>39.1</v>
      </c>
      <c r="Q957">
        <v>43</v>
      </c>
      <c r="R957" s="5">
        <v>0.65833333333333299</v>
      </c>
      <c r="T957" s="13">
        <f t="shared" si="40"/>
        <v>43</v>
      </c>
      <c r="U957" s="13">
        <f t="shared" si="41"/>
        <v>18.100000000000001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600">
        <v>0</v>
      </c>
      <c r="AW957" s="600">
        <v>0</v>
      </c>
      <c r="AX957" s="600">
        <v>0.1</v>
      </c>
      <c r="AY957" s="599">
        <v>0.1</v>
      </c>
      <c r="AZ957" s="599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22.1</v>
      </c>
      <c r="C958" s="2">
        <v>62</v>
      </c>
      <c r="D958" s="2">
        <v>14.5</v>
      </c>
      <c r="E958" s="2">
        <v>22.1</v>
      </c>
      <c r="F958" s="2">
        <v>3.2</v>
      </c>
      <c r="G958" s="2">
        <v>5</v>
      </c>
      <c r="H958" s="2">
        <v>1024.5</v>
      </c>
      <c r="I958" s="2">
        <v>81300</v>
      </c>
      <c r="J958" s="2">
        <v>5</v>
      </c>
      <c r="K958" s="2">
        <v>0</v>
      </c>
      <c r="L958" s="2">
        <v>0</v>
      </c>
      <c r="M958" s="2">
        <v>0.1</v>
      </c>
      <c r="N958">
        <v>0.1</v>
      </c>
      <c r="O958">
        <v>321.3</v>
      </c>
      <c r="P958">
        <v>39.200000000000003</v>
      </c>
      <c r="Q958">
        <v>43.2</v>
      </c>
      <c r="R958" s="5">
        <v>0.65902777777777799</v>
      </c>
      <c r="T958" s="13">
        <f t="shared" si="40"/>
        <v>43.2</v>
      </c>
      <c r="U958" s="13">
        <f t="shared" si="41"/>
        <v>18.100000000000001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600">
        <v>0</v>
      </c>
      <c r="AW958" s="600">
        <v>0</v>
      </c>
      <c r="AX958" s="600">
        <v>0.1</v>
      </c>
      <c r="AY958" s="599">
        <v>0.1</v>
      </c>
      <c r="AZ958" s="599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22.1</v>
      </c>
      <c r="C959" s="2">
        <v>60</v>
      </c>
      <c r="D959" s="2">
        <v>14</v>
      </c>
      <c r="E959" s="2">
        <v>22.1</v>
      </c>
      <c r="F959" s="2">
        <v>3.6</v>
      </c>
      <c r="G959" s="2">
        <v>8.6</v>
      </c>
      <c r="H959" s="2">
        <v>1024.4000000000001</v>
      </c>
      <c r="I959" s="2">
        <v>81290</v>
      </c>
      <c r="J959" s="2">
        <v>5</v>
      </c>
      <c r="K959" s="2">
        <v>0</v>
      </c>
      <c r="L959" s="2">
        <v>0</v>
      </c>
      <c r="M959" s="2">
        <v>0.1</v>
      </c>
      <c r="N959">
        <v>0.1</v>
      </c>
      <c r="O959">
        <v>321.3</v>
      </c>
      <c r="P959">
        <v>39.299999999999997</v>
      </c>
      <c r="Q959">
        <v>43.2</v>
      </c>
      <c r="R959" s="5">
        <v>0.65972222222222199</v>
      </c>
      <c r="T959" s="13">
        <f t="shared" si="40"/>
        <v>43.2</v>
      </c>
      <c r="U959" s="13">
        <f t="shared" si="41"/>
        <v>18.100000000000001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600">
        <v>0</v>
      </c>
      <c r="AW959" s="600">
        <v>0</v>
      </c>
      <c r="AX959" s="600">
        <v>0.1</v>
      </c>
      <c r="AY959" s="599">
        <v>0.1</v>
      </c>
      <c r="AZ959" s="599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22.1</v>
      </c>
      <c r="C960" s="2">
        <v>60</v>
      </c>
      <c r="D960" s="2">
        <v>14</v>
      </c>
      <c r="E960" s="2">
        <v>22.1</v>
      </c>
      <c r="F960" s="2">
        <v>0</v>
      </c>
      <c r="G960" s="2">
        <v>3.6</v>
      </c>
      <c r="H960" s="2">
        <v>1024.3</v>
      </c>
      <c r="I960" s="2">
        <v>81490</v>
      </c>
      <c r="J960" s="2">
        <v>5</v>
      </c>
      <c r="K960" s="2">
        <v>0</v>
      </c>
      <c r="L960" s="2">
        <v>0</v>
      </c>
      <c r="M960" s="2">
        <v>0.1</v>
      </c>
      <c r="N960">
        <v>0.1</v>
      </c>
      <c r="O960">
        <v>321.3</v>
      </c>
      <c r="P960">
        <v>39.4</v>
      </c>
      <c r="Q960">
        <v>43.3</v>
      </c>
      <c r="R960" s="5">
        <v>0.66041666666666698</v>
      </c>
      <c r="T960" s="13">
        <f t="shared" si="40"/>
        <v>43.3</v>
      </c>
      <c r="U960" s="13">
        <f t="shared" si="41"/>
        <v>18.199999999999996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600">
        <v>0</v>
      </c>
      <c r="AW960" s="600">
        <v>0</v>
      </c>
      <c r="AX960" s="600">
        <v>0.1</v>
      </c>
      <c r="AY960" s="599">
        <v>0.1</v>
      </c>
      <c r="AZ960" s="599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22.3</v>
      </c>
      <c r="C961" s="2">
        <v>60</v>
      </c>
      <c r="D961" s="2">
        <v>14.2</v>
      </c>
      <c r="E961" s="2">
        <v>22.3</v>
      </c>
      <c r="F961" s="2">
        <v>6.1</v>
      </c>
      <c r="G961" s="2">
        <v>10.1</v>
      </c>
      <c r="H961" s="2">
        <v>1024.5</v>
      </c>
      <c r="I961" s="2">
        <v>81440</v>
      </c>
      <c r="J961" s="2">
        <v>5</v>
      </c>
      <c r="K961" s="2">
        <v>0</v>
      </c>
      <c r="L961" s="2">
        <v>0</v>
      </c>
      <c r="M961" s="2">
        <v>0.1</v>
      </c>
      <c r="N961">
        <v>0.1</v>
      </c>
      <c r="O961">
        <v>321.3</v>
      </c>
      <c r="P961">
        <v>39.5</v>
      </c>
      <c r="Q961">
        <v>43.4</v>
      </c>
      <c r="R961" s="5">
        <v>0.66111111111111098</v>
      </c>
      <c r="T961" s="13">
        <f t="shared" si="40"/>
        <v>43.4</v>
      </c>
      <c r="U961" s="13">
        <f t="shared" si="41"/>
        <v>18.099999999999998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600">
        <v>0</v>
      </c>
      <c r="AW961" s="600">
        <v>0</v>
      </c>
      <c r="AX961" s="600">
        <v>0.1</v>
      </c>
      <c r="AY961" s="599">
        <v>0.1</v>
      </c>
      <c r="AZ961" s="599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22.1</v>
      </c>
      <c r="C962" s="2">
        <v>61</v>
      </c>
      <c r="D962" s="2">
        <v>14.2</v>
      </c>
      <c r="E962" s="2">
        <v>22.1</v>
      </c>
      <c r="F962" s="2">
        <v>6.8</v>
      </c>
      <c r="G962" s="2">
        <v>7.2</v>
      </c>
      <c r="H962" s="2">
        <v>1024.3</v>
      </c>
      <c r="I962" s="2">
        <v>81500</v>
      </c>
      <c r="J962" s="2">
        <v>5</v>
      </c>
      <c r="K962" s="2">
        <v>0</v>
      </c>
      <c r="L962" s="2">
        <v>0</v>
      </c>
      <c r="M962" s="2">
        <v>0.1</v>
      </c>
      <c r="N962">
        <v>0.1</v>
      </c>
      <c r="O962">
        <v>321.3</v>
      </c>
      <c r="P962">
        <v>39.6</v>
      </c>
      <c r="Q962">
        <v>43.5</v>
      </c>
      <c r="R962" s="5">
        <v>0.66180555555555598</v>
      </c>
      <c r="T962" s="13">
        <f t="shared" si="40"/>
        <v>43.5</v>
      </c>
      <c r="U962" s="13">
        <f t="shared" si="41"/>
        <v>18.399999999999999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600">
        <v>0</v>
      </c>
      <c r="AW962" s="600">
        <v>0</v>
      </c>
      <c r="AX962" s="600">
        <v>0.1</v>
      </c>
      <c r="AY962" s="599">
        <v>0.1</v>
      </c>
      <c r="AZ962" s="599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21.6</v>
      </c>
      <c r="C963" s="2">
        <v>62</v>
      </c>
      <c r="D963" s="2">
        <v>14</v>
      </c>
      <c r="E963" s="2">
        <v>21.6</v>
      </c>
      <c r="F963" s="2">
        <v>7.2</v>
      </c>
      <c r="G963" s="2">
        <v>11.9</v>
      </c>
      <c r="H963" s="2">
        <v>1024.5999999999999</v>
      </c>
      <c r="I963" s="2">
        <v>81500</v>
      </c>
      <c r="J963" s="2">
        <v>5</v>
      </c>
      <c r="K963" s="2">
        <v>0</v>
      </c>
      <c r="L963" s="2">
        <v>0</v>
      </c>
      <c r="M963" s="2">
        <v>0.1</v>
      </c>
      <c r="N963">
        <v>0.1</v>
      </c>
      <c r="O963">
        <v>321.3</v>
      </c>
      <c r="P963">
        <v>39.700000000000003</v>
      </c>
      <c r="Q963">
        <v>43.5</v>
      </c>
      <c r="R963" s="5">
        <v>0.66249999999999998</v>
      </c>
      <c r="T963" s="13">
        <f t="shared" si="40"/>
        <v>43.5</v>
      </c>
      <c r="U963" s="13">
        <f t="shared" si="41"/>
        <v>18.899999999999999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600">
        <v>0</v>
      </c>
      <c r="AW963" s="600">
        <v>0</v>
      </c>
      <c r="AX963" s="600">
        <v>0.1</v>
      </c>
      <c r="AY963" s="599">
        <v>0.1</v>
      </c>
      <c r="AZ963" s="599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21.5</v>
      </c>
      <c r="C964" s="2">
        <v>64</v>
      </c>
      <c r="D964" s="2">
        <v>14.4</v>
      </c>
      <c r="E964" s="2">
        <v>21.5</v>
      </c>
      <c r="F964" s="2">
        <v>6.5</v>
      </c>
      <c r="G964" s="2">
        <v>10.1</v>
      </c>
      <c r="H964" s="2">
        <v>1024.5</v>
      </c>
      <c r="I964" s="2">
        <v>81520</v>
      </c>
      <c r="J964" s="2">
        <v>5</v>
      </c>
      <c r="K964" s="2">
        <v>0</v>
      </c>
      <c r="L964" s="2">
        <v>0</v>
      </c>
      <c r="M964" s="2">
        <v>0.1</v>
      </c>
      <c r="N964">
        <v>0.1</v>
      </c>
      <c r="O964">
        <v>321.3</v>
      </c>
      <c r="P964">
        <v>39.5</v>
      </c>
      <c r="Q964">
        <v>43.5</v>
      </c>
      <c r="R964" s="5">
        <v>0.66319444444444398</v>
      </c>
      <c r="T964" s="13">
        <f t="shared" si="40"/>
        <v>43.5</v>
      </c>
      <c r="U964" s="13">
        <f t="shared" si="41"/>
        <v>19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600">
        <v>0</v>
      </c>
      <c r="AW964" s="600">
        <v>0</v>
      </c>
      <c r="AX964" s="600">
        <v>0.1</v>
      </c>
      <c r="AY964" s="599">
        <v>0.1</v>
      </c>
      <c r="AZ964" s="599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21.6</v>
      </c>
      <c r="C965" s="2">
        <v>64</v>
      </c>
      <c r="D965" s="2">
        <v>14.5</v>
      </c>
      <c r="E965" s="2">
        <v>21.6</v>
      </c>
      <c r="F965" s="2">
        <v>6.5</v>
      </c>
      <c r="G965" s="2">
        <v>10.1</v>
      </c>
      <c r="H965" s="2">
        <v>1024.3</v>
      </c>
      <c r="I965" s="2">
        <v>81630</v>
      </c>
      <c r="J965" s="2">
        <v>5</v>
      </c>
      <c r="K965" s="2">
        <v>0</v>
      </c>
      <c r="L965" s="2">
        <v>0</v>
      </c>
      <c r="M965" s="2">
        <v>0.1</v>
      </c>
      <c r="N965">
        <v>0.1</v>
      </c>
      <c r="O965">
        <v>321.3</v>
      </c>
      <c r="P965">
        <v>39.4</v>
      </c>
      <c r="Q965">
        <v>43.3</v>
      </c>
      <c r="R965" s="5">
        <v>0.66388888888888897</v>
      </c>
      <c r="T965" s="13">
        <f t="shared" si="40"/>
        <v>43.3</v>
      </c>
      <c r="U965" s="13">
        <f t="shared" si="41"/>
        <v>18.699999999999996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600">
        <v>0</v>
      </c>
      <c r="AW965" s="600">
        <v>0</v>
      </c>
      <c r="AX965" s="600">
        <v>0.1</v>
      </c>
      <c r="AY965" s="599">
        <v>0.1</v>
      </c>
      <c r="AZ965" s="599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21.6</v>
      </c>
      <c r="C966" s="2">
        <v>65</v>
      </c>
      <c r="D966" s="2">
        <v>14.8</v>
      </c>
      <c r="E966" s="2">
        <v>21.6</v>
      </c>
      <c r="F966" s="2">
        <v>9.4</v>
      </c>
      <c r="G966" s="2">
        <v>10.4</v>
      </c>
      <c r="H966" s="2">
        <v>1024.3</v>
      </c>
      <c r="I966" s="2">
        <v>81730</v>
      </c>
      <c r="J966" s="2">
        <v>5</v>
      </c>
      <c r="K966" s="2">
        <v>0</v>
      </c>
      <c r="L966" s="2">
        <v>0</v>
      </c>
      <c r="M966" s="2">
        <v>0.1</v>
      </c>
      <c r="N966">
        <v>0.1</v>
      </c>
      <c r="O966">
        <v>321.3</v>
      </c>
      <c r="P966">
        <v>39.299999999999997</v>
      </c>
      <c r="Q966">
        <v>43.2</v>
      </c>
      <c r="R966" s="5">
        <v>0.66458333333333297</v>
      </c>
      <c r="T966" s="13">
        <f t="shared" si="40"/>
        <v>43.2</v>
      </c>
      <c r="U966" s="13">
        <f t="shared" si="41"/>
        <v>18.600000000000001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600">
        <v>0</v>
      </c>
      <c r="AW966" s="600">
        <v>0</v>
      </c>
      <c r="AX966" s="600">
        <v>0.1</v>
      </c>
      <c r="AY966" s="599">
        <v>0.1</v>
      </c>
      <c r="AZ966" s="599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21.7</v>
      </c>
      <c r="C967" s="2">
        <v>64</v>
      </c>
      <c r="D967" s="2">
        <v>14.6</v>
      </c>
      <c r="E967" s="2">
        <v>21.7</v>
      </c>
      <c r="F967" s="2">
        <v>4.7</v>
      </c>
      <c r="G967" s="2">
        <v>7.6</v>
      </c>
      <c r="H967" s="2">
        <v>1024.4000000000001</v>
      </c>
      <c r="I967" s="2">
        <v>81740</v>
      </c>
      <c r="J967" s="2">
        <v>5</v>
      </c>
      <c r="K967" s="2">
        <v>0</v>
      </c>
      <c r="L967" s="2">
        <v>0</v>
      </c>
      <c r="M967" s="2">
        <v>0.1</v>
      </c>
      <c r="N967">
        <v>0.1</v>
      </c>
      <c r="O967">
        <v>321.3</v>
      </c>
      <c r="P967">
        <v>39.200000000000003</v>
      </c>
      <c r="Q967">
        <v>43.2</v>
      </c>
      <c r="R967" s="5">
        <v>0.66527777777777797</v>
      </c>
      <c r="T967" s="13">
        <f t="shared" si="40"/>
        <v>43.2</v>
      </c>
      <c r="U967" s="13">
        <f t="shared" si="41"/>
        <v>18.500000000000004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600">
        <v>0</v>
      </c>
      <c r="AW967" s="600">
        <v>0</v>
      </c>
      <c r="AX967" s="600">
        <v>0.1</v>
      </c>
      <c r="AY967" s="599">
        <v>0.1</v>
      </c>
      <c r="AZ967" s="599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21.8</v>
      </c>
      <c r="C968" s="2">
        <v>65</v>
      </c>
      <c r="D968" s="2">
        <v>14.9</v>
      </c>
      <c r="E968" s="2">
        <v>21.8</v>
      </c>
      <c r="F968" s="2">
        <v>5</v>
      </c>
      <c r="G968" s="2">
        <v>6.5</v>
      </c>
      <c r="H968" s="2">
        <v>1024.4000000000001</v>
      </c>
      <c r="I968" s="2">
        <v>81810</v>
      </c>
      <c r="J968" s="2">
        <v>6</v>
      </c>
      <c r="K968" s="2">
        <v>0</v>
      </c>
      <c r="L968" s="2">
        <v>0</v>
      </c>
      <c r="M968" s="2">
        <v>0.1</v>
      </c>
      <c r="N968">
        <v>0.1</v>
      </c>
      <c r="O968">
        <v>321.3</v>
      </c>
      <c r="P968">
        <v>39.1</v>
      </c>
      <c r="Q968">
        <v>43.1</v>
      </c>
      <c r="R968" s="5">
        <v>0.66597222222222197</v>
      </c>
      <c r="T968" s="13">
        <f t="shared" si="40"/>
        <v>43.1</v>
      </c>
      <c r="U968" s="13">
        <f t="shared" si="41"/>
        <v>18.3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600">
        <v>0</v>
      </c>
      <c r="AW968" s="600">
        <v>0</v>
      </c>
      <c r="AX968" s="600">
        <v>0.1</v>
      </c>
      <c r="AY968" s="599">
        <v>0.1</v>
      </c>
      <c r="AZ968" s="599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22</v>
      </c>
      <c r="C969" s="2">
        <v>64</v>
      </c>
      <c r="D969" s="2">
        <v>14.9</v>
      </c>
      <c r="E969" s="2">
        <v>22</v>
      </c>
      <c r="F969" s="2">
        <v>4.7</v>
      </c>
      <c r="G969" s="2">
        <v>7.6</v>
      </c>
      <c r="H969" s="2">
        <v>1024.4000000000001</v>
      </c>
      <c r="I969" s="2">
        <v>81870</v>
      </c>
      <c r="J969" s="2">
        <v>6</v>
      </c>
      <c r="K969" s="2">
        <v>0</v>
      </c>
      <c r="L969" s="2">
        <v>0</v>
      </c>
      <c r="M969" s="2">
        <v>0.1</v>
      </c>
      <c r="N969">
        <v>0.1</v>
      </c>
      <c r="O969">
        <v>321.3</v>
      </c>
      <c r="P969">
        <v>39.1</v>
      </c>
      <c r="Q969">
        <v>43.1</v>
      </c>
      <c r="R969" s="5">
        <v>0.66666666666666696</v>
      </c>
      <c r="T969" s="13">
        <f t="shared" si="40"/>
        <v>43.1</v>
      </c>
      <c r="U969" s="13">
        <f t="shared" si="41"/>
        <v>18.100000000000001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600">
        <v>0</v>
      </c>
      <c r="AW969" s="600">
        <v>0</v>
      </c>
      <c r="AX969" s="600">
        <v>0.1</v>
      </c>
      <c r="AY969" s="599">
        <v>0.1</v>
      </c>
      <c r="AZ969" s="599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22.1</v>
      </c>
      <c r="C970" s="2">
        <v>63</v>
      </c>
      <c r="D970" s="2">
        <v>14.7</v>
      </c>
      <c r="E970" s="2">
        <v>22.1</v>
      </c>
      <c r="F970" s="2">
        <v>10.8</v>
      </c>
      <c r="G970" s="2">
        <v>14.4</v>
      </c>
      <c r="H970" s="2">
        <v>1024.3</v>
      </c>
      <c r="I970" s="2">
        <v>82000</v>
      </c>
      <c r="J970" s="2">
        <v>6</v>
      </c>
      <c r="K970" s="2">
        <v>0</v>
      </c>
      <c r="L970" s="2">
        <v>0</v>
      </c>
      <c r="M970" s="2">
        <v>0.1</v>
      </c>
      <c r="N970">
        <v>0.1</v>
      </c>
      <c r="O970">
        <v>321.3</v>
      </c>
      <c r="P970">
        <v>39.1</v>
      </c>
      <c r="Q970">
        <v>43.1</v>
      </c>
      <c r="R970" s="5">
        <v>0.66736111111111096</v>
      </c>
      <c r="T970" s="13">
        <f t="shared" si="40"/>
        <v>43.1</v>
      </c>
      <c r="U970" s="13">
        <f t="shared" si="41"/>
        <v>18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600">
        <v>0</v>
      </c>
      <c r="AW970" s="600">
        <v>0</v>
      </c>
      <c r="AX970" s="600">
        <v>0.1</v>
      </c>
      <c r="AY970" s="599">
        <v>0.1</v>
      </c>
      <c r="AZ970" s="599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22</v>
      </c>
      <c r="C971" s="2">
        <v>61</v>
      </c>
      <c r="D971" s="2">
        <v>14.2</v>
      </c>
      <c r="E971" s="2">
        <v>22</v>
      </c>
      <c r="F971" s="2">
        <v>2.9</v>
      </c>
      <c r="G971" s="2">
        <v>6.1</v>
      </c>
      <c r="H971" s="2">
        <v>1024.4000000000001</v>
      </c>
      <c r="I971" s="2">
        <v>81940</v>
      </c>
      <c r="J971" s="2">
        <v>6</v>
      </c>
      <c r="K971" s="2">
        <v>0</v>
      </c>
      <c r="L971" s="2">
        <v>0</v>
      </c>
      <c r="M971" s="2">
        <v>0.1</v>
      </c>
      <c r="N971">
        <v>0.1</v>
      </c>
      <c r="O971">
        <v>321.3</v>
      </c>
      <c r="P971">
        <v>39.200000000000003</v>
      </c>
      <c r="Q971">
        <v>43.1</v>
      </c>
      <c r="R971" s="5">
        <v>0.66805555555555596</v>
      </c>
      <c r="T971" s="13">
        <f t="shared" si="40"/>
        <v>43.1</v>
      </c>
      <c r="U971" s="13">
        <f t="shared" si="41"/>
        <v>18.100000000000001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600">
        <v>0</v>
      </c>
      <c r="AW971" s="600">
        <v>0</v>
      </c>
      <c r="AX971" s="600">
        <v>0.1</v>
      </c>
      <c r="AY971" s="599">
        <v>0.1</v>
      </c>
      <c r="AZ971" s="599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21.9</v>
      </c>
      <c r="C972" s="2">
        <v>61</v>
      </c>
      <c r="D972" s="2">
        <v>14.1</v>
      </c>
      <c r="E972" s="2">
        <v>21.9</v>
      </c>
      <c r="F972" s="2">
        <v>8.3000000000000007</v>
      </c>
      <c r="G972" s="2">
        <v>8.3000000000000007</v>
      </c>
      <c r="H972" s="2">
        <v>1024.3</v>
      </c>
      <c r="I972" s="2">
        <v>81940</v>
      </c>
      <c r="J972" s="2">
        <v>6</v>
      </c>
      <c r="K972" s="2">
        <v>0</v>
      </c>
      <c r="L972" s="2">
        <v>0</v>
      </c>
      <c r="M972" s="2">
        <v>0.1</v>
      </c>
      <c r="N972">
        <v>0.1</v>
      </c>
      <c r="O972">
        <v>321.3</v>
      </c>
      <c r="P972">
        <v>39.299999999999997</v>
      </c>
      <c r="Q972">
        <v>42.9</v>
      </c>
      <c r="R972" s="5">
        <v>0.66874999999999996</v>
      </c>
      <c r="T972" s="13">
        <f t="shared" si="40"/>
        <v>42.9</v>
      </c>
      <c r="U972" s="13">
        <f t="shared" si="41"/>
        <v>18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600">
        <v>0</v>
      </c>
      <c r="AW972" s="600">
        <v>0</v>
      </c>
      <c r="AX972" s="600">
        <v>0.1</v>
      </c>
      <c r="AY972" s="599">
        <v>0.1</v>
      </c>
      <c r="AZ972" s="599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21.4</v>
      </c>
      <c r="C973" s="2">
        <v>63</v>
      </c>
      <c r="D973" s="2">
        <v>14.1</v>
      </c>
      <c r="E973" s="2">
        <v>21.4</v>
      </c>
      <c r="F973" s="2">
        <v>7.6</v>
      </c>
      <c r="G973" s="2">
        <v>14</v>
      </c>
      <c r="H973" s="2">
        <v>1024.4000000000001</v>
      </c>
      <c r="I973" s="2">
        <v>79820</v>
      </c>
      <c r="J973" s="2">
        <v>5</v>
      </c>
      <c r="K973" s="2">
        <v>0</v>
      </c>
      <c r="L973" s="2">
        <v>0</v>
      </c>
      <c r="M973" s="2">
        <v>0.1</v>
      </c>
      <c r="N973">
        <v>0.1</v>
      </c>
      <c r="O973">
        <v>321.3</v>
      </c>
      <c r="P973">
        <v>39.700000000000003</v>
      </c>
      <c r="Q973">
        <v>44.4</v>
      </c>
      <c r="R973" s="5">
        <v>0.66944444444444495</v>
      </c>
      <c r="T973" s="13">
        <f t="shared" si="40"/>
        <v>44.4</v>
      </c>
      <c r="U973" s="13">
        <f t="shared" si="41"/>
        <v>20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600">
        <v>0</v>
      </c>
      <c r="AW973" s="600">
        <v>0</v>
      </c>
      <c r="AX973" s="600">
        <v>0.1</v>
      </c>
      <c r="AY973" s="599">
        <v>0.1</v>
      </c>
      <c r="AZ973" s="599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21.3</v>
      </c>
      <c r="C974" s="2">
        <v>63</v>
      </c>
      <c r="D974" s="2">
        <v>14</v>
      </c>
      <c r="E974" s="2">
        <v>21.3</v>
      </c>
      <c r="F974" s="2">
        <v>11.5</v>
      </c>
      <c r="G974" s="2">
        <v>12.6</v>
      </c>
      <c r="H974" s="2">
        <v>1024.5</v>
      </c>
      <c r="I974" s="2">
        <v>79890</v>
      </c>
      <c r="J974" s="2">
        <v>5</v>
      </c>
      <c r="K974" s="2">
        <v>0</v>
      </c>
      <c r="L974" s="2">
        <v>0</v>
      </c>
      <c r="M974" s="2">
        <v>0.1</v>
      </c>
      <c r="N974">
        <v>0.1</v>
      </c>
      <c r="O974">
        <v>321.3</v>
      </c>
      <c r="P974">
        <v>39.6</v>
      </c>
      <c r="Q974">
        <v>44.2</v>
      </c>
      <c r="R974" s="5">
        <v>0.67013888888888895</v>
      </c>
      <c r="T974" s="13">
        <f t="shared" si="40"/>
        <v>44.2</v>
      </c>
      <c r="U974" s="13">
        <f t="shared" si="41"/>
        <v>19.900000000000002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600">
        <v>0</v>
      </c>
      <c r="AW974" s="600">
        <v>0</v>
      </c>
      <c r="AX974" s="600">
        <v>0.1</v>
      </c>
      <c r="AY974" s="599">
        <v>0.1</v>
      </c>
      <c r="AZ974" s="599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21.1</v>
      </c>
      <c r="C975" s="2">
        <v>64</v>
      </c>
      <c r="D975" s="2">
        <v>14</v>
      </c>
      <c r="E975" s="2">
        <v>21.1</v>
      </c>
      <c r="F975" s="2">
        <v>9</v>
      </c>
      <c r="G975" s="2">
        <v>14.4</v>
      </c>
      <c r="H975" s="2">
        <v>1024.5999999999999</v>
      </c>
      <c r="I975" s="2">
        <v>79930</v>
      </c>
      <c r="J975" s="2">
        <v>5</v>
      </c>
      <c r="K975" s="2">
        <v>0</v>
      </c>
      <c r="L975" s="2">
        <v>0</v>
      </c>
      <c r="M975" s="2">
        <v>0.1</v>
      </c>
      <c r="N975">
        <v>0.1</v>
      </c>
      <c r="O975">
        <v>321.3</v>
      </c>
      <c r="P975">
        <v>39.4</v>
      </c>
      <c r="Q975">
        <v>44</v>
      </c>
      <c r="R975" s="5">
        <v>0.67083333333333295</v>
      </c>
      <c r="T975" s="13">
        <f t="shared" ref="T975:T1038" si="44">MAX(P975,Q975)</f>
        <v>44</v>
      </c>
      <c r="U975" s="13">
        <f t="shared" si="41"/>
        <v>19.899999999999999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600">
        <v>0</v>
      </c>
      <c r="AW975" s="600">
        <v>0</v>
      </c>
      <c r="AX975" s="600">
        <v>0.1</v>
      </c>
      <c r="AY975" s="599">
        <v>0.1</v>
      </c>
      <c r="AZ975" s="599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21.3</v>
      </c>
      <c r="C976" s="2">
        <v>65</v>
      </c>
      <c r="D976" s="2">
        <v>14.5</v>
      </c>
      <c r="E976" s="2">
        <v>21.3</v>
      </c>
      <c r="F976" s="2">
        <v>8.3000000000000007</v>
      </c>
      <c r="G976" s="2">
        <v>8.3000000000000007</v>
      </c>
      <c r="H976" s="2">
        <v>1024.5</v>
      </c>
      <c r="I976" s="2">
        <v>80250</v>
      </c>
      <c r="J976" s="2">
        <v>5</v>
      </c>
      <c r="K976" s="2">
        <v>0</v>
      </c>
      <c r="L976" s="2">
        <v>0</v>
      </c>
      <c r="M976" s="2">
        <v>0.1</v>
      </c>
      <c r="N976">
        <v>0.1</v>
      </c>
      <c r="O976">
        <v>321.3</v>
      </c>
      <c r="P976">
        <v>39.1</v>
      </c>
      <c r="Q976">
        <v>43.7</v>
      </c>
      <c r="R976" s="5">
        <v>0.67152777777777795</v>
      </c>
      <c r="T976" s="13">
        <f t="shared" si="44"/>
        <v>43.7</v>
      </c>
      <c r="U976" s="13">
        <f t="shared" ref="U976:U1039" si="45">(T976-B976)-3</f>
        <v>19.400000000000002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600">
        <v>0</v>
      </c>
      <c r="AW976" s="600">
        <v>0</v>
      </c>
      <c r="AX976" s="600">
        <v>0.1</v>
      </c>
      <c r="AY976" s="599">
        <v>0.1</v>
      </c>
      <c r="AZ976" s="599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21.6</v>
      </c>
      <c r="C977" s="2">
        <v>64</v>
      </c>
      <c r="D977" s="2">
        <v>14.5</v>
      </c>
      <c r="E977" s="2">
        <v>21.6</v>
      </c>
      <c r="F977" s="2">
        <v>6.1</v>
      </c>
      <c r="G977" s="2">
        <v>6.1</v>
      </c>
      <c r="H977" s="2">
        <v>1024.4000000000001</v>
      </c>
      <c r="I977" s="2">
        <v>80240</v>
      </c>
      <c r="J977" s="2">
        <v>5</v>
      </c>
      <c r="K977" s="2">
        <v>0</v>
      </c>
      <c r="L977" s="2">
        <v>0</v>
      </c>
      <c r="M977" s="2">
        <v>0.1</v>
      </c>
      <c r="N977">
        <v>0.1</v>
      </c>
      <c r="O977">
        <v>321.3</v>
      </c>
      <c r="P977">
        <v>38.9</v>
      </c>
      <c r="Q977">
        <v>43.5</v>
      </c>
      <c r="R977" s="5">
        <v>0.67222222222222205</v>
      </c>
      <c r="T977" s="13">
        <f t="shared" si="44"/>
        <v>43.5</v>
      </c>
      <c r="U977" s="13">
        <f t="shared" si="45"/>
        <v>18.899999999999999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600">
        <v>0</v>
      </c>
      <c r="AW977" s="600">
        <v>0</v>
      </c>
      <c r="AX977" s="600">
        <v>0.1</v>
      </c>
      <c r="AY977" s="599">
        <v>0.1</v>
      </c>
      <c r="AZ977" s="599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21.4</v>
      </c>
      <c r="C978" s="2">
        <v>62</v>
      </c>
      <c r="D978" s="2">
        <v>13.8</v>
      </c>
      <c r="E978" s="2">
        <v>21.4</v>
      </c>
      <c r="F978" s="2">
        <v>6.5</v>
      </c>
      <c r="G978" s="2">
        <v>7.9</v>
      </c>
      <c r="H978" s="2">
        <v>1024.5999999999999</v>
      </c>
      <c r="I978" s="2">
        <v>80580</v>
      </c>
      <c r="J978" s="2">
        <v>5</v>
      </c>
      <c r="K978" s="2">
        <v>0</v>
      </c>
      <c r="L978" s="2">
        <v>0</v>
      </c>
      <c r="M978" s="2">
        <v>0.1</v>
      </c>
      <c r="N978">
        <v>0.1</v>
      </c>
      <c r="O978">
        <v>321.3</v>
      </c>
      <c r="P978">
        <v>38.799999999999997</v>
      </c>
      <c r="Q978">
        <v>43.2</v>
      </c>
      <c r="R978" s="5">
        <v>0.67291666666666705</v>
      </c>
      <c r="T978" s="13">
        <f t="shared" si="44"/>
        <v>43.2</v>
      </c>
      <c r="U978" s="13">
        <f t="shared" si="45"/>
        <v>18.800000000000004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7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600">
        <v>0</v>
      </c>
      <c r="AW978" s="600">
        <v>0</v>
      </c>
      <c r="AX978" s="600">
        <v>0.1</v>
      </c>
      <c r="AY978" s="599">
        <v>0.1</v>
      </c>
      <c r="AZ978" s="599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21.4</v>
      </c>
      <c r="C979" s="2">
        <v>62</v>
      </c>
      <c r="D979" s="2">
        <v>13.8</v>
      </c>
      <c r="E979" s="2">
        <v>21.4</v>
      </c>
      <c r="F979" s="2">
        <v>7.2</v>
      </c>
      <c r="G979" s="2">
        <v>9.6999999999999993</v>
      </c>
      <c r="H979" s="2">
        <v>1024.4000000000001</v>
      </c>
      <c r="I979" s="2">
        <v>80800</v>
      </c>
      <c r="J979" s="2">
        <v>5</v>
      </c>
      <c r="K979" s="2">
        <v>0</v>
      </c>
      <c r="L979" s="2">
        <v>0</v>
      </c>
      <c r="M979" s="2">
        <v>0.1</v>
      </c>
      <c r="N979">
        <v>0.1</v>
      </c>
      <c r="O979">
        <v>321.3</v>
      </c>
      <c r="P979">
        <v>38.700000000000003</v>
      </c>
      <c r="Q979">
        <v>43.1</v>
      </c>
      <c r="R979" s="5">
        <v>0.67361111111111105</v>
      </c>
      <c r="T979" s="13">
        <f t="shared" si="44"/>
        <v>43.1</v>
      </c>
      <c r="U979" s="13">
        <f t="shared" si="45"/>
        <v>18.700000000000003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600">
        <v>0</v>
      </c>
      <c r="AW979" s="600">
        <v>0</v>
      </c>
      <c r="AX979" s="600">
        <v>0.1</v>
      </c>
      <c r="AY979" s="599">
        <v>0.1</v>
      </c>
      <c r="AZ979" s="599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21.4</v>
      </c>
      <c r="C980" s="2">
        <v>62</v>
      </c>
      <c r="D980" s="2">
        <v>13.8</v>
      </c>
      <c r="E980" s="2">
        <v>21.4</v>
      </c>
      <c r="F980" s="2">
        <v>2.9</v>
      </c>
      <c r="G980" s="2">
        <v>5</v>
      </c>
      <c r="H980" s="2">
        <v>1024.5</v>
      </c>
      <c r="I980" s="2">
        <v>80820</v>
      </c>
      <c r="J980" s="2">
        <v>5</v>
      </c>
      <c r="K980" s="2">
        <v>0</v>
      </c>
      <c r="L980" s="2">
        <v>0</v>
      </c>
      <c r="M980" s="2">
        <v>0.1</v>
      </c>
      <c r="N980">
        <v>0.1</v>
      </c>
      <c r="O980">
        <v>321.3</v>
      </c>
      <c r="P980">
        <v>38.700000000000003</v>
      </c>
      <c r="Q980">
        <v>43</v>
      </c>
      <c r="R980" s="5">
        <v>0.67430555555555605</v>
      </c>
      <c r="T980" s="13">
        <f t="shared" si="44"/>
        <v>43</v>
      </c>
      <c r="U980" s="13">
        <f t="shared" si="45"/>
        <v>18.600000000000001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600">
        <v>0</v>
      </c>
      <c r="AW980" s="600">
        <v>0</v>
      </c>
      <c r="AX980" s="600">
        <v>0.1</v>
      </c>
      <c r="AY980" s="599">
        <v>0.1</v>
      </c>
      <c r="AZ980" s="599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21.6</v>
      </c>
      <c r="C981" s="2">
        <v>61</v>
      </c>
      <c r="D981" s="2">
        <v>13.8</v>
      </c>
      <c r="E981" s="2">
        <v>21.6</v>
      </c>
      <c r="F981" s="2">
        <v>5</v>
      </c>
      <c r="G981" s="2">
        <v>8.3000000000000007</v>
      </c>
      <c r="H981" s="2">
        <v>1024.5999999999999</v>
      </c>
      <c r="I981" s="2">
        <v>80950</v>
      </c>
      <c r="J981" s="2">
        <v>5</v>
      </c>
      <c r="K981" s="2">
        <v>0</v>
      </c>
      <c r="L981" s="2">
        <v>0</v>
      </c>
      <c r="M981" s="2">
        <v>0.1</v>
      </c>
      <c r="N981">
        <v>0.1</v>
      </c>
      <c r="O981">
        <v>321.3</v>
      </c>
      <c r="P981">
        <v>38.799999999999997</v>
      </c>
      <c r="Q981">
        <v>43</v>
      </c>
      <c r="R981" s="5">
        <v>0.67500000000000004</v>
      </c>
      <c r="T981" s="13">
        <f t="shared" si="44"/>
        <v>43</v>
      </c>
      <c r="U981" s="13">
        <f t="shared" si="45"/>
        <v>18.399999999999999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600">
        <v>0</v>
      </c>
      <c r="AW981" s="600">
        <v>0</v>
      </c>
      <c r="AX981" s="600">
        <v>0.1</v>
      </c>
      <c r="AY981" s="599">
        <v>0.1</v>
      </c>
      <c r="AZ981" s="599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21.8</v>
      </c>
      <c r="C982" s="2">
        <v>60</v>
      </c>
      <c r="D982" s="2">
        <v>13.7</v>
      </c>
      <c r="E982" s="2">
        <v>21.8</v>
      </c>
      <c r="F982" s="2">
        <v>5.8</v>
      </c>
      <c r="G982" s="2">
        <v>7.6</v>
      </c>
      <c r="H982" s="2">
        <v>1024.5</v>
      </c>
      <c r="I982" s="2">
        <v>81120</v>
      </c>
      <c r="J982" s="2">
        <v>5</v>
      </c>
      <c r="K982" s="2">
        <v>0</v>
      </c>
      <c r="L982" s="2">
        <v>0</v>
      </c>
      <c r="M982" s="2">
        <v>0.1</v>
      </c>
      <c r="N982">
        <v>0.1</v>
      </c>
      <c r="O982">
        <v>321.3</v>
      </c>
      <c r="P982">
        <v>38.9</v>
      </c>
      <c r="Q982">
        <v>43</v>
      </c>
      <c r="R982" s="5">
        <v>0.67569444444444404</v>
      </c>
      <c r="T982" s="13">
        <f t="shared" si="44"/>
        <v>43</v>
      </c>
      <c r="U982" s="13">
        <f t="shared" si="45"/>
        <v>18.2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600">
        <v>0</v>
      </c>
      <c r="AW982" s="600">
        <v>0</v>
      </c>
      <c r="AX982" s="600">
        <v>0.1</v>
      </c>
      <c r="AY982" s="599">
        <v>0.1</v>
      </c>
      <c r="AZ982" s="599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21.9</v>
      </c>
      <c r="C983" s="2">
        <v>61</v>
      </c>
      <c r="D983" s="2">
        <v>14.1</v>
      </c>
      <c r="E983" s="2">
        <v>21.9</v>
      </c>
      <c r="F983" s="2">
        <v>2.9</v>
      </c>
      <c r="G983" s="2">
        <v>9</v>
      </c>
      <c r="H983" s="2">
        <v>1024.5999999999999</v>
      </c>
      <c r="I983" s="2">
        <v>80990</v>
      </c>
      <c r="J983" s="2">
        <v>5</v>
      </c>
      <c r="K983" s="2">
        <v>0</v>
      </c>
      <c r="L983" s="2">
        <v>0</v>
      </c>
      <c r="M983" s="2">
        <v>0.1</v>
      </c>
      <c r="N983">
        <v>0.1</v>
      </c>
      <c r="O983">
        <v>321.3</v>
      </c>
      <c r="P983">
        <v>39</v>
      </c>
      <c r="Q983">
        <v>43</v>
      </c>
      <c r="R983" s="5">
        <v>0.67638888888888904</v>
      </c>
      <c r="T983" s="13">
        <f t="shared" si="44"/>
        <v>43</v>
      </c>
      <c r="U983" s="13">
        <f t="shared" si="45"/>
        <v>18.100000000000001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600">
        <v>0</v>
      </c>
      <c r="AW983" s="600">
        <v>0</v>
      </c>
      <c r="AX983" s="600">
        <v>0.1</v>
      </c>
      <c r="AY983" s="599">
        <v>0.1</v>
      </c>
      <c r="AZ983" s="599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21.9</v>
      </c>
      <c r="C984" s="2">
        <v>62</v>
      </c>
      <c r="D984" s="2">
        <v>14.3</v>
      </c>
      <c r="E984" s="2">
        <v>21.9</v>
      </c>
      <c r="F984" s="2">
        <v>2.9</v>
      </c>
      <c r="G984" s="2">
        <v>6.5</v>
      </c>
      <c r="H984" s="2">
        <v>1024.5999999999999</v>
      </c>
      <c r="I984" s="2">
        <v>81140</v>
      </c>
      <c r="J984" s="2">
        <v>5</v>
      </c>
      <c r="K984" s="2">
        <v>0</v>
      </c>
      <c r="L984" s="2">
        <v>0</v>
      </c>
      <c r="M984" s="2">
        <v>0.1</v>
      </c>
      <c r="N984">
        <v>0.1</v>
      </c>
      <c r="O984">
        <v>321.3</v>
      </c>
      <c r="P984">
        <v>39.1</v>
      </c>
      <c r="Q984">
        <v>43</v>
      </c>
      <c r="R984" s="5">
        <v>0.67708333333333304</v>
      </c>
      <c r="T984" s="13">
        <f t="shared" si="44"/>
        <v>43</v>
      </c>
      <c r="U984" s="13">
        <f t="shared" si="45"/>
        <v>18.100000000000001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600">
        <v>0</v>
      </c>
      <c r="AW984" s="600">
        <v>0</v>
      </c>
      <c r="AX984" s="600">
        <v>0.1</v>
      </c>
      <c r="AY984" s="599">
        <v>0.1</v>
      </c>
      <c r="AZ984" s="599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22.1</v>
      </c>
      <c r="C985" s="2">
        <v>62</v>
      </c>
      <c r="D985" s="2">
        <v>14.5</v>
      </c>
      <c r="E985" s="2">
        <v>22.1</v>
      </c>
      <c r="F985" s="2">
        <v>3.2</v>
      </c>
      <c r="G985" s="2">
        <v>5</v>
      </c>
      <c r="H985" s="2">
        <v>1024.5</v>
      </c>
      <c r="I985" s="2">
        <v>81300</v>
      </c>
      <c r="J985" s="2">
        <v>5</v>
      </c>
      <c r="K985" s="2">
        <v>0</v>
      </c>
      <c r="L985" s="2">
        <v>0</v>
      </c>
      <c r="M985" s="2">
        <v>0.1</v>
      </c>
      <c r="N985">
        <v>0.1</v>
      </c>
      <c r="O985">
        <v>321.3</v>
      </c>
      <c r="P985">
        <v>39.200000000000003</v>
      </c>
      <c r="Q985">
        <v>43.2</v>
      </c>
      <c r="R985" s="5">
        <v>0.67777777777777803</v>
      </c>
      <c r="T985" s="13">
        <f t="shared" si="44"/>
        <v>43.2</v>
      </c>
      <c r="U985" s="13">
        <f t="shared" si="45"/>
        <v>18.100000000000001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600">
        <v>0</v>
      </c>
      <c r="AW985" s="600">
        <v>0</v>
      </c>
      <c r="AX985" s="600">
        <v>0.1</v>
      </c>
      <c r="AY985" s="599">
        <v>0.1</v>
      </c>
      <c r="AZ985" s="599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22.1</v>
      </c>
      <c r="C986" s="2">
        <v>60</v>
      </c>
      <c r="D986" s="2">
        <v>14</v>
      </c>
      <c r="E986" s="2">
        <v>22.1</v>
      </c>
      <c r="F986" s="2">
        <v>3.6</v>
      </c>
      <c r="G986" s="2">
        <v>8.6</v>
      </c>
      <c r="H986" s="2">
        <v>1024.4000000000001</v>
      </c>
      <c r="I986" s="2">
        <v>81290</v>
      </c>
      <c r="J986" s="2">
        <v>5</v>
      </c>
      <c r="K986" s="2">
        <v>0</v>
      </c>
      <c r="L986" s="2">
        <v>0</v>
      </c>
      <c r="M986" s="2">
        <v>0.1</v>
      </c>
      <c r="N986">
        <v>0.1</v>
      </c>
      <c r="O986">
        <v>321.3</v>
      </c>
      <c r="P986">
        <v>39.299999999999997</v>
      </c>
      <c r="Q986">
        <v>43.2</v>
      </c>
      <c r="R986" s="5">
        <v>0.67847222222222203</v>
      </c>
      <c r="T986" s="13">
        <f t="shared" si="44"/>
        <v>43.2</v>
      </c>
      <c r="U986" s="13">
        <f t="shared" si="45"/>
        <v>18.100000000000001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600">
        <v>0</v>
      </c>
      <c r="AW986" s="600">
        <v>0</v>
      </c>
      <c r="AX986" s="600">
        <v>0.1</v>
      </c>
      <c r="AY986" s="599">
        <v>0.1</v>
      </c>
      <c r="AZ986" s="599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22.1</v>
      </c>
      <c r="C987" s="2">
        <v>60</v>
      </c>
      <c r="D987" s="2">
        <v>14</v>
      </c>
      <c r="E987" s="2">
        <v>22.1</v>
      </c>
      <c r="F987" s="2">
        <v>0</v>
      </c>
      <c r="G987" s="2">
        <v>3.6</v>
      </c>
      <c r="H987" s="2">
        <v>1024.3</v>
      </c>
      <c r="I987" s="2">
        <v>81490</v>
      </c>
      <c r="J987" s="2">
        <v>5</v>
      </c>
      <c r="K987" s="2">
        <v>0</v>
      </c>
      <c r="L987" s="2">
        <v>0</v>
      </c>
      <c r="M987" s="2">
        <v>0.1</v>
      </c>
      <c r="N987">
        <v>0.1</v>
      </c>
      <c r="O987">
        <v>321.3</v>
      </c>
      <c r="P987">
        <v>39.4</v>
      </c>
      <c r="Q987">
        <v>43.3</v>
      </c>
      <c r="R987" s="5">
        <v>0.67916666666666703</v>
      </c>
      <c r="T987" s="13">
        <f t="shared" si="44"/>
        <v>43.3</v>
      </c>
      <c r="U987" s="13">
        <f t="shared" si="45"/>
        <v>18.199999999999996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600">
        <v>0</v>
      </c>
      <c r="AW987" s="600">
        <v>0</v>
      </c>
      <c r="AX987" s="600">
        <v>0.1</v>
      </c>
      <c r="AY987" s="599">
        <v>0.1</v>
      </c>
      <c r="AZ987" s="599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22.3</v>
      </c>
      <c r="C988" s="2">
        <v>60</v>
      </c>
      <c r="D988" s="2">
        <v>14.2</v>
      </c>
      <c r="E988" s="2">
        <v>22.3</v>
      </c>
      <c r="F988" s="2">
        <v>6.1</v>
      </c>
      <c r="G988" s="2">
        <v>10.1</v>
      </c>
      <c r="H988" s="2">
        <v>1024.5</v>
      </c>
      <c r="I988" s="2">
        <v>81440</v>
      </c>
      <c r="J988" s="2">
        <v>5</v>
      </c>
      <c r="K988" s="2">
        <v>0</v>
      </c>
      <c r="L988" s="2">
        <v>0</v>
      </c>
      <c r="M988" s="2">
        <v>0.1</v>
      </c>
      <c r="N988">
        <v>0.1</v>
      </c>
      <c r="O988">
        <v>321.3</v>
      </c>
      <c r="P988">
        <v>39.5</v>
      </c>
      <c r="Q988">
        <v>43.4</v>
      </c>
      <c r="R988" s="5">
        <v>0.67986111111111103</v>
      </c>
      <c r="T988" s="13">
        <f t="shared" si="44"/>
        <v>43.4</v>
      </c>
      <c r="U988" s="13">
        <f t="shared" si="45"/>
        <v>18.099999999999998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600">
        <v>0</v>
      </c>
      <c r="AW988" s="600">
        <v>0</v>
      </c>
      <c r="AX988" s="600">
        <v>0.1</v>
      </c>
      <c r="AY988" s="599">
        <v>0.1</v>
      </c>
      <c r="AZ988" s="599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22.1</v>
      </c>
      <c r="C989" s="2">
        <v>61</v>
      </c>
      <c r="D989" s="2">
        <v>14.2</v>
      </c>
      <c r="E989" s="2">
        <v>22.1</v>
      </c>
      <c r="F989" s="2">
        <v>6.8</v>
      </c>
      <c r="G989" s="2">
        <v>7.2</v>
      </c>
      <c r="H989" s="2">
        <v>1024.3</v>
      </c>
      <c r="I989" s="2">
        <v>81500</v>
      </c>
      <c r="J989" s="2">
        <v>5</v>
      </c>
      <c r="K989" s="2">
        <v>0</v>
      </c>
      <c r="L989" s="2">
        <v>0</v>
      </c>
      <c r="M989" s="2">
        <v>0.1</v>
      </c>
      <c r="N989">
        <v>0.1</v>
      </c>
      <c r="O989">
        <v>321.3</v>
      </c>
      <c r="P989">
        <v>39.6</v>
      </c>
      <c r="Q989">
        <v>43.5</v>
      </c>
      <c r="R989" s="5">
        <v>0.68055555555555602</v>
      </c>
      <c r="T989" s="13">
        <f t="shared" si="44"/>
        <v>43.5</v>
      </c>
      <c r="U989" s="13">
        <f t="shared" si="45"/>
        <v>18.399999999999999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600">
        <v>0</v>
      </c>
      <c r="AW989" s="600">
        <v>0</v>
      </c>
      <c r="AX989" s="600">
        <v>0.1</v>
      </c>
      <c r="AY989" s="599">
        <v>0.1</v>
      </c>
      <c r="AZ989" s="599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21.6</v>
      </c>
      <c r="C990" s="2">
        <v>62</v>
      </c>
      <c r="D990" s="2">
        <v>14</v>
      </c>
      <c r="E990" s="2">
        <v>21.6</v>
      </c>
      <c r="F990" s="2">
        <v>7.2</v>
      </c>
      <c r="G990" s="2">
        <v>11.9</v>
      </c>
      <c r="H990" s="2">
        <v>1024.5999999999999</v>
      </c>
      <c r="I990" s="2">
        <v>81500</v>
      </c>
      <c r="J990" s="2">
        <v>5</v>
      </c>
      <c r="K990" s="2">
        <v>0</v>
      </c>
      <c r="L990" s="2">
        <v>0</v>
      </c>
      <c r="M990" s="2">
        <v>0.1</v>
      </c>
      <c r="N990">
        <v>0.1</v>
      </c>
      <c r="O990">
        <v>321.3</v>
      </c>
      <c r="P990">
        <v>39.700000000000003</v>
      </c>
      <c r="Q990">
        <v>43.5</v>
      </c>
      <c r="R990" s="5">
        <v>0.68125000000000002</v>
      </c>
      <c r="T990" s="13">
        <f t="shared" si="44"/>
        <v>43.5</v>
      </c>
      <c r="U990" s="13">
        <f t="shared" si="45"/>
        <v>18.899999999999999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600">
        <v>0</v>
      </c>
      <c r="AW990" s="600">
        <v>0</v>
      </c>
      <c r="AX990" s="600">
        <v>0.1</v>
      </c>
      <c r="AY990" s="599">
        <v>0.1</v>
      </c>
      <c r="AZ990" s="599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21.5</v>
      </c>
      <c r="C991" s="2">
        <v>64</v>
      </c>
      <c r="D991" s="2">
        <v>14.4</v>
      </c>
      <c r="E991" s="2">
        <v>21.5</v>
      </c>
      <c r="F991" s="2">
        <v>6.5</v>
      </c>
      <c r="G991" s="2">
        <v>10.1</v>
      </c>
      <c r="H991" s="2">
        <v>1024.5</v>
      </c>
      <c r="I991" s="2">
        <v>81520</v>
      </c>
      <c r="J991" s="2">
        <v>5</v>
      </c>
      <c r="K991" s="2">
        <v>0</v>
      </c>
      <c r="L991" s="2">
        <v>0</v>
      </c>
      <c r="M991" s="2">
        <v>0.1</v>
      </c>
      <c r="N991">
        <v>0.1</v>
      </c>
      <c r="O991">
        <v>321.3</v>
      </c>
      <c r="P991">
        <v>39.5</v>
      </c>
      <c r="Q991">
        <v>43.5</v>
      </c>
      <c r="R991" s="5">
        <v>0.68194444444444402</v>
      </c>
      <c r="T991" s="13">
        <f t="shared" si="44"/>
        <v>43.5</v>
      </c>
      <c r="U991" s="13">
        <f t="shared" si="45"/>
        <v>19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600">
        <v>0</v>
      </c>
      <c r="AW991" s="600">
        <v>0</v>
      </c>
      <c r="AX991" s="600">
        <v>0.1</v>
      </c>
      <c r="AY991" s="599">
        <v>0.1</v>
      </c>
      <c r="AZ991" s="599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21.6</v>
      </c>
      <c r="C992" s="2">
        <v>64</v>
      </c>
      <c r="D992" s="2">
        <v>14.5</v>
      </c>
      <c r="E992" s="2">
        <v>21.6</v>
      </c>
      <c r="F992" s="2">
        <v>6.5</v>
      </c>
      <c r="G992" s="2">
        <v>10.1</v>
      </c>
      <c r="H992" s="2">
        <v>1024.3</v>
      </c>
      <c r="I992" s="2">
        <v>81630</v>
      </c>
      <c r="J992" s="2">
        <v>5</v>
      </c>
      <c r="K992" s="2">
        <v>0</v>
      </c>
      <c r="L992" s="2">
        <v>0</v>
      </c>
      <c r="M992" s="2">
        <v>0.1</v>
      </c>
      <c r="N992">
        <v>0.1</v>
      </c>
      <c r="O992">
        <v>321.3</v>
      </c>
      <c r="P992">
        <v>39.4</v>
      </c>
      <c r="Q992">
        <v>43.3</v>
      </c>
      <c r="R992" s="5">
        <v>0.68263888888888902</v>
      </c>
      <c r="T992" s="13">
        <f t="shared" si="44"/>
        <v>43.3</v>
      </c>
      <c r="U992" s="13">
        <f t="shared" si="45"/>
        <v>18.699999999999996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600">
        <v>0</v>
      </c>
      <c r="AW992" s="600">
        <v>0</v>
      </c>
      <c r="AX992" s="600">
        <v>0.1</v>
      </c>
      <c r="AY992" s="599">
        <v>0.1</v>
      </c>
      <c r="AZ992" s="599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21.6</v>
      </c>
      <c r="C993" s="2">
        <v>65</v>
      </c>
      <c r="D993" s="2">
        <v>14.8</v>
      </c>
      <c r="E993" s="2">
        <v>21.6</v>
      </c>
      <c r="F993" s="2">
        <v>9.4</v>
      </c>
      <c r="G993" s="2">
        <v>10.4</v>
      </c>
      <c r="H993" s="2">
        <v>1024.3</v>
      </c>
      <c r="I993" s="2">
        <v>81730</v>
      </c>
      <c r="J993" s="2">
        <v>5</v>
      </c>
      <c r="K993" s="2">
        <v>0</v>
      </c>
      <c r="L993" s="2">
        <v>0</v>
      </c>
      <c r="M993" s="2">
        <v>0.1</v>
      </c>
      <c r="N993">
        <v>0.1</v>
      </c>
      <c r="O993">
        <v>321.3</v>
      </c>
      <c r="P993">
        <v>39.299999999999997</v>
      </c>
      <c r="Q993">
        <v>43.2</v>
      </c>
      <c r="R993" s="5">
        <v>0.68333333333333302</v>
      </c>
      <c r="T993" s="13">
        <f t="shared" si="44"/>
        <v>43.2</v>
      </c>
      <c r="U993" s="13">
        <f t="shared" si="45"/>
        <v>18.600000000000001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600">
        <v>0</v>
      </c>
      <c r="AW993" s="600">
        <v>0</v>
      </c>
      <c r="AX993" s="600">
        <v>0.1</v>
      </c>
      <c r="AY993" s="599">
        <v>0.1</v>
      </c>
      <c r="AZ993" s="599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21.7</v>
      </c>
      <c r="C994" s="2">
        <v>64</v>
      </c>
      <c r="D994" s="2">
        <v>14.6</v>
      </c>
      <c r="E994" s="2">
        <v>21.7</v>
      </c>
      <c r="F994" s="2">
        <v>4.7</v>
      </c>
      <c r="G994" s="2">
        <v>7.6</v>
      </c>
      <c r="H994" s="2">
        <v>1024.4000000000001</v>
      </c>
      <c r="I994" s="2">
        <v>81740</v>
      </c>
      <c r="J994" s="2">
        <v>5</v>
      </c>
      <c r="K994" s="2">
        <v>0</v>
      </c>
      <c r="L994" s="2">
        <v>0</v>
      </c>
      <c r="M994" s="2">
        <v>0.1</v>
      </c>
      <c r="N994">
        <v>0.1</v>
      </c>
      <c r="O994">
        <v>321.3</v>
      </c>
      <c r="P994">
        <v>39.200000000000003</v>
      </c>
      <c r="Q994">
        <v>43.2</v>
      </c>
      <c r="R994" s="5">
        <v>0.68402777777777801</v>
      </c>
      <c r="T994" s="13">
        <f t="shared" si="44"/>
        <v>43.2</v>
      </c>
      <c r="U994" s="13">
        <f t="shared" si="45"/>
        <v>18.500000000000004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600">
        <v>0</v>
      </c>
      <c r="AW994" s="600">
        <v>0</v>
      </c>
      <c r="AX994" s="600">
        <v>0.1</v>
      </c>
      <c r="AY994" s="599">
        <v>0.1</v>
      </c>
      <c r="AZ994" s="599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21.8</v>
      </c>
      <c r="C995" s="2">
        <v>65</v>
      </c>
      <c r="D995" s="2">
        <v>14.9</v>
      </c>
      <c r="E995" s="2">
        <v>21.8</v>
      </c>
      <c r="F995" s="2">
        <v>5</v>
      </c>
      <c r="G995" s="2">
        <v>6.5</v>
      </c>
      <c r="H995" s="2">
        <v>1024.4000000000001</v>
      </c>
      <c r="I995" s="2">
        <v>81810</v>
      </c>
      <c r="J995" s="2">
        <v>6</v>
      </c>
      <c r="K995" s="2">
        <v>0</v>
      </c>
      <c r="L995" s="2">
        <v>0</v>
      </c>
      <c r="M995" s="2">
        <v>0.1</v>
      </c>
      <c r="N995">
        <v>0.1</v>
      </c>
      <c r="O995">
        <v>321.3</v>
      </c>
      <c r="P995">
        <v>39.1</v>
      </c>
      <c r="Q995">
        <v>43.1</v>
      </c>
      <c r="R995" s="5">
        <v>0.68472222222222201</v>
      </c>
      <c r="T995" s="13">
        <f t="shared" si="44"/>
        <v>43.1</v>
      </c>
      <c r="U995" s="13">
        <f t="shared" si="45"/>
        <v>18.3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600">
        <v>0</v>
      </c>
      <c r="AW995" s="600">
        <v>0</v>
      </c>
      <c r="AX995" s="600">
        <v>0.1</v>
      </c>
      <c r="AY995" s="599">
        <v>0.1</v>
      </c>
      <c r="AZ995" s="599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22</v>
      </c>
      <c r="C996" s="2">
        <v>64</v>
      </c>
      <c r="D996" s="2">
        <v>14.9</v>
      </c>
      <c r="E996" s="2">
        <v>22</v>
      </c>
      <c r="F996" s="2">
        <v>4.7</v>
      </c>
      <c r="G996" s="2">
        <v>7.6</v>
      </c>
      <c r="H996" s="2">
        <v>1024.4000000000001</v>
      </c>
      <c r="I996" s="2">
        <v>81870</v>
      </c>
      <c r="J996" s="2">
        <v>6</v>
      </c>
      <c r="K996" s="2">
        <v>0</v>
      </c>
      <c r="L996" s="2">
        <v>0</v>
      </c>
      <c r="M996" s="2">
        <v>0.1</v>
      </c>
      <c r="N996">
        <v>0.1</v>
      </c>
      <c r="O996">
        <v>321.3</v>
      </c>
      <c r="P996">
        <v>39.1</v>
      </c>
      <c r="Q996">
        <v>43.1</v>
      </c>
      <c r="R996" s="5">
        <v>0.68541666666666701</v>
      </c>
      <c r="T996" s="13">
        <f t="shared" si="44"/>
        <v>43.1</v>
      </c>
      <c r="U996" s="13">
        <f t="shared" si="45"/>
        <v>18.100000000000001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600">
        <v>0</v>
      </c>
      <c r="AW996" s="600">
        <v>0</v>
      </c>
      <c r="AX996" s="600">
        <v>0.1</v>
      </c>
      <c r="AY996" s="599">
        <v>0.1</v>
      </c>
      <c r="AZ996" s="599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22.1</v>
      </c>
      <c r="C997" s="2">
        <v>63</v>
      </c>
      <c r="D997" s="2">
        <v>14.7</v>
      </c>
      <c r="E997" s="2">
        <v>22.1</v>
      </c>
      <c r="F997" s="2">
        <v>10.8</v>
      </c>
      <c r="G997" s="2">
        <v>14.4</v>
      </c>
      <c r="H997" s="2">
        <v>1024.3</v>
      </c>
      <c r="I997" s="2">
        <v>82000</v>
      </c>
      <c r="J997" s="2">
        <v>6</v>
      </c>
      <c r="K997" s="2">
        <v>0</v>
      </c>
      <c r="L997" s="2">
        <v>0</v>
      </c>
      <c r="M997" s="2">
        <v>0.1</v>
      </c>
      <c r="N997">
        <v>0.1</v>
      </c>
      <c r="O997">
        <v>321.3</v>
      </c>
      <c r="P997">
        <v>39.1</v>
      </c>
      <c r="Q997">
        <v>43.1</v>
      </c>
      <c r="R997" s="5">
        <v>0.68611111111111101</v>
      </c>
      <c r="T997" s="13">
        <f t="shared" si="44"/>
        <v>43.1</v>
      </c>
      <c r="U997" s="13">
        <f t="shared" si="45"/>
        <v>18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600">
        <v>0</v>
      </c>
      <c r="AW997" s="600">
        <v>0</v>
      </c>
      <c r="AX997" s="600">
        <v>0.1</v>
      </c>
      <c r="AY997" s="599">
        <v>0.1</v>
      </c>
      <c r="AZ997" s="599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22</v>
      </c>
      <c r="C998" s="2">
        <v>61</v>
      </c>
      <c r="D998" s="2">
        <v>14.2</v>
      </c>
      <c r="E998" s="2">
        <v>22</v>
      </c>
      <c r="F998" s="2">
        <v>2.9</v>
      </c>
      <c r="G998" s="2">
        <v>6.1</v>
      </c>
      <c r="H998" s="2">
        <v>1024.4000000000001</v>
      </c>
      <c r="I998" s="2">
        <v>81940</v>
      </c>
      <c r="J998" s="2">
        <v>6</v>
      </c>
      <c r="K998" s="2">
        <v>0</v>
      </c>
      <c r="L998" s="2">
        <v>0</v>
      </c>
      <c r="M998" s="2">
        <v>0.1</v>
      </c>
      <c r="N998">
        <v>0.1</v>
      </c>
      <c r="O998">
        <v>321.3</v>
      </c>
      <c r="P998">
        <v>39.200000000000003</v>
      </c>
      <c r="Q998">
        <v>43.1</v>
      </c>
      <c r="R998" s="5">
        <v>0.686805555555556</v>
      </c>
      <c r="T998" s="13">
        <f t="shared" si="44"/>
        <v>43.1</v>
      </c>
      <c r="U998" s="13">
        <f t="shared" si="45"/>
        <v>18.100000000000001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600">
        <v>0</v>
      </c>
      <c r="AW998" s="600">
        <v>0</v>
      </c>
      <c r="AX998" s="600">
        <v>0.1</v>
      </c>
      <c r="AY998" s="599">
        <v>0.1</v>
      </c>
      <c r="AZ998" s="599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21.9</v>
      </c>
      <c r="C999" s="2">
        <v>61</v>
      </c>
      <c r="D999" s="2">
        <v>14.1</v>
      </c>
      <c r="E999" s="2">
        <v>21.9</v>
      </c>
      <c r="F999" s="2">
        <v>8.3000000000000007</v>
      </c>
      <c r="G999" s="2">
        <v>8.3000000000000007</v>
      </c>
      <c r="H999" s="2">
        <v>1024.3</v>
      </c>
      <c r="I999" s="2">
        <v>81940</v>
      </c>
      <c r="J999" s="2">
        <v>6</v>
      </c>
      <c r="K999" s="2">
        <v>0</v>
      </c>
      <c r="L999" s="2">
        <v>0</v>
      </c>
      <c r="M999" s="2">
        <v>0.1</v>
      </c>
      <c r="N999">
        <v>0.1</v>
      </c>
      <c r="O999">
        <v>321.3</v>
      </c>
      <c r="P999">
        <v>39.299999999999997</v>
      </c>
      <c r="Q999">
        <v>42.9</v>
      </c>
      <c r="R999" s="5">
        <v>0.6875</v>
      </c>
      <c r="T999" s="13">
        <f t="shared" si="44"/>
        <v>42.9</v>
      </c>
      <c r="U999" s="13">
        <f t="shared" si="45"/>
        <v>18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600">
        <v>0</v>
      </c>
      <c r="AW999" s="600">
        <v>0</v>
      </c>
      <c r="AX999" s="600">
        <v>0.1</v>
      </c>
      <c r="AY999" s="599">
        <v>0.1</v>
      </c>
      <c r="AZ999" s="599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21.4</v>
      </c>
      <c r="C1000" s="2">
        <v>63</v>
      </c>
      <c r="D1000" s="2">
        <v>14.1</v>
      </c>
      <c r="E1000" s="2">
        <v>21.4</v>
      </c>
      <c r="F1000" s="2">
        <v>7.6</v>
      </c>
      <c r="G1000" s="2">
        <v>14</v>
      </c>
      <c r="H1000" s="2">
        <v>1024.4000000000001</v>
      </c>
      <c r="I1000" s="2">
        <v>79820</v>
      </c>
      <c r="J1000" s="2">
        <v>5</v>
      </c>
      <c r="K1000" s="2">
        <v>0</v>
      </c>
      <c r="L1000" s="2">
        <v>0</v>
      </c>
      <c r="M1000" s="2">
        <v>0.1</v>
      </c>
      <c r="N1000">
        <v>0.1</v>
      </c>
      <c r="O1000">
        <v>321.3</v>
      </c>
      <c r="P1000">
        <v>39.700000000000003</v>
      </c>
      <c r="Q1000">
        <v>44.4</v>
      </c>
      <c r="R1000" s="5">
        <v>0.688194444444444</v>
      </c>
      <c r="T1000" s="13">
        <f t="shared" si="44"/>
        <v>44.4</v>
      </c>
      <c r="U1000" s="13">
        <f t="shared" si="45"/>
        <v>20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600">
        <v>0</v>
      </c>
      <c r="AW1000" s="600">
        <v>0</v>
      </c>
      <c r="AX1000" s="600">
        <v>0.1</v>
      </c>
      <c r="AY1000" s="599">
        <v>0.1</v>
      </c>
      <c r="AZ1000" s="599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21.3</v>
      </c>
      <c r="C1001" s="2">
        <v>63</v>
      </c>
      <c r="D1001" s="2">
        <v>14</v>
      </c>
      <c r="E1001" s="2">
        <v>21.3</v>
      </c>
      <c r="F1001" s="2">
        <v>11.5</v>
      </c>
      <c r="G1001" s="2">
        <v>12.6</v>
      </c>
      <c r="H1001" s="2">
        <v>1024.5</v>
      </c>
      <c r="I1001" s="2">
        <v>79890</v>
      </c>
      <c r="J1001" s="2">
        <v>5</v>
      </c>
      <c r="K1001" s="2">
        <v>0</v>
      </c>
      <c r="L1001" s="2">
        <v>0</v>
      </c>
      <c r="M1001" s="2">
        <v>0.1</v>
      </c>
      <c r="N1001">
        <v>0.1</v>
      </c>
      <c r="O1001">
        <v>321.3</v>
      </c>
      <c r="P1001">
        <v>39.6</v>
      </c>
      <c r="Q1001">
        <v>44.2</v>
      </c>
      <c r="R1001" s="5">
        <v>0.68888888888888899</v>
      </c>
      <c r="T1001" s="13">
        <f t="shared" si="44"/>
        <v>44.2</v>
      </c>
      <c r="U1001" s="13">
        <f t="shared" si="45"/>
        <v>19.900000000000002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600">
        <v>0</v>
      </c>
      <c r="AW1001" s="600">
        <v>0</v>
      </c>
      <c r="AX1001" s="600">
        <v>0.1</v>
      </c>
      <c r="AY1001" s="599">
        <v>0.1</v>
      </c>
      <c r="AZ1001" s="599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21.1</v>
      </c>
      <c r="C1002" s="2">
        <v>64</v>
      </c>
      <c r="D1002" s="2">
        <v>14</v>
      </c>
      <c r="E1002" s="2">
        <v>21.1</v>
      </c>
      <c r="F1002" s="2">
        <v>9</v>
      </c>
      <c r="G1002" s="2">
        <v>14.4</v>
      </c>
      <c r="H1002" s="2">
        <v>1024.5999999999999</v>
      </c>
      <c r="I1002" s="2">
        <v>79930</v>
      </c>
      <c r="J1002" s="2">
        <v>5</v>
      </c>
      <c r="K1002" s="2">
        <v>0</v>
      </c>
      <c r="L1002" s="2">
        <v>0</v>
      </c>
      <c r="M1002" s="2">
        <v>0.1</v>
      </c>
      <c r="N1002">
        <v>0.1</v>
      </c>
      <c r="O1002">
        <v>321.3</v>
      </c>
      <c r="P1002">
        <v>39.4</v>
      </c>
      <c r="Q1002">
        <v>44</v>
      </c>
      <c r="R1002" s="5">
        <v>0.68958333333333299</v>
      </c>
      <c r="T1002" s="13">
        <f t="shared" si="44"/>
        <v>44</v>
      </c>
      <c r="U1002" s="13">
        <f t="shared" si="45"/>
        <v>19.899999999999999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600">
        <v>0</v>
      </c>
      <c r="AW1002" s="600">
        <v>0</v>
      </c>
      <c r="AX1002" s="600">
        <v>0.1</v>
      </c>
      <c r="AY1002" s="599">
        <v>0.1</v>
      </c>
      <c r="AZ1002" s="599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21.3</v>
      </c>
      <c r="C1003" s="2">
        <v>65</v>
      </c>
      <c r="D1003" s="2">
        <v>14.5</v>
      </c>
      <c r="E1003" s="2">
        <v>21.3</v>
      </c>
      <c r="F1003" s="2">
        <v>8.3000000000000007</v>
      </c>
      <c r="G1003" s="2">
        <v>8.3000000000000007</v>
      </c>
      <c r="H1003" s="2">
        <v>1024.5</v>
      </c>
      <c r="I1003" s="2">
        <v>80250</v>
      </c>
      <c r="J1003" s="2">
        <v>5</v>
      </c>
      <c r="K1003" s="2">
        <v>0</v>
      </c>
      <c r="L1003" s="2">
        <v>0</v>
      </c>
      <c r="M1003" s="2">
        <v>0.1</v>
      </c>
      <c r="N1003">
        <v>0.1</v>
      </c>
      <c r="O1003">
        <v>321.3</v>
      </c>
      <c r="P1003">
        <v>39.1</v>
      </c>
      <c r="Q1003">
        <v>43.7</v>
      </c>
      <c r="R1003" s="5">
        <v>0.69027777777777799</v>
      </c>
      <c r="T1003" s="13">
        <f t="shared" si="44"/>
        <v>43.7</v>
      </c>
      <c r="U1003" s="13">
        <f t="shared" si="45"/>
        <v>19.400000000000002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600">
        <v>0</v>
      </c>
      <c r="AW1003" s="600">
        <v>0</v>
      </c>
      <c r="AX1003" s="600">
        <v>0.1</v>
      </c>
      <c r="AY1003" s="599">
        <v>0.1</v>
      </c>
      <c r="AZ1003" s="599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21.6</v>
      </c>
      <c r="C1004" s="2">
        <v>64</v>
      </c>
      <c r="D1004" s="2">
        <v>14.5</v>
      </c>
      <c r="E1004" s="2">
        <v>21.6</v>
      </c>
      <c r="F1004" s="2">
        <v>6.1</v>
      </c>
      <c r="G1004" s="2">
        <v>6.1</v>
      </c>
      <c r="H1004" s="2">
        <v>1024.4000000000001</v>
      </c>
      <c r="I1004" s="2">
        <v>80240</v>
      </c>
      <c r="J1004" s="2">
        <v>5</v>
      </c>
      <c r="K1004" s="2">
        <v>0</v>
      </c>
      <c r="L1004" s="2">
        <v>0</v>
      </c>
      <c r="M1004" s="2">
        <v>0.1</v>
      </c>
      <c r="N1004">
        <v>0.1</v>
      </c>
      <c r="O1004">
        <v>321.3</v>
      </c>
      <c r="P1004">
        <v>38.9</v>
      </c>
      <c r="Q1004">
        <v>43.5</v>
      </c>
      <c r="R1004" s="5">
        <v>0.69097222222222199</v>
      </c>
      <c r="T1004" s="13">
        <f t="shared" si="44"/>
        <v>43.5</v>
      </c>
      <c r="U1004" s="13">
        <f t="shared" si="45"/>
        <v>18.899999999999999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600">
        <v>0</v>
      </c>
      <c r="AW1004" s="600">
        <v>0</v>
      </c>
      <c r="AX1004" s="600">
        <v>0.1</v>
      </c>
      <c r="AY1004" s="599">
        <v>0.1</v>
      </c>
      <c r="AZ1004" s="599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21.4</v>
      </c>
      <c r="C1005" s="2">
        <v>62</v>
      </c>
      <c r="D1005" s="2">
        <v>13.8</v>
      </c>
      <c r="E1005" s="2">
        <v>21.4</v>
      </c>
      <c r="F1005" s="2">
        <v>6.5</v>
      </c>
      <c r="G1005" s="2">
        <v>7.9</v>
      </c>
      <c r="H1005" s="2">
        <v>1024.5999999999999</v>
      </c>
      <c r="I1005" s="2">
        <v>80580</v>
      </c>
      <c r="J1005" s="2">
        <v>5</v>
      </c>
      <c r="K1005" s="2">
        <v>0</v>
      </c>
      <c r="L1005" s="2">
        <v>0</v>
      </c>
      <c r="M1005" s="2">
        <v>0.1</v>
      </c>
      <c r="N1005">
        <v>0.1</v>
      </c>
      <c r="O1005">
        <v>321.3</v>
      </c>
      <c r="P1005">
        <v>38.799999999999997</v>
      </c>
      <c r="Q1005">
        <v>43.2</v>
      </c>
      <c r="R1005" s="5">
        <v>0.69166666666666698</v>
      </c>
      <c r="T1005" s="13">
        <f t="shared" si="44"/>
        <v>43.2</v>
      </c>
      <c r="U1005" s="13">
        <f t="shared" si="45"/>
        <v>18.800000000000004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600">
        <v>0</v>
      </c>
      <c r="AW1005" s="600">
        <v>0</v>
      </c>
      <c r="AX1005" s="600">
        <v>0.1</v>
      </c>
      <c r="AY1005" s="599">
        <v>0.1</v>
      </c>
      <c r="AZ1005" s="599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21.4</v>
      </c>
      <c r="C1006" s="2">
        <v>62</v>
      </c>
      <c r="D1006" s="2">
        <v>13.8</v>
      </c>
      <c r="E1006" s="2">
        <v>21.4</v>
      </c>
      <c r="F1006" s="2">
        <v>7.2</v>
      </c>
      <c r="G1006" s="2">
        <v>9.6999999999999993</v>
      </c>
      <c r="H1006" s="2">
        <v>1024.4000000000001</v>
      </c>
      <c r="I1006" s="2">
        <v>80800</v>
      </c>
      <c r="J1006" s="2">
        <v>5</v>
      </c>
      <c r="K1006" s="2">
        <v>0</v>
      </c>
      <c r="L1006" s="2">
        <v>0</v>
      </c>
      <c r="M1006" s="2">
        <v>0.1</v>
      </c>
      <c r="N1006">
        <v>0.1</v>
      </c>
      <c r="O1006">
        <v>321.3</v>
      </c>
      <c r="P1006">
        <v>38.700000000000003</v>
      </c>
      <c r="Q1006">
        <v>43.1</v>
      </c>
      <c r="R1006" s="5">
        <v>0.69236111111111098</v>
      </c>
      <c r="T1006" s="13">
        <f t="shared" si="44"/>
        <v>43.1</v>
      </c>
      <c r="U1006" s="13">
        <f t="shared" si="45"/>
        <v>18.700000000000003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600">
        <v>0</v>
      </c>
      <c r="AW1006" s="600">
        <v>0</v>
      </c>
      <c r="AX1006" s="600">
        <v>0.1</v>
      </c>
      <c r="AY1006" s="599">
        <v>0.1</v>
      </c>
      <c r="AZ1006" s="599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21.4</v>
      </c>
      <c r="C1007" s="2">
        <v>62</v>
      </c>
      <c r="D1007" s="2">
        <v>13.8</v>
      </c>
      <c r="E1007" s="2">
        <v>21.4</v>
      </c>
      <c r="F1007" s="2">
        <v>2.9</v>
      </c>
      <c r="G1007" s="2">
        <v>5</v>
      </c>
      <c r="H1007" s="2">
        <v>1024.5</v>
      </c>
      <c r="I1007" s="2">
        <v>80820</v>
      </c>
      <c r="J1007" s="2">
        <v>5</v>
      </c>
      <c r="K1007" s="2">
        <v>0</v>
      </c>
      <c r="L1007" s="2">
        <v>0</v>
      </c>
      <c r="M1007" s="2">
        <v>0.1</v>
      </c>
      <c r="N1007">
        <v>0.1</v>
      </c>
      <c r="O1007">
        <v>321.3</v>
      </c>
      <c r="P1007">
        <v>38.700000000000003</v>
      </c>
      <c r="Q1007">
        <v>43</v>
      </c>
      <c r="R1007" s="5">
        <v>0.69305555555555598</v>
      </c>
      <c r="T1007" s="13">
        <f t="shared" si="44"/>
        <v>43</v>
      </c>
      <c r="U1007" s="13">
        <f t="shared" si="45"/>
        <v>18.600000000000001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600">
        <v>0</v>
      </c>
      <c r="AW1007" s="600">
        <v>0</v>
      </c>
      <c r="AX1007" s="600">
        <v>0.1</v>
      </c>
      <c r="AY1007" s="599">
        <v>0.1</v>
      </c>
      <c r="AZ1007" s="599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21.6</v>
      </c>
      <c r="C1008" s="2">
        <v>61</v>
      </c>
      <c r="D1008" s="2">
        <v>13.8</v>
      </c>
      <c r="E1008" s="2">
        <v>21.6</v>
      </c>
      <c r="F1008" s="2">
        <v>5</v>
      </c>
      <c r="G1008" s="2">
        <v>8.3000000000000007</v>
      </c>
      <c r="H1008" s="2">
        <v>1024.5999999999999</v>
      </c>
      <c r="I1008" s="2">
        <v>80950</v>
      </c>
      <c r="J1008" s="2">
        <v>5</v>
      </c>
      <c r="K1008" s="2">
        <v>0</v>
      </c>
      <c r="L1008" s="2">
        <v>0</v>
      </c>
      <c r="M1008" s="2">
        <v>0.1</v>
      </c>
      <c r="N1008">
        <v>0.1</v>
      </c>
      <c r="O1008">
        <v>321.3</v>
      </c>
      <c r="P1008">
        <v>38.799999999999997</v>
      </c>
      <c r="Q1008">
        <v>43</v>
      </c>
      <c r="R1008" s="5">
        <v>0.69374999999999998</v>
      </c>
      <c r="T1008" s="13">
        <f t="shared" si="44"/>
        <v>43</v>
      </c>
      <c r="U1008" s="13">
        <f t="shared" si="45"/>
        <v>18.399999999999999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600">
        <v>0</v>
      </c>
      <c r="AW1008" s="600">
        <v>0</v>
      </c>
      <c r="AX1008" s="600">
        <v>0.1</v>
      </c>
      <c r="AY1008" s="599">
        <v>0.1</v>
      </c>
      <c r="AZ1008" s="599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21.8</v>
      </c>
      <c r="C1009" s="2">
        <v>60</v>
      </c>
      <c r="D1009" s="2">
        <v>13.7</v>
      </c>
      <c r="E1009" s="2">
        <v>21.8</v>
      </c>
      <c r="F1009" s="2">
        <v>5.8</v>
      </c>
      <c r="G1009" s="2">
        <v>7.6</v>
      </c>
      <c r="H1009" s="2">
        <v>1024.5</v>
      </c>
      <c r="I1009" s="2">
        <v>81120</v>
      </c>
      <c r="J1009" s="2">
        <v>5</v>
      </c>
      <c r="K1009" s="2">
        <v>0</v>
      </c>
      <c r="L1009" s="2">
        <v>0</v>
      </c>
      <c r="M1009" s="2">
        <v>0.1</v>
      </c>
      <c r="N1009">
        <v>0.1</v>
      </c>
      <c r="O1009">
        <v>321.3</v>
      </c>
      <c r="P1009">
        <v>38.9</v>
      </c>
      <c r="Q1009">
        <v>43</v>
      </c>
      <c r="R1009" s="5">
        <v>0.69444444444444398</v>
      </c>
      <c r="T1009" s="13">
        <f t="shared" si="44"/>
        <v>43</v>
      </c>
      <c r="U1009" s="13">
        <f t="shared" si="45"/>
        <v>18.2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600">
        <v>0</v>
      </c>
      <c r="AW1009" s="600">
        <v>0</v>
      </c>
      <c r="AX1009" s="600">
        <v>0.1</v>
      </c>
      <c r="AY1009" s="599">
        <v>0.1</v>
      </c>
      <c r="AZ1009" s="599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21.9</v>
      </c>
      <c r="C1010" s="2">
        <v>61</v>
      </c>
      <c r="D1010" s="2">
        <v>14.1</v>
      </c>
      <c r="E1010" s="2">
        <v>21.9</v>
      </c>
      <c r="F1010" s="2">
        <v>2.9</v>
      </c>
      <c r="G1010" s="2">
        <v>9</v>
      </c>
      <c r="H1010" s="2">
        <v>1024.5999999999999</v>
      </c>
      <c r="I1010" s="2">
        <v>80990</v>
      </c>
      <c r="J1010" s="2">
        <v>5</v>
      </c>
      <c r="K1010" s="2">
        <v>0</v>
      </c>
      <c r="L1010" s="2">
        <v>0</v>
      </c>
      <c r="M1010" s="2">
        <v>0.1</v>
      </c>
      <c r="N1010">
        <v>0.1</v>
      </c>
      <c r="O1010">
        <v>321.3</v>
      </c>
      <c r="P1010">
        <v>39</v>
      </c>
      <c r="Q1010">
        <v>43</v>
      </c>
      <c r="R1010" s="5">
        <v>0.69513888888888897</v>
      </c>
      <c r="T1010" s="13">
        <f t="shared" si="44"/>
        <v>43</v>
      </c>
      <c r="U1010" s="13">
        <f t="shared" si="45"/>
        <v>18.100000000000001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600">
        <v>0</v>
      </c>
      <c r="AW1010" s="600">
        <v>0</v>
      </c>
      <c r="AX1010" s="600">
        <v>0.1</v>
      </c>
      <c r="AY1010" s="599">
        <v>0.1</v>
      </c>
      <c r="AZ1010" s="599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21.9</v>
      </c>
      <c r="C1011" s="2">
        <v>62</v>
      </c>
      <c r="D1011" s="2">
        <v>14.3</v>
      </c>
      <c r="E1011" s="2">
        <v>21.9</v>
      </c>
      <c r="F1011" s="2">
        <v>2.9</v>
      </c>
      <c r="G1011" s="2">
        <v>6.5</v>
      </c>
      <c r="H1011" s="2">
        <v>1024.5999999999999</v>
      </c>
      <c r="I1011" s="2">
        <v>81140</v>
      </c>
      <c r="J1011" s="2">
        <v>5</v>
      </c>
      <c r="K1011" s="2">
        <v>0</v>
      </c>
      <c r="L1011" s="2">
        <v>0</v>
      </c>
      <c r="M1011" s="2">
        <v>0.1</v>
      </c>
      <c r="N1011">
        <v>0.1</v>
      </c>
      <c r="O1011">
        <v>321.3</v>
      </c>
      <c r="P1011">
        <v>39.1</v>
      </c>
      <c r="Q1011">
        <v>43</v>
      </c>
      <c r="R1011" s="5">
        <v>0.69583333333333297</v>
      </c>
      <c r="T1011" s="13">
        <f t="shared" si="44"/>
        <v>43</v>
      </c>
      <c r="U1011" s="13">
        <f t="shared" si="45"/>
        <v>18.100000000000001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600">
        <v>0</v>
      </c>
      <c r="AW1011" s="600">
        <v>0</v>
      </c>
      <c r="AX1011" s="600">
        <v>0.1</v>
      </c>
      <c r="AY1011" s="599">
        <v>0.1</v>
      </c>
      <c r="AZ1011" s="599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22.1</v>
      </c>
      <c r="C1012" s="2">
        <v>62</v>
      </c>
      <c r="D1012" s="2">
        <v>14.5</v>
      </c>
      <c r="E1012" s="2">
        <v>22.1</v>
      </c>
      <c r="F1012" s="2">
        <v>3.2</v>
      </c>
      <c r="G1012" s="2">
        <v>5</v>
      </c>
      <c r="H1012" s="2">
        <v>1024.5</v>
      </c>
      <c r="I1012" s="2">
        <v>81300</v>
      </c>
      <c r="J1012" s="2">
        <v>5</v>
      </c>
      <c r="K1012" s="2">
        <v>0</v>
      </c>
      <c r="L1012" s="2">
        <v>0</v>
      </c>
      <c r="M1012" s="2">
        <v>0.1</v>
      </c>
      <c r="N1012">
        <v>0.1</v>
      </c>
      <c r="O1012">
        <v>321.3</v>
      </c>
      <c r="P1012">
        <v>39.200000000000003</v>
      </c>
      <c r="Q1012">
        <v>43.2</v>
      </c>
      <c r="R1012" s="5">
        <v>0.69652777777777797</v>
      </c>
      <c r="T1012" s="13">
        <f t="shared" si="44"/>
        <v>43.2</v>
      </c>
      <c r="U1012" s="13">
        <f t="shared" si="45"/>
        <v>18.100000000000001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600">
        <v>0</v>
      </c>
      <c r="AW1012" s="600">
        <v>0</v>
      </c>
      <c r="AX1012" s="600">
        <v>0.1</v>
      </c>
      <c r="AY1012" s="599">
        <v>0.1</v>
      </c>
      <c r="AZ1012" s="599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22.1</v>
      </c>
      <c r="C1013" s="2">
        <v>60</v>
      </c>
      <c r="D1013" s="2">
        <v>14</v>
      </c>
      <c r="E1013" s="2">
        <v>22.1</v>
      </c>
      <c r="F1013" s="2">
        <v>3.6</v>
      </c>
      <c r="G1013" s="2">
        <v>8.6</v>
      </c>
      <c r="H1013" s="2">
        <v>1024.4000000000001</v>
      </c>
      <c r="I1013" s="2">
        <v>81290</v>
      </c>
      <c r="J1013" s="2">
        <v>5</v>
      </c>
      <c r="K1013" s="2">
        <v>0</v>
      </c>
      <c r="L1013" s="2">
        <v>0</v>
      </c>
      <c r="M1013" s="2">
        <v>0.1</v>
      </c>
      <c r="N1013">
        <v>0.1</v>
      </c>
      <c r="O1013">
        <v>321.3</v>
      </c>
      <c r="P1013">
        <v>39.299999999999997</v>
      </c>
      <c r="Q1013">
        <v>43.2</v>
      </c>
      <c r="R1013" s="5">
        <v>0.69722222222222197</v>
      </c>
      <c r="T1013" s="13">
        <f t="shared" si="44"/>
        <v>43.2</v>
      </c>
      <c r="U1013" s="13">
        <f t="shared" si="45"/>
        <v>18.100000000000001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600">
        <v>0</v>
      </c>
      <c r="AW1013" s="600">
        <v>0</v>
      </c>
      <c r="AX1013" s="600">
        <v>0.1</v>
      </c>
      <c r="AY1013" s="599">
        <v>0.1</v>
      </c>
      <c r="AZ1013" s="599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22.1</v>
      </c>
      <c r="C1014" s="2">
        <v>60</v>
      </c>
      <c r="D1014" s="2">
        <v>14</v>
      </c>
      <c r="E1014" s="2">
        <v>22.1</v>
      </c>
      <c r="F1014" s="2">
        <v>0</v>
      </c>
      <c r="G1014" s="2">
        <v>3.6</v>
      </c>
      <c r="H1014" s="2">
        <v>1024.3</v>
      </c>
      <c r="I1014" s="2">
        <v>81490</v>
      </c>
      <c r="J1014" s="2">
        <v>5</v>
      </c>
      <c r="K1014" s="2">
        <v>0</v>
      </c>
      <c r="L1014" s="2">
        <v>0</v>
      </c>
      <c r="M1014" s="2">
        <v>0.1</v>
      </c>
      <c r="N1014">
        <v>0.1</v>
      </c>
      <c r="O1014">
        <v>321.3</v>
      </c>
      <c r="P1014">
        <v>39.4</v>
      </c>
      <c r="Q1014">
        <v>43.3</v>
      </c>
      <c r="R1014" s="5">
        <v>0.69791666666666696</v>
      </c>
      <c r="T1014" s="13">
        <f t="shared" si="44"/>
        <v>43.3</v>
      </c>
      <c r="U1014" s="13">
        <f t="shared" si="45"/>
        <v>18.199999999999996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600">
        <v>0</v>
      </c>
      <c r="AW1014" s="600">
        <v>0</v>
      </c>
      <c r="AX1014" s="600">
        <v>0.1</v>
      </c>
      <c r="AY1014" s="599">
        <v>0.1</v>
      </c>
      <c r="AZ1014" s="599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22.3</v>
      </c>
      <c r="C1015" s="2">
        <v>60</v>
      </c>
      <c r="D1015" s="2">
        <v>14.2</v>
      </c>
      <c r="E1015" s="2">
        <v>22.3</v>
      </c>
      <c r="F1015" s="2">
        <v>6.1</v>
      </c>
      <c r="G1015" s="2">
        <v>10.1</v>
      </c>
      <c r="H1015" s="2">
        <v>1024.5</v>
      </c>
      <c r="I1015" s="2">
        <v>81440</v>
      </c>
      <c r="J1015" s="2">
        <v>5</v>
      </c>
      <c r="K1015" s="2">
        <v>0</v>
      </c>
      <c r="L1015" s="2">
        <v>0</v>
      </c>
      <c r="M1015" s="2">
        <v>0.1</v>
      </c>
      <c r="N1015">
        <v>0.1</v>
      </c>
      <c r="O1015">
        <v>321.3</v>
      </c>
      <c r="P1015">
        <v>39.5</v>
      </c>
      <c r="Q1015">
        <v>43.4</v>
      </c>
      <c r="R1015" s="5">
        <v>0.69861111111111096</v>
      </c>
      <c r="T1015" s="13">
        <f t="shared" si="44"/>
        <v>43.4</v>
      </c>
      <c r="U1015" s="13">
        <f t="shared" si="45"/>
        <v>18.099999999999998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600">
        <v>0</v>
      </c>
      <c r="AW1015" s="600">
        <v>0</v>
      </c>
      <c r="AX1015" s="600">
        <v>0.1</v>
      </c>
      <c r="AY1015" s="599">
        <v>0.1</v>
      </c>
      <c r="AZ1015" s="599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22.1</v>
      </c>
      <c r="C1016" s="2">
        <v>61</v>
      </c>
      <c r="D1016" s="2">
        <v>14.2</v>
      </c>
      <c r="E1016" s="2">
        <v>22.1</v>
      </c>
      <c r="F1016" s="2">
        <v>6.8</v>
      </c>
      <c r="G1016" s="2">
        <v>7.2</v>
      </c>
      <c r="H1016" s="2">
        <v>1024.3</v>
      </c>
      <c r="I1016" s="2">
        <v>81500</v>
      </c>
      <c r="J1016" s="2">
        <v>5</v>
      </c>
      <c r="K1016" s="2">
        <v>0</v>
      </c>
      <c r="L1016" s="2">
        <v>0</v>
      </c>
      <c r="M1016" s="2">
        <v>0.1</v>
      </c>
      <c r="N1016">
        <v>0.1</v>
      </c>
      <c r="O1016">
        <v>321.3</v>
      </c>
      <c r="P1016">
        <v>39.6</v>
      </c>
      <c r="Q1016">
        <v>43.5</v>
      </c>
      <c r="R1016" s="5">
        <v>0.69930555555555596</v>
      </c>
      <c r="T1016" s="13">
        <f t="shared" si="44"/>
        <v>43.5</v>
      </c>
      <c r="U1016" s="13">
        <f t="shared" si="45"/>
        <v>18.399999999999999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600">
        <v>0</v>
      </c>
      <c r="AW1016" s="600">
        <v>0</v>
      </c>
      <c r="AX1016" s="600">
        <v>0.1</v>
      </c>
      <c r="AY1016" s="599">
        <v>0.1</v>
      </c>
      <c r="AZ1016" s="599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21.6</v>
      </c>
      <c r="C1017" s="2">
        <v>62</v>
      </c>
      <c r="D1017" s="2">
        <v>14</v>
      </c>
      <c r="E1017" s="2">
        <v>21.6</v>
      </c>
      <c r="F1017" s="2">
        <v>7.2</v>
      </c>
      <c r="G1017" s="2">
        <v>11.9</v>
      </c>
      <c r="H1017" s="2">
        <v>1024.5999999999999</v>
      </c>
      <c r="I1017" s="2">
        <v>81500</v>
      </c>
      <c r="J1017" s="2">
        <v>5</v>
      </c>
      <c r="K1017" s="2">
        <v>0</v>
      </c>
      <c r="L1017" s="2">
        <v>0</v>
      </c>
      <c r="M1017" s="2">
        <v>0.1</v>
      </c>
      <c r="N1017">
        <v>0.1</v>
      </c>
      <c r="O1017">
        <v>321.3</v>
      </c>
      <c r="P1017">
        <v>39.700000000000003</v>
      </c>
      <c r="Q1017">
        <v>43.5</v>
      </c>
      <c r="R1017" s="5">
        <v>0.7</v>
      </c>
      <c r="T1017" s="13">
        <f t="shared" si="44"/>
        <v>43.5</v>
      </c>
      <c r="U1017" s="13">
        <f t="shared" si="45"/>
        <v>18.899999999999999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600">
        <v>0</v>
      </c>
      <c r="AW1017" s="600">
        <v>0</v>
      </c>
      <c r="AX1017" s="600">
        <v>0.1</v>
      </c>
      <c r="AY1017" s="599">
        <v>0.1</v>
      </c>
      <c r="AZ1017" s="599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21.5</v>
      </c>
      <c r="C1018" s="2">
        <v>64</v>
      </c>
      <c r="D1018" s="2">
        <v>14.4</v>
      </c>
      <c r="E1018" s="2">
        <v>21.5</v>
      </c>
      <c r="F1018" s="2">
        <v>6.5</v>
      </c>
      <c r="G1018" s="2">
        <v>10.1</v>
      </c>
      <c r="H1018" s="2">
        <v>1024.5</v>
      </c>
      <c r="I1018" s="2">
        <v>81520</v>
      </c>
      <c r="J1018" s="2">
        <v>5</v>
      </c>
      <c r="K1018" s="2">
        <v>0</v>
      </c>
      <c r="L1018" s="2">
        <v>0</v>
      </c>
      <c r="M1018" s="2">
        <v>0.1</v>
      </c>
      <c r="N1018">
        <v>0.1</v>
      </c>
      <c r="O1018">
        <v>321.3</v>
      </c>
      <c r="P1018">
        <v>39.5</v>
      </c>
      <c r="Q1018">
        <v>43.5</v>
      </c>
      <c r="R1018" s="5">
        <v>0.70069444444444495</v>
      </c>
      <c r="T1018" s="13">
        <f t="shared" si="44"/>
        <v>43.5</v>
      </c>
      <c r="U1018" s="13">
        <f t="shared" si="45"/>
        <v>19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600">
        <v>0</v>
      </c>
      <c r="AW1018" s="600">
        <v>0</v>
      </c>
      <c r="AX1018" s="600">
        <v>0.1</v>
      </c>
      <c r="AY1018" s="599">
        <v>0.1</v>
      </c>
      <c r="AZ1018" s="599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21.6</v>
      </c>
      <c r="C1019" s="2">
        <v>64</v>
      </c>
      <c r="D1019" s="2">
        <v>14.5</v>
      </c>
      <c r="E1019" s="2">
        <v>21.6</v>
      </c>
      <c r="F1019" s="2">
        <v>6.5</v>
      </c>
      <c r="G1019" s="2">
        <v>10.1</v>
      </c>
      <c r="H1019" s="2">
        <v>1024.3</v>
      </c>
      <c r="I1019" s="2">
        <v>81630</v>
      </c>
      <c r="J1019" s="2">
        <v>5</v>
      </c>
      <c r="K1019" s="2">
        <v>0</v>
      </c>
      <c r="L1019" s="2">
        <v>0</v>
      </c>
      <c r="M1019" s="2">
        <v>0.1</v>
      </c>
      <c r="N1019">
        <v>0.1</v>
      </c>
      <c r="O1019">
        <v>321.3</v>
      </c>
      <c r="P1019">
        <v>39.4</v>
      </c>
      <c r="Q1019">
        <v>43.3</v>
      </c>
      <c r="R1019" s="5">
        <v>0.70138888888888895</v>
      </c>
      <c r="T1019" s="13">
        <f t="shared" si="44"/>
        <v>43.3</v>
      </c>
      <c r="U1019" s="13">
        <f t="shared" si="45"/>
        <v>18.699999999999996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600">
        <v>0</v>
      </c>
      <c r="AW1019" s="600">
        <v>0</v>
      </c>
      <c r="AX1019" s="600">
        <v>0.1</v>
      </c>
      <c r="AY1019" s="599">
        <v>0.1</v>
      </c>
      <c r="AZ1019" s="599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21.6</v>
      </c>
      <c r="C1020" s="2">
        <v>65</v>
      </c>
      <c r="D1020" s="2">
        <v>14.8</v>
      </c>
      <c r="E1020" s="2">
        <v>21.6</v>
      </c>
      <c r="F1020" s="2">
        <v>9.4</v>
      </c>
      <c r="G1020" s="2">
        <v>10.4</v>
      </c>
      <c r="H1020" s="2">
        <v>1024.3</v>
      </c>
      <c r="I1020" s="2">
        <v>81730</v>
      </c>
      <c r="J1020" s="2">
        <v>5</v>
      </c>
      <c r="K1020" s="2">
        <v>0</v>
      </c>
      <c r="L1020" s="2">
        <v>0</v>
      </c>
      <c r="M1020" s="2">
        <v>0.1</v>
      </c>
      <c r="N1020">
        <v>0.1</v>
      </c>
      <c r="O1020">
        <v>321.3</v>
      </c>
      <c r="P1020">
        <v>39.299999999999997</v>
      </c>
      <c r="Q1020">
        <v>43.2</v>
      </c>
      <c r="R1020" s="5">
        <v>0.70208333333333295</v>
      </c>
      <c r="T1020" s="13">
        <f t="shared" si="44"/>
        <v>43.2</v>
      </c>
      <c r="U1020" s="13">
        <f t="shared" si="45"/>
        <v>18.600000000000001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600">
        <v>0</v>
      </c>
      <c r="AW1020" s="600">
        <v>0</v>
      </c>
      <c r="AX1020" s="600">
        <v>0.1</v>
      </c>
      <c r="AY1020" s="599">
        <v>0.1</v>
      </c>
      <c r="AZ1020" s="599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21.7</v>
      </c>
      <c r="C1021" s="2">
        <v>64</v>
      </c>
      <c r="D1021" s="2">
        <v>14.6</v>
      </c>
      <c r="E1021" s="2">
        <v>21.7</v>
      </c>
      <c r="F1021" s="2">
        <v>4.7</v>
      </c>
      <c r="G1021" s="2">
        <v>7.6</v>
      </c>
      <c r="H1021" s="2">
        <v>1024.4000000000001</v>
      </c>
      <c r="I1021" s="2">
        <v>81740</v>
      </c>
      <c r="J1021" s="2">
        <v>5</v>
      </c>
      <c r="K1021" s="2">
        <v>0</v>
      </c>
      <c r="L1021" s="2">
        <v>0</v>
      </c>
      <c r="M1021" s="2">
        <v>0.1</v>
      </c>
      <c r="N1021">
        <v>0.1</v>
      </c>
      <c r="O1021">
        <v>321.3</v>
      </c>
      <c r="P1021">
        <v>39.200000000000003</v>
      </c>
      <c r="Q1021">
        <v>43.2</v>
      </c>
      <c r="R1021" s="5">
        <v>0.70277777777777795</v>
      </c>
      <c r="T1021" s="13">
        <f t="shared" si="44"/>
        <v>43.2</v>
      </c>
      <c r="U1021" s="13">
        <f t="shared" si="45"/>
        <v>18.500000000000004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600">
        <v>0</v>
      </c>
      <c r="AW1021" s="600">
        <v>0</v>
      </c>
      <c r="AX1021" s="600">
        <v>0.1</v>
      </c>
      <c r="AY1021" s="599">
        <v>0.1</v>
      </c>
      <c r="AZ1021" s="599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20.399999999999999</v>
      </c>
      <c r="C1022" s="2">
        <v>74</v>
      </c>
      <c r="D1022" s="2">
        <v>15.6</v>
      </c>
      <c r="E1022" s="2">
        <v>20.399999999999999</v>
      </c>
      <c r="F1022" s="2">
        <v>4</v>
      </c>
      <c r="G1022" s="2">
        <v>8.6</v>
      </c>
      <c r="H1022" s="2">
        <v>1023.1</v>
      </c>
      <c r="I1022" s="2">
        <v>2220</v>
      </c>
      <c r="J1022" s="2">
        <v>0</v>
      </c>
      <c r="K1022" s="2">
        <v>0</v>
      </c>
      <c r="L1022" s="2">
        <v>0</v>
      </c>
      <c r="M1022" s="2">
        <v>0.1</v>
      </c>
      <c r="N1022">
        <v>0.1</v>
      </c>
      <c r="O1022">
        <v>321.3</v>
      </c>
      <c r="P1022">
        <v>23.7</v>
      </c>
      <c r="Q1022">
        <v>20.6</v>
      </c>
      <c r="R1022" s="5">
        <v>0.70347222222222205</v>
      </c>
      <c r="T1022" s="13">
        <f t="shared" si="44"/>
        <v>23.7</v>
      </c>
      <c r="U1022" s="13">
        <f t="shared" si="45"/>
        <v>0.30000000000000071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7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600">
        <v>0</v>
      </c>
      <c r="AW1022" s="600">
        <v>0</v>
      </c>
      <c r="AX1022" s="600">
        <v>0.1</v>
      </c>
      <c r="AY1022" s="599">
        <v>0.1</v>
      </c>
      <c r="AZ1022" s="599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22.3</v>
      </c>
      <c r="C1023" s="2">
        <v>66</v>
      </c>
      <c r="D1023" s="2">
        <v>15.7</v>
      </c>
      <c r="E1023" s="2">
        <v>22.3</v>
      </c>
      <c r="F1023" s="2">
        <v>6.5</v>
      </c>
      <c r="G1023" s="2">
        <v>12.6</v>
      </c>
      <c r="H1023" s="2">
        <v>1023.5</v>
      </c>
      <c r="I1023" s="2">
        <v>58360</v>
      </c>
      <c r="J1023" s="2">
        <v>4</v>
      </c>
      <c r="K1023" s="2">
        <v>0</v>
      </c>
      <c r="L1023" s="2">
        <v>0</v>
      </c>
      <c r="M1023" s="2">
        <v>0.1</v>
      </c>
      <c r="N1023">
        <v>0.1</v>
      </c>
      <c r="O1023">
        <v>321.3</v>
      </c>
      <c r="P1023">
        <v>36.200000000000003</v>
      </c>
      <c r="Q1023">
        <v>33.4</v>
      </c>
      <c r="R1023" s="5">
        <v>0.70416666666666705</v>
      </c>
      <c r="T1023" s="13">
        <f t="shared" si="44"/>
        <v>36.200000000000003</v>
      </c>
      <c r="U1023" s="13">
        <f t="shared" si="45"/>
        <v>10.900000000000002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600">
        <v>0</v>
      </c>
      <c r="AW1023" s="600">
        <v>0</v>
      </c>
      <c r="AX1023" s="600">
        <v>0.1</v>
      </c>
      <c r="AY1023" s="599">
        <v>0.1</v>
      </c>
      <c r="AZ1023" s="599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22.3</v>
      </c>
      <c r="C1024" s="2">
        <v>67</v>
      </c>
      <c r="D1024" s="2">
        <v>15.9</v>
      </c>
      <c r="E1024" s="2">
        <v>22.3</v>
      </c>
      <c r="F1024" s="2">
        <v>5</v>
      </c>
      <c r="G1024" s="2">
        <v>9.6999999999999993</v>
      </c>
      <c r="H1024" s="2">
        <v>1023.5</v>
      </c>
      <c r="I1024" s="2">
        <v>58250</v>
      </c>
      <c r="J1024" s="2">
        <v>4</v>
      </c>
      <c r="K1024" s="2">
        <v>0</v>
      </c>
      <c r="L1024" s="2">
        <v>0</v>
      </c>
      <c r="M1024" s="2">
        <v>0.1</v>
      </c>
      <c r="N1024">
        <v>0.1</v>
      </c>
      <c r="O1024">
        <v>321.3</v>
      </c>
      <c r="P1024">
        <v>36.299999999999997</v>
      </c>
      <c r="Q1024">
        <v>33.4</v>
      </c>
      <c r="R1024" s="5">
        <v>0.70486111111111105</v>
      </c>
      <c r="T1024" s="13">
        <f t="shared" si="44"/>
        <v>36.299999999999997</v>
      </c>
      <c r="U1024" s="13">
        <f t="shared" si="45"/>
        <v>10.999999999999996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600">
        <v>0</v>
      </c>
      <c r="AW1024" s="600">
        <v>0</v>
      </c>
      <c r="AX1024" s="600">
        <v>0.1</v>
      </c>
      <c r="AY1024" s="599">
        <v>0.1</v>
      </c>
      <c r="AZ1024" s="599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22.3</v>
      </c>
      <c r="C1025" s="2">
        <v>67</v>
      </c>
      <c r="D1025" s="2">
        <v>15.9</v>
      </c>
      <c r="E1025" s="2">
        <v>22.3</v>
      </c>
      <c r="F1025" s="2">
        <v>10.1</v>
      </c>
      <c r="G1025" s="2">
        <v>15.5</v>
      </c>
      <c r="H1025" s="2">
        <v>1023.8</v>
      </c>
      <c r="I1025" s="2">
        <v>57910</v>
      </c>
      <c r="J1025" s="2">
        <v>4</v>
      </c>
      <c r="K1025" s="2">
        <v>0</v>
      </c>
      <c r="L1025" s="2">
        <v>0</v>
      </c>
      <c r="M1025" s="2">
        <v>0.1</v>
      </c>
      <c r="N1025">
        <v>0.1</v>
      </c>
      <c r="O1025">
        <v>321.3</v>
      </c>
      <c r="P1025">
        <v>36.299999999999997</v>
      </c>
      <c r="Q1025">
        <v>33.299999999999997</v>
      </c>
      <c r="R1025" s="5">
        <v>0.70555555555555605</v>
      </c>
      <c r="T1025" s="13">
        <f t="shared" si="44"/>
        <v>36.299999999999997</v>
      </c>
      <c r="U1025" s="13">
        <f t="shared" si="45"/>
        <v>10.999999999999996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600">
        <v>0</v>
      </c>
      <c r="AW1025" s="600">
        <v>0</v>
      </c>
      <c r="AX1025" s="600">
        <v>0.1</v>
      </c>
      <c r="AY1025" s="599">
        <v>0.1</v>
      </c>
      <c r="AZ1025" s="599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22.1</v>
      </c>
      <c r="C1026" s="2">
        <v>68</v>
      </c>
      <c r="D1026" s="2">
        <v>15.9</v>
      </c>
      <c r="E1026" s="2">
        <v>22.1</v>
      </c>
      <c r="F1026" s="2">
        <v>9</v>
      </c>
      <c r="G1026" s="2">
        <v>15.5</v>
      </c>
      <c r="H1026" s="2">
        <v>1023.5</v>
      </c>
      <c r="I1026" s="2">
        <v>57610</v>
      </c>
      <c r="J1026" s="2">
        <v>4</v>
      </c>
      <c r="K1026" s="2">
        <v>0</v>
      </c>
      <c r="L1026" s="2">
        <v>0</v>
      </c>
      <c r="M1026" s="2">
        <v>0.1</v>
      </c>
      <c r="N1026">
        <v>0.1</v>
      </c>
      <c r="O1026">
        <v>321.3</v>
      </c>
      <c r="P1026">
        <v>36.200000000000003</v>
      </c>
      <c r="Q1026">
        <v>33.200000000000003</v>
      </c>
      <c r="R1026" s="5">
        <v>0.70625000000000004</v>
      </c>
      <c r="T1026" s="13">
        <f t="shared" si="44"/>
        <v>36.200000000000003</v>
      </c>
      <c r="U1026" s="13">
        <f t="shared" si="45"/>
        <v>11.100000000000001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600">
        <v>0</v>
      </c>
      <c r="AW1026" s="600">
        <v>0</v>
      </c>
      <c r="AX1026" s="600">
        <v>0.1</v>
      </c>
      <c r="AY1026" s="599">
        <v>0.1</v>
      </c>
      <c r="AZ1026" s="599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22.1</v>
      </c>
      <c r="C1027" s="2">
        <v>68</v>
      </c>
      <c r="D1027" s="2">
        <v>15.9</v>
      </c>
      <c r="E1027" s="2">
        <v>22.1</v>
      </c>
      <c r="F1027" s="2">
        <v>8.6</v>
      </c>
      <c r="G1027" s="2">
        <v>8.6</v>
      </c>
      <c r="H1027" s="2">
        <v>1023.7</v>
      </c>
      <c r="I1027" s="2">
        <v>57260</v>
      </c>
      <c r="J1027" s="2">
        <v>4</v>
      </c>
      <c r="K1027" s="2">
        <v>0</v>
      </c>
      <c r="L1027" s="2">
        <v>0</v>
      </c>
      <c r="M1027" s="2">
        <v>0.1</v>
      </c>
      <c r="N1027">
        <v>0.1</v>
      </c>
      <c r="O1027">
        <v>321.3</v>
      </c>
      <c r="P1027">
        <v>36.1</v>
      </c>
      <c r="Q1027">
        <v>33</v>
      </c>
      <c r="R1027" s="5">
        <v>0.70694444444444404</v>
      </c>
      <c r="T1027" s="13">
        <f t="shared" si="44"/>
        <v>36.1</v>
      </c>
      <c r="U1027" s="13">
        <f t="shared" si="45"/>
        <v>11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600">
        <v>0</v>
      </c>
      <c r="AW1027" s="600">
        <v>0</v>
      </c>
      <c r="AX1027" s="600">
        <v>0.1</v>
      </c>
      <c r="AY1027" s="599">
        <v>0.1</v>
      </c>
      <c r="AZ1027" s="599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22.3</v>
      </c>
      <c r="C1028" s="2">
        <v>67</v>
      </c>
      <c r="D1028" s="2">
        <v>15.9</v>
      </c>
      <c r="E1028" s="2">
        <v>22.3</v>
      </c>
      <c r="F1028" s="2">
        <v>4.7</v>
      </c>
      <c r="G1028" s="2">
        <v>7.9</v>
      </c>
      <c r="H1028" s="2">
        <v>1023.9</v>
      </c>
      <c r="I1028" s="2">
        <v>56980</v>
      </c>
      <c r="J1028" s="2">
        <v>4</v>
      </c>
      <c r="K1028" s="2">
        <v>0</v>
      </c>
      <c r="L1028" s="2">
        <v>0</v>
      </c>
      <c r="M1028" s="2">
        <v>0.1</v>
      </c>
      <c r="N1028">
        <v>0.1</v>
      </c>
      <c r="O1028">
        <v>321.3</v>
      </c>
      <c r="P1028">
        <v>36</v>
      </c>
      <c r="Q1028">
        <v>33</v>
      </c>
      <c r="R1028" s="5">
        <v>0.70763888888888904</v>
      </c>
      <c r="T1028" s="13">
        <f t="shared" si="44"/>
        <v>36</v>
      </c>
      <c r="U1028" s="13">
        <f t="shared" si="45"/>
        <v>10.7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600">
        <v>0</v>
      </c>
      <c r="AW1028" s="600">
        <v>0</v>
      </c>
      <c r="AX1028" s="600">
        <v>0.1</v>
      </c>
      <c r="AY1028" s="599">
        <v>0.1</v>
      </c>
      <c r="AZ1028" s="599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22.3</v>
      </c>
      <c r="C1029" s="2">
        <v>67</v>
      </c>
      <c r="D1029" s="2">
        <v>15.9</v>
      </c>
      <c r="E1029" s="2">
        <v>22.3</v>
      </c>
      <c r="F1029" s="2">
        <v>8.6</v>
      </c>
      <c r="G1029" s="2">
        <v>8.6</v>
      </c>
      <c r="H1029" s="2">
        <v>1023.7</v>
      </c>
      <c r="I1029" s="2">
        <v>56670</v>
      </c>
      <c r="J1029" s="2">
        <v>4</v>
      </c>
      <c r="K1029" s="2">
        <v>0</v>
      </c>
      <c r="L1029" s="2">
        <v>0</v>
      </c>
      <c r="M1029" s="2">
        <v>0.1</v>
      </c>
      <c r="N1029">
        <v>0.1</v>
      </c>
      <c r="O1029">
        <v>321.3</v>
      </c>
      <c r="P1029">
        <v>36</v>
      </c>
      <c r="Q1029">
        <v>32.700000000000003</v>
      </c>
      <c r="R1029" s="5">
        <v>0.70833333333333304</v>
      </c>
      <c r="T1029" s="13">
        <f t="shared" si="44"/>
        <v>36</v>
      </c>
      <c r="U1029" s="13">
        <f t="shared" si="45"/>
        <v>10.7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600">
        <v>0</v>
      </c>
      <c r="AW1029" s="600">
        <v>0</v>
      </c>
      <c r="AX1029" s="600">
        <v>0.1</v>
      </c>
      <c r="AY1029" s="599">
        <v>0.1</v>
      </c>
      <c r="AZ1029" s="599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22</v>
      </c>
      <c r="C1030" s="2">
        <v>68</v>
      </c>
      <c r="D1030" s="2">
        <v>15.8</v>
      </c>
      <c r="E1030" s="2">
        <v>22</v>
      </c>
      <c r="F1030" s="2">
        <v>15.5</v>
      </c>
      <c r="G1030" s="2">
        <v>16.2</v>
      </c>
      <c r="H1030" s="2">
        <v>1023.3</v>
      </c>
      <c r="I1030" s="2">
        <v>56320</v>
      </c>
      <c r="J1030" s="2">
        <v>4</v>
      </c>
      <c r="K1030" s="2">
        <v>0</v>
      </c>
      <c r="L1030" s="2">
        <v>0</v>
      </c>
      <c r="M1030" s="2">
        <v>0.1</v>
      </c>
      <c r="N1030">
        <v>0.1</v>
      </c>
      <c r="O1030">
        <v>321.3</v>
      </c>
      <c r="P1030">
        <v>36</v>
      </c>
      <c r="Q1030">
        <v>32.5</v>
      </c>
      <c r="R1030" s="5">
        <v>0.70902777777777803</v>
      </c>
      <c r="T1030" s="13">
        <f t="shared" si="44"/>
        <v>36</v>
      </c>
      <c r="U1030" s="13">
        <f t="shared" si="45"/>
        <v>11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600">
        <v>0</v>
      </c>
      <c r="AW1030" s="600">
        <v>0</v>
      </c>
      <c r="AX1030" s="600">
        <v>0.1</v>
      </c>
      <c r="AY1030" s="599">
        <v>0.1</v>
      </c>
      <c r="AZ1030" s="599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21.9</v>
      </c>
      <c r="C1031" s="2">
        <v>68</v>
      </c>
      <c r="D1031" s="2">
        <v>15.7</v>
      </c>
      <c r="E1031" s="2">
        <v>21.9</v>
      </c>
      <c r="F1031" s="2">
        <v>12.6</v>
      </c>
      <c r="G1031" s="2">
        <v>16.2</v>
      </c>
      <c r="H1031" s="2">
        <v>1023.5</v>
      </c>
      <c r="I1031" s="2">
        <v>56080</v>
      </c>
      <c r="J1031" s="2">
        <v>4</v>
      </c>
      <c r="K1031" s="2">
        <v>0</v>
      </c>
      <c r="L1031" s="2">
        <v>0</v>
      </c>
      <c r="M1031" s="2">
        <v>0.1</v>
      </c>
      <c r="N1031">
        <v>0.1</v>
      </c>
      <c r="O1031">
        <v>321.3</v>
      </c>
      <c r="P1031">
        <v>35.9</v>
      </c>
      <c r="Q1031">
        <v>32.4</v>
      </c>
      <c r="R1031" s="5">
        <v>0.70972222222222203</v>
      </c>
      <c r="T1031" s="13">
        <f t="shared" si="44"/>
        <v>35.9</v>
      </c>
      <c r="U1031" s="13">
        <f t="shared" si="45"/>
        <v>11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600">
        <v>0</v>
      </c>
      <c r="AW1031" s="600">
        <v>0</v>
      </c>
      <c r="AX1031" s="600">
        <v>0.1</v>
      </c>
      <c r="AY1031" s="599">
        <v>0.1</v>
      </c>
      <c r="AZ1031" s="599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21.8</v>
      </c>
      <c r="C1032" s="2">
        <v>69</v>
      </c>
      <c r="D1032" s="2">
        <v>15.9</v>
      </c>
      <c r="E1032" s="2">
        <v>21.8</v>
      </c>
      <c r="F1032" s="2">
        <v>4.7</v>
      </c>
      <c r="G1032" s="2">
        <v>12.2</v>
      </c>
      <c r="H1032" s="2">
        <v>1023.5</v>
      </c>
      <c r="I1032" s="2">
        <v>55800</v>
      </c>
      <c r="J1032" s="2">
        <v>4</v>
      </c>
      <c r="K1032" s="2">
        <v>0</v>
      </c>
      <c r="L1032" s="2">
        <v>0</v>
      </c>
      <c r="M1032" s="2">
        <v>0.1</v>
      </c>
      <c r="N1032">
        <v>0.1</v>
      </c>
      <c r="O1032">
        <v>321.3</v>
      </c>
      <c r="P1032">
        <v>35.700000000000003</v>
      </c>
      <c r="Q1032">
        <v>32.1</v>
      </c>
      <c r="R1032" s="5">
        <v>0.71041666666666703</v>
      </c>
      <c r="T1032" s="13">
        <f t="shared" si="44"/>
        <v>35.700000000000003</v>
      </c>
      <c r="U1032" s="13">
        <f t="shared" si="45"/>
        <v>10.900000000000002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600">
        <v>0</v>
      </c>
      <c r="AW1032" s="600">
        <v>0</v>
      </c>
      <c r="AX1032" s="600">
        <v>0.1</v>
      </c>
      <c r="AY1032" s="599">
        <v>0.1</v>
      </c>
      <c r="AZ1032" s="599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22</v>
      </c>
      <c r="C1033" s="2">
        <v>69</v>
      </c>
      <c r="D1033" s="2">
        <v>16.100000000000001</v>
      </c>
      <c r="E1033" s="2">
        <v>22</v>
      </c>
      <c r="F1033" s="2">
        <v>7.2</v>
      </c>
      <c r="G1033" s="2">
        <v>11.5</v>
      </c>
      <c r="H1033" s="2">
        <v>1023.6</v>
      </c>
      <c r="I1033" s="2">
        <v>55590</v>
      </c>
      <c r="J1033" s="2">
        <v>4</v>
      </c>
      <c r="K1033" s="2">
        <v>0</v>
      </c>
      <c r="L1033" s="2">
        <v>0</v>
      </c>
      <c r="M1033" s="2">
        <v>0.1</v>
      </c>
      <c r="N1033">
        <v>0.1</v>
      </c>
      <c r="O1033">
        <v>321.3</v>
      </c>
      <c r="P1033">
        <v>35.6</v>
      </c>
      <c r="Q1033">
        <v>31.9</v>
      </c>
      <c r="R1033" s="5">
        <v>0.71111111111111103</v>
      </c>
      <c r="T1033" s="13">
        <f t="shared" si="44"/>
        <v>35.6</v>
      </c>
      <c r="U1033" s="13">
        <f t="shared" si="45"/>
        <v>10.600000000000001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600">
        <v>0</v>
      </c>
      <c r="AW1033" s="600">
        <v>0</v>
      </c>
      <c r="AX1033" s="600">
        <v>0.1</v>
      </c>
      <c r="AY1033" s="599">
        <v>0.1</v>
      </c>
      <c r="AZ1033" s="599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22</v>
      </c>
      <c r="C1034" s="2">
        <v>69</v>
      </c>
      <c r="D1034" s="2">
        <v>16.100000000000001</v>
      </c>
      <c r="E1034" s="2">
        <v>22</v>
      </c>
      <c r="F1034" s="2">
        <v>7.2</v>
      </c>
      <c r="G1034" s="2">
        <v>14.8</v>
      </c>
      <c r="H1034" s="2">
        <v>1023.5</v>
      </c>
      <c r="I1034" s="2">
        <v>55220</v>
      </c>
      <c r="J1034" s="2">
        <v>4</v>
      </c>
      <c r="K1034" s="2">
        <v>0</v>
      </c>
      <c r="L1034" s="2">
        <v>0</v>
      </c>
      <c r="M1034" s="2">
        <v>0.1</v>
      </c>
      <c r="N1034">
        <v>0.1</v>
      </c>
      <c r="O1034">
        <v>321.3</v>
      </c>
      <c r="P1034">
        <v>35.5</v>
      </c>
      <c r="Q1034">
        <v>31.7</v>
      </c>
      <c r="R1034" s="5">
        <v>0.71180555555555602</v>
      </c>
      <c r="T1034" s="13">
        <f t="shared" si="44"/>
        <v>35.5</v>
      </c>
      <c r="U1034" s="13">
        <f t="shared" si="45"/>
        <v>10.5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600">
        <v>0</v>
      </c>
      <c r="AW1034" s="600">
        <v>0</v>
      </c>
      <c r="AX1034" s="600">
        <v>0.1</v>
      </c>
      <c r="AY1034" s="599">
        <v>0.1</v>
      </c>
      <c r="AZ1034" s="599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22</v>
      </c>
      <c r="C1035" s="2">
        <v>69</v>
      </c>
      <c r="D1035" s="2">
        <v>16.100000000000001</v>
      </c>
      <c r="E1035" s="2">
        <v>22</v>
      </c>
      <c r="F1035" s="2">
        <v>7.6</v>
      </c>
      <c r="G1035" s="2">
        <v>7.6</v>
      </c>
      <c r="H1035" s="2">
        <v>1023.7</v>
      </c>
      <c r="I1035" s="2">
        <v>54840</v>
      </c>
      <c r="J1035" s="2">
        <v>4</v>
      </c>
      <c r="K1035" s="2">
        <v>0</v>
      </c>
      <c r="L1035" s="2">
        <v>0</v>
      </c>
      <c r="M1035" s="2">
        <v>0.1</v>
      </c>
      <c r="N1035">
        <v>0.1</v>
      </c>
      <c r="O1035">
        <v>321.3</v>
      </c>
      <c r="P1035">
        <v>35.4</v>
      </c>
      <c r="Q1035">
        <v>31.5</v>
      </c>
      <c r="R1035" s="5">
        <v>0.71250000000000002</v>
      </c>
      <c r="T1035" s="13">
        <f t="shared" si="44"/>
        <v>35.4</v>
      </c>
      <c r="U1035" s="13">
        <f t="shared" si="45"/>
        <v>10.399999999999999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600">
        <v>0</v>
      </c>
      <c r="AW1035" s="600">
        <v>0</v>
      </c>
      <c r="AX1035" s="600">
        <v>0.1</v>
      </c>
      <c r="AY1035" s="599">
        <v>0.1</v>
      </c>
      <c r="AZ1035" s="599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22.3</v>
      </c>
      <c r="C1036" s="2">
        <v>68</v>
      </c>
      <c r="D1036" s="2">
        <v>16.100000000000001</v>
      </c>
      <c r="E1036" s="2">
        <v>22.3</v>
      </c>
      <c r="F1036" s="2">
        <v>5.8</v>
      </c>
      <c r="G1036" s="2">
        <v>8.3000000000000007</v>
      </c>
      <c r="H1036" s="2">
        <v>1023.5</v>
      </c>
      <c r="I1036" s="2">
        <v>54560</v>
      </c>
      <c r="J1036" s="2">
        <v>4</v>
      </c>
      <c r="K1036" s="2">
        <v>0</v>
      </c>
      <c r="L1036" s="2">
        <v>0</v>
      </c>
      <c r="M1036" s="2">
        <v>0.1</v>
      </c>
      <c r="N1036">
        <v>0.1</v>
      </c>
      <c r="O1036">
        <v>321.3</v>
      </c>
      <c r="P1036">
        <v>35.4</v>
      </c>
      <c r="Q1036">
        <v>31.3</v>
      </c>
      <c r="R1036" s="5">
        <v>0.71319444444444402</v>
      </c>
      <c r="T1036" s="13">
        <f t="shared" si="44"/>
        <v>35.4</v>
      </c>
      <c r="U1036" s="13">
        <f t="shared" si="45"/>
        <v>10.099999999999998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600">
        <v>0</v>
      </c>
      <c r="AW1036" s="600">
        <v>0</v>
      </c>
      <c r="AX1036" s="600">
        <v>0.1</v>
      </c>
      <c r="AY1036" s="599">
        <v>0.1</v>
      </c>
      <c r="AZ1036" s="599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22.3</v>
      </c>
      <c r="C1037" s="2">
        <v>67</v>
      </c>
      <c r="D1037" s="2">
        <v>15.9</v>
      </c>
      <c r="E1037" s="2">
        <v>22.3</v>
      </c>
      <c r="F1037" s="2">
        <v>11.5</v>
      </c>
      <c r="G1037" s="2">
        <v>15.8</v>
      </c>
      <c r="H1037" s="2">
        <v>1023.8</v>
      </c>
      <c r="I1037" s="2">
        <v>54210</v>
      </c>
      <c r="J1037" s="2">
        <v>3</v>
      </c>
      <c r="K1037" s="2">
        <v>0</v>
      </c>
      <c r="L1037" s="2">
        <v>0</v>
      </c>
      <c r="M1037" s="2">
        <v>0.1</v>
      </c>
      <c r="N1037">
        <v>0.1</v>
      </c>
      <c r="O1037">
        <v>321.3</v>
      </c>
      <c r="P1037">
        <v>35.5</v>
      </c>
      <c r="Q1037">
        <v>31.1</v>
      </c>
      <c r="R1037" s="5">
        <v>0.71388888888888902</v>
      </c>
      <c r="T1037" s="13">
        <f t="shared" si="44"/>
        <v>35.5</v>
      </c>
      <c r="U1037" s="13">
        <f t="shared" si="45"/>
        <v>10.199999999999999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600">
        <v>0</v>
      </c>
      <c r="AW1037" s="600">
        <v>0</v>
      </c>
      <c r="AX1037" s="600">
        <v>0.1</v>
      </c>
      <c r="AY1037" s="599">
        <v>0.1</v>
      </c>
      <c r="AZ1037" s="599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22</v>
      </c>
      <c r="C1038" s="2">
        <v>68</v>
      </c>
      <c r="D1038" s="2">
        <v>15.8</v>
      </c>
      <c r="E1038" s="2">
        <v>22</v>
      </c>
      <c r="F1038" s="2">
        <v>15.1</v>
      </c>
      <c r="G1038" s="2">
        <v>20.5</v>
      </c>
      <c r="H1038" s="2">
        <v>1023.8</v>
      </c>
      <c r="I1038" s="2">
        <v>53800</v>
      </c>
      <c r="J1038" s="2">
        <v>3</v>
      </c>
      <c r="K1038" s="2">
        <v>0</v>
      </c>
      <c r="L1038" s="2">
        <v>0</v>
      </c>
      <c r="M1038" s="2">
        <v>0.1</v>
      </c>
      <c r="N1038">
        <v>0.1</v>
      </c>
      <c r="O1038">
        <v>321.3</v>
      </c>
      <c r="P1038">
        <v>35.5</v>
      </c>
      <c r="Q1038">
        <v>31</v>
      </c>
      <c r="R1038" s="5">
        <v>0.71458333333333302</v>
      </c>
      <c r="T1038" s="13">
        <f t="shared" si="44"/>
        <v>35.5</v>
      </c>
      <c r="U1038" s="13">
        <f t="shared" si="45"/>
        <v>10.5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600">
        <v>0</v>
      </c>
      <c r="AW1038" s="600">
        <v>0</v>
      </c>
      <c r="AX1038" s="600">
        <v>0.1</v>
      </c>
      <c r="AY1038" s="599">
        <v>0.1</v>
      </c>
      <c r="AZ1038" s="599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21.9</v>
      </c>
      <c r="C1039" s="2">
        <v>68</v>
      </c>
      <c r="D1039" s="2">
        <v>15.7</v>
      </c>
      <c r="E1039" s="2">
        <v>21.9</v>
      </c>
      <c r="F1039" s="2">
        <v>6.1</v>
      </c>
      <c r="G1039" s="2">
        <v>11.5</v>
      </c>
      <c r="H1039" s="2">
        <v>1023.6</v>
      </c>
      <c r="I1039" s="2">
        <v>53400</v>
      </c>
      <c r="J1039" s="2">
        <v>3</v>
      </c>
      <c r="K1039" s="2">
        <v>0</v>
      </c>
      <c r="L1039" s="2">
        <v>0</v>
      </c>
      <c r="M1039" s="2">
        <v>0.1</v>
      </c>
      <c r="N1039">
        <v>0.1</v>
      </c>
      <c r="O1039">
        <v>321.3</v>
      </c>
      <c r="P1039">
        <v>35.5</v>
      </c>
      <c r="Q1039">
        <v>31</v>
      </c>
      <c r="R1039" s="5">
        <v>0.71527777777777801</v>
      </c>
      <c r="T1039" s="13">
        <f t="shared" ref="T1039:T1102" si="48">MAX(P1039,Q1039)</f>
        <v>35.5</v>
      </c>
      <c r="U1039" s="13">
        <f t="shared" si="45"/>
        <v>10.600000000000001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600">
        <v>0</v>
      </c>
      <c r="AW1039" s="600">
        <v>0</v>
      </c>
      <c r="AX1039" s="600">
        <v>0.1</v>
      </c>
      <c r="AY1039" s="599">
        <v>0.1</v>
      </c>
      <c r="AZ1039" s="599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21.9</v>
      </c>
      <c r="C1040" s="2">
        <v>69</v>
      </c>
      <c r="D1040" s="2">
        <v>16</v>
      </c>
      <c r="E1040" s="2">
        <v>21.9</v>
      </c>
      <c r="F1040" s="2">
        <v>11.9</v>
      </c>
      <c r="G1040" s="2">
        <v>12.6</v>
      </c>
      <c r="H1040" s="2">
        <v>1023.6</v>
      </c>
      <c r="I1040" s="2">
        <v>53160</v>
      </c>
      <c r="J1040" s="2">
        <v>3</v>
      </c>
      <c r="K1040" s="2">
        <v>0</v>
      </c>
      <c r="L1040" s="2">
        <v>0</v>
      </c>
      <c r="M1040" s="2">
        <v>0.1</v>
      </c>
      <c r="N1040">
        <v>0.1</v>
      </c>
      <c r="O1040">
        <v>321.3</v>
      </c>
      <c r="P1040">
        <v>35.4</v>
      </c>
      <c r="Q1040">
        <v>30.8</v>
      </c>
      <c r="R1040" s="5">
        <v>0.71597222222222201</v>
      </c>
      <c r="T1040" s="13">
        <f t="shared" si="48"/>
        <v>35.4</v>
      </c>
      <c r="U1040" s="13">
        <f t="shared" ref="U1040:U1103" si="49">(T1040-B1040)-3</f>
        <v>10.5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600">
        <v>0</v>
      </c>
      <c r="AW1040" s="600">
        <v>0</v>
      </c>
      <c r="AX1040" s="600">
        <v>0.1</v>
      </c>
      <c r="AY1040" s="599">
        <v>0.1</v>
      </c>
      <c r="AZ1040" s="599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21.7</v>
      </c>
      <c r="C1041" s="2">
        <v>69</v>
      </c>
      <c r="D1041" s="2">
        <v>15.8</v>
      </c>
      <c r="E1041" s="2">
        <v>21.7</v>
      </c>
      <c r="F1041" s="2">
        <v>10.1</v>
      </c>
      <c r="G1041" s="2">
        <v>14.8</v>
      </c>
      <c r="H1041" s="2">
        <v>1023.7</v>
      </c>
      <c r="I1041" s="2">
        <v>53000</v>
      </c>
      <c r="J1041" s="2">
        <v>3</v>
      </c>
      <c r="K1041" s="2">
        <v>0</v>
      </c>
      <c r="L1041" s="2">
        <v>0</v>
      </c>
      <c r="M1041" s="2">
        <v>0.1</v>
      </c>
      <c r="N1041">
        <v>0.1</v>
      </c>
      <c r="O1041">
        <v>321.3</v>
      </c>
      <c r="P1041">
        <v>35.299999999999997</v>
      </c>
      <c r="Q1041">
        <v>30.6</v>
      </c>
      <c r="R1041" s="5">
        <v>0.71666666666666701</v>
      </c>
      <c r="T1041" s="13">
        <f t="shared" si="48"/>
        <v>35.299999999999997</v>
      </c>
      <c r="U1041" s="13">
        <f t="shared" si="49"/>
        <v>10.599999999999998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600">
        <v>0</v>
      </c>
      <c r="AW1041" s="600">
        <v>0</v>
      </c>
      <c r="AX1041" s="600">
        <v>0.1</v>
      </c>
      <c r="AY1041" s="599">
        <v>0.1</v>
      </c>
      <c r="AZ1041" s="599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21.5</v>
      </c>
      <c r="C1042" s="2">
        <v>69</v>
      </c>
      <c r="D1042" s="2">
        <v>15.6</v>
      </c>
      <c r="E1042" s="2">
        <v>21.5</v>
      </c>
      <c r="F1042" s="2">
        <v>5</v>
      </c>
      <c r="G1042" s="2">
        <v>10.4</v>
      </c>
      <c r="H1042" s="2">
        <v>1023.6</v>
      </c>
      <c r="I1042" s="2">
        <v>52690</v>
      </c>
      <c r="J1042" s="2">
        <v>3</v>
      </c>
      <c r="K1042" s="2">
        <v>0</v>
      </c>
      <c r="L1042" s="2">
        <v>0</v>
      </c>
      <c r="M1042" s="2">
        <v>0.1</v>
      </c>
      <c r="N1042">
        <v>0.1</v>
      </c>
      <c r="O1042">
        <v>321.3</v>
      </c>
      <c r="P1042">
        <v>35.200000000000003</v>
      </c>
      <c r="Q1042">
        <v>30.4</v>
      </c>
      <c r="R1042" s="5">
        <v>0.71736111111111101</v>
      </c>
      <c r="T1042" s="13">
        <f t="shared" si="48"/>
        <v>35.200000000000003</v>
      </c>
      <c r="U1042" s="13">
        <f t="shared" si="49"/>
        <v>10.700000000000003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600">
        <v>0</v>
      </c>
      <c r="AW1042" s="600">
        <v>0</v>
      </c>
      <c r="AX1042" s="600">
        <v>0.1</v>
      </c>
      <c r="AY1042" s="599">
        <v>0.1</v>
      </c>
      <c r="AZ1042" s="599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21.6</v>
      </c>
      <c r="C1043" s="2">
        <v>69</v>
      </c>
      <c r="D1043" s="2">
        <v>15.7</v>
      </c>
      <c r="E1043" s="2">
        <v>21.6</v>
      </c>
      <c r="F1043" s="2">
        <v>10.1</v>
      </c>
      <c r="G1043" s="2">
        <v>13.7</v>
      </c>
      <c r="H1043" s="2">
        <v>1023.8</v>
      </c>
      <c r="I1043" s="2">
        <v>52290</v>
      </c>
      <c r="J1043" s="2">
        <v>3</v>
      </c>
      <c r="K1043" s="2">
        <v>0</v>
      </c>
      <c r="L1043" s="2">
        <v>0</v>
      </c>
      <c r="M1043" s="2">
        <v>0.1</v>
      </c>
      <c r="N1043">
        <v>0.1</v>
      </c>
      <c r="O1043">
        <v>321.3</v>
      </c>
      <c r="P1043">
        <v>35</v>
      </c>
      <c r="Q1043">
        <v>30.2</v>
      </c>
      <c r="R1043" s="5">
        <v>0.718055555555556</v>
      </c>
      <c r="T1043" s="13">
        <f t="shared" si="48"/>
        <v>35</v>
      </c>
      <c r="U1043" s="13">
        <f t="shared" si="49"/>
        <v>10.399999999999999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600">
        <v>0</v>
      </c>
      <c r="AW1043" s="600">
        <v>0</v>
      </c>
      <c r="AX1043" s="600">
        <v>0.1</v>
      </c>
      <c r="AY1043" s="599">
        <v>0.1</v>
      </c>
      <c r="AZ1043" s="599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21.6</v>
      </c>
      <c r="C1044" s="2">
        <v>69</v>
      </c>
      <c r="D1044" s="2">
        <v>15.7</v>
      </c>
      <c r="E1044" s="2">
        <v>21.6</v>
      </c>
      <c r="F1044" s="2">
        <v>12.6</v>
      </c>
      <c r="G1044" s="2">
        <v>16.899999999999999</v>
      </c>
      <c r="H1044" s="2">
        <v>1023.7</v>
      </c>
      <c r="I1044" s="2">
        <v>52010</v>
      </c>
      <c r="J1044" s="2">
        <v>3</v>
      </c>
      <c r="K1044" s="2">
        <v>0</v>
      </c>
      <c r="L1044" s="2">
        <v>0</v>
      </c>
      <c r="M1044" s="2">
        <v>0.1</v>
      </c>
      <c r="N1044">
        <v>0.1</v>
      </c>
      <c r="O1044">
        <v>321.3</v>
      </c>
      <c r="P1044">
        <v>34.799999999999997</v>
      </c>
      <c r="Q1044">
        <v>30</v>
      </c>
      <c r="R1044" s="5">
        <v>0.71875</v>
      </c>
      <c r="T1044" s="13">
        <f t="shared" si="48"/>
        <v>34.799999999999997</v>
      </c>
      <c r="U1044" s="13">
        <f t="shared" si="49"/>
        <v>10.199999999999996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600">
        <v>0</v>
      </c>
      <c r="AW1044" s="600">
        <v>0</v>
      </c>
      <c r="AX1044" s="600">
        <v>0.1</v>
      </c>
      <c r="AY1044" s="599">
        <v>0.1</v>
      </c>
      <c r="AZ1044" s="599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21.6</v>
      </c>
      <c r="C1045" s="2">
        <v>69</v>
      </c>
      <c r="D1045" s="2">
        <v>15.7</v>
      </c>
      <c r="E1045" s="2">
        <v>21.6</v>
      </c>
      <c r="F1045" s="2">
        <v>10.4</v>
      </c>
      <c r="G1045" s="2">
        <v>13</v>
      </c>
      <c r="H1045" s="2">
        <v>1023.6</v>
      </c>
      <c r="I1045" s="2">
        <v>51670</v>
      </c>
      <c r="J1045" s="2">
        <v>3</v>
      </c>
      <c r="K1045" s="2">
        <v>0</v>
      </c>
      <c r="L1045" s="2">
        <v>0</v>
      </c>
      <c r="M1045" s="2">
        <v>0.1</v>
      </c>
      <c r="N1045">
        <v>0.1</v>
      </c>
      <c r="O1045">
        <v>321.3</v>
      </c>
      <c r="P1045">
        <v>34.700000000000003</v>
      </c>
      <c r="Q1045">
        <v>29.8</v>
      </c>
      <c r="R1045" s="5">
        <v>0.719444444444444</v>
      </c>
      <c r="T1045" s="13">
        <f t="shared" si="48"/>
        <v>34.700000000000003</v>
      </c>
      <c r="U1045" s="13">
        <f t="shared" si="49"/>
        <v>10.100000000000001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600">
        <v>0</v>
      </c>
      <c r="AW1045" s="600">
        <v>0</v>
      </c>
      <c r="AX1045" s="600">
        <v>0.1</v>
      </c>
      <c r="AY1045" s="599">
        <v>0.1</v>
      </c>
      <c r="AZ1045" s="599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21.8</v>
      </c>
      <c r="C1046" s="2">
        <v>69</v>
      </c>
      <c r="D1046" s="2">
        <v>15.9</v>
      </c>
      <c r="E1046" s="2">
        <v>21.8</v>
      </c>
      <c r="F1046" s="2">
        <v>4.7</v>
      </c>
      <c r="G1046" s="2">
        <v>9.6999999999999993</v>
      </c>
      <c r="H1046" s="2">
        <v>1023.5</v>
      </c>
      <c r="I1046" s="2">
        <v>51350</v>
      </c>
      <c r="J1046" s="2">
        <v>3</v>
      </c>
      <c r="K1046" s="2">
        <v>0</v>
      </c>
      <c r="L1046" s="2">
        <v>0</v>
      </c>
      <c r="M1046" s="2">
        <v>0.1</v>
      </c>
      <c r="N1046">
        <v>0.1</v>
      </c>
      <c r="O1046">
        <v>321.3</v>
      </c>
      <c r="P1046">
        <v>34.6</v>
      </c>
      <c r="Q1046">
        <v>29.5</v>
      </c>
      <c r="R1046" s="5">
        <v>0.72013888888888899</v>
      </c>
      <c r="T1046" s="13">
        <f t="shared" si="48"/>
        <v>34.6</v>
      </c>
      <c r="U1046" s="13">
        <f t="shared" si="49"/>
        <v>9.8000000000000007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600">
        <v>0</v>
      </c>
      <c r="AW1046" s="600">
        <v>0</v>
      </c>
      <c r="AX1046" s="600">
        <v>0.1</v>
      </c>
      <c r="AY1046" s="599">
        <v>0.1</v>
      </c>
      <c r="AZ1046" s="599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21.9</v>
      </c>
      <c r="C1047" s="2">
        <v>67</v>
      </c>
      <c r="D1047" s="2">
        <v>15.5</v>
      </c>
      <c r="E1047" s="2">
        <v>21.9</v>
      </c>
      <c r="F1047" s="2">
        <v>12.6</v>
      </c>
      <c r="G1047" s="2">
        <v>18.399999999999999</v>
      </c>
      <c r="H1047" s="2">
        <v>1023.7</v>
      </c>
      <c r="I1047" s="2">
        <v>50950</v>
      </c>
      <c r="J1047" s="2">
        <v>3</v>
      </c>
      <c r="K1047" s="2">
        <v>0</v>
      </c>
      <c r="L1047" s="2">
        <v>0</v>
      </c>
      <c r="M1047" s="2">
        <v>0.1</v>
      </c>
      <c r="N1047">
        <v>0.1</v>
      </c>
      <c r="O1047">
        <v>321.3</v>
      </c>
      <c r="P1047">
        <v>34.6</v>
      </c>
      <c r="Q1047">
        <v>29.3</v>
      </c>
      <c r="R1047" s="5">
        <v>0.72083333333333299</v>
      </c>
      <c r="T1047" s="13">
        <f t="shared" si="48"/>
        <v>34.6</v>
      </c>
      <c r="U1047" s="13">
        <f t="shared" si="49"/>
        <v>9.7000000000000028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600">
        <v>0</v>
      </c>
      <c r="AW1047" s="600">
        <v>0</v>
      </c>
      <c r="AX1047" s="600">
        <v>0.1</v>
      </c>
      <c r="AY1047" s="599">
        <v>0.1</v>
      </c>
      <c r="AZ1047" s="599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21.7</v>
      </c>
      <c r="C1048" s="2">
        <v>68</v>
      </c>
      <c r="D1048" s="2">
        <v>15.5</v>
      </c>
      <c r="E1048" s="2">
        <v>21.7</v>
      </c>
      <c r="F1048" s="2">
        <v>7.9</v>
      </c>
      <c r="G1048" s="2">
        <v>14.4</v>
      </c>
      <c r="H1048" s="2">
        <v>1023.5</v>
      </c>
      <c r="I1048" s="2">
        <v>50600</v>
      </c>
      <c r="J1048" s="2">
        <v>3</v>
      </c>
      <c r="K1048" s="2">
        <v>0</v>
      </c>
      <c r="L1048" s="2">
        <v>0</v>
      </c>
      <c r="M1048" s="2">
        <v>0.1</v>
      </c>
      <c r="N1048">
        <v>0.1</v>
      </c>
      <c r="O1048">
        <v>321.3</v>
      </c>
      <c r="P1048">
        <v>34.5</v>
      </c>
      <c r="Q1048">
        <v>29.1</v>
      </c>
      <c r="R1048" s="5">
        <v>0.72152777777777799</v>
      </c>
      <c r="T1048" s="13">
        <f t="shared" si="48"/>
        <v>34.5</v>
      </c>
      <c r="U1048" s="13">
        <f t="shared" si="49"/>
        <v>9.8000000000000007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600">
        <v>0</v>
      </c>
      <c r="AW1048" s="600">
        <v>0</v>
      </c>
      <c r="AX1048" s="600">
        <v>0.1</v>
      </c>
      <c r="AY1048" s="599">
        <v>0.1</v>
      </c>
      <c r="AZ1048" s="599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21.7</v>
      </c>
      <c r="C1049" s="2">
        <v>69</v>
      </c>
      <c r="D1049" s="2">
        <v>15.8</v>
      </c>
      <c r="E1049" s="2">
        <v>21.7</v>
      </c>
      <c r="F1049" s="2">
        <v>15.1</v>
      </c>
      <c r="G1049" s="2">
        <v>15.8</v>
      </c>
      <c r="H1049" s="2">
        <v>1023.5</v>
      </c>
      <c r="I1049" s="2">
        <v>50390</v>
      </c>
      <c r="J1049" s="2">
        <v>3</v>
      </c>
      <c r="K1049" s="2">
        <v>0</v>
      </c>
      <c r="L1049" s="2">
        <v>0</v>
      </c>
      <c r="M1049" s="2">
        <v>0.1</v>
      </c>
      <c r="N1049">
        <v>0.1</v>
      </c>
      <c r="O1049">
        <v>321.3</v>
      </c>
      <c r="P1049">
        <v>34.5</v>
      </c>
      <c r="Q1049">
        <v>28.9</v>
      </c>
      <c r="R1049" s="5">
        <v>0.72222222222222199</v>
      </c>
      <c r="T1049" s="13">
        <f t="shared" si="48"/>
        <v>34.5</v>
      </c>
      <c r="U1049" s="13">
        <f t="shared" si="49"/>
        <v>9.8000000000000007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600">
        <v>0</v>
      </c>
      <c r="AW1049" s="600">
        <v>0</v>
      </c>
      <c r="AX1049" s="600">
        <v>0.1</v>
      </c>
      <c r="AY1049" s="599">
        <v>0.1</v>
      </c>
      <c r="AZ1049" s="599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21.6</v>
      </c>
      <c r="C1050" s="2">
        <v>69</v>
      </c>
      <c r="D1050" s="2">
        <v>15.7</v>
      </c>
      <c r="E1050" s="2">
        <v>21.6</v>
      </c>
      <c r="F1050" s="2">
        <v>6.8</v>
      </c>
      <c r="G1050" s="2">
        <v>15.8</v>
      </c>
      <c r="H1050" s="2">
        <v>1023.5</v>
      </c>
      <c r="I1050" s="2">
        <v>50000</v>
      </c>
      <c r="J1050" s="2">
        <v>3</v>
      </c>
      <c r="K1050" s="2">
        <v>0</v>
      </c>
      <c r="L1050" s="2">
        <v>0</v>
      </c>
      <c r="M1050" s="2">
        <v>0.1</v>
      </c>
      <c r="N1050">
        <v>0.1</v>
      </c>
      <c r="O1050">
        <v>321.3</v>
      </c>
      <c r="P1050">
        <v>34.4</v>
      </c>
      <c r="Q1050">
        <v>28.8</v>
      </c>
      <c r="R1050" s="5">
        <v>0.72291666666666698</v>
      </c>
      <c r="T1050" s="13">
        <f t="shared" si="48"/>
        <v>34.4</v>
      </c>
      <c r="U1050" s="13">
        <f t="shared" si="49"/>
        <v>9.7999999999999972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600">
        <v>0</v>
      </c>
      <c r="AW1050" s="600">
        <v>0</v>
      </c>
      <c r="AX1050" s="600">
        <v>0.1</v>
      </c>
      <c r="AY1050" s="599">
        <v>0.1</v>
      </c>
      <c r="AZ1050" s="599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21.8</v>
      </c>
      <c r="C1051" s="2">
        <v>68</v>
      </c>
      <c r="D1051" s="2">
        <v>15.6</v>
      </c>
      <c r="E1051" s="2">
        <v>21.8</v>
      </c>
      <c r="F1051" s="2">
        <v>2.9</v>
      </c>
      <c r="G1051" s="2">
        <v>8.3000000000000007</v>
      </c>
      <c r="H1051" s="2">
        <v>1023.6</v>
      </c>
      <c r="I1051" s="2">
        <v>49600</v>
      </c>
      <c r="J1051" s="2">
        <v>3</v>
      </c>
      <c r="K1051" s="2">
        <v>0</v>
      </c>
      <c r="L1051" s="2">
        <v>0</v>
      </c>
      <c r="M1051" s="2">
        <v>0.1</v>
      </c>
      <c r="N1051">
        <v>0.1</v>
      </c>
      <c r="O1051">
        <v>321.3</v>
      </c>
      <c r="P1051">
        <v>34.200000000000003</v>
      </c>
      <c r="Q1051">
        <v>28.6</v>
      </c>
      <c r="R1051" s="5">
        <v>0.72361111111111098</v>
      </c>
      <c r="T1051" s="13">
        <f t="shared" si="48"/>
        <v>34.200000000000003</v>
      </c>
      <c r="U1051" s="13">
        <f t="shared" si="49"/>
        <v>9.4000000000000021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600">
        <v>0</v>
      </c>
      <c r="AW1051" s="600">
        <v>0</v>
      </c>
      <c r="AX1051" s="600">
        <v>0.1</v>
      </c>
      <c r="AY1051" s="599">
        <v>0.1</v>
      </c>
      <c r="AZ1051" s="599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22</v>
      </c>
      <c r="C1052" s="2">
        <v>68</v>
      </c>
      <c r="D1052" s="2">
        <v>15.8</v>
      </c>
      <c r="E1052" s="2">
        <v>22</v>
      </c>
      <c r="F1052" s="2">
        <v>8.6</v>
      </c>
      <c r="G1052" s="2">
        <v>13.3</v>
      </c>
      <c r="H1052" s="2">
        <v>1023.6</v>
      </c>
      <c r="I1052" s="2">
        <v>49310</v>
      </c>
      <c r="J1052" s="2">
        <v>3</v>
      </c>
      <c r="K1052" s="2">
        <v>0</v>
      </c>
      <c r="L1052" s="2">
        <v>0</v>
      </c>
      <c r="M1052" s="2">
        <v>0.1</v>
      </c>
      <c r="N1052">
        <v>0.1</v>
      </c>
      <c r="O1052">
        <v>321.3</v>
      </c>
      <c r="P1052">
        <v>34.1</v>
      </c>
      <c r="Q1052">
        <v>28.4</v>
      </c>
      <c r="R1052" s="5">
        <v>0.72430555555555598</v>
      </c>
      <c r="T1052" s="13">
        <f t="shared" si="48"/>
        <v>34.1</v>
      </c>
      <c r="U1052" s="13">
        <f t="shared" si="49"/>
        <v>9.1000000000000014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600">
        <v>0</v>
      </c>
      <c r="AW1052" s="600">
        <v>0</v>
      </c>
      <c r="AX1052" s="600">
        <v>0.1</v>
      </c>
      <c r="AY1052" s="599">
        <v>0.1</v>
      </c>
      <c r="AZ1052" s="599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22.1</v>
      </c>
      <c r="C1053" s="2">
        <v>68</v>
      </c>
      <c r="D1053" s="2">
        <v>15.9</v>
      </c>
      <c r="E1053" s="2">
        <v>22.1</v>
      </c>
      <c r="F1053" s="2">
        <v>5.8</v>
      </c>
      <c r="G1053" s="2">
        <v>5.8</v>
      </c>
      <c r="H1053" s="2">
        <v>1023.6</v>
      </c>
      <c r="I1053" s="2">
        <v>49010</v>
      </c>
      <c r="J1053" s="2">
        <v>3</v>
      </c>
      <c r="K1053" s="2">
        <v>0</v>
      </c>
      <c r="L1053" s="2">
        <v>0</v>
      </c>
      <c r="M1053" s="2">
        <v>0.1</v>
      </c>
      <c r="N1053">
        <v>0.1</v>
      </c>
      <c r="O1053">
        <v>321.3</v>
      </c>
      <c r="P1053">
        <v>34.1</v>
      </c>
      <c r="Q1053">
        <v>28.2</v>
      </c>
      <c r="R1053" s="5">
        <v>0.72499999999999998</v>
      </c>
      <c r="T1053" s="13">
        <f t="shared" si="48"/>
        <v>34.1</v>
      </c>
      <c r="U1053" s="13">
        <f t="shared" si="49"/>
        <v>9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600">
        <v>0</v>
      </c>
      <c r="AW1053" s="600">
        <v>0</v>
      </c>
      <c r="AX1053" s="600">
        <v>0.1</v>
      </c>
      <c r="AY1053" s="599">
        <v>0.1</v>
      </c>
      <c r="AZ1053" s="599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22.1</v>
      </c>
      <c r="C1054" s="2">
        <v>68</v>
      </c>
      <c r="D1054" s="2">
        <v>15.9</v>
      </c>
      <c r="E1054" s="2">
        <v>22.1</v>
      </c>
      <c r="F1054" s="2">
        <v>10.1</v>
      </c>
      <c r="G1054" s="2">
        <v>14</v>
      </c>
      <c r="H1054" s="2">
        <v>1023.6</v>
      </c>
      <c r="I1054" s="2">
        <v>48670</v>
      </c>
      <c r="J1054" s="2">
        <v>3</v>
      </c>
      <c r="K1054" s="2">
        <v>0</v>
      </c>
      <c r="L1054" s="2">
        <v>0</v>
      </c>
      <c r="M1054" s="2">
        <v>0.1</v>
      </c>
      <c r="N1054">
        <v>0.1</v>
      </c>
      <c r="O1054">
        <v>321.3</v>
      </c>
      <c r="P1054">
        <v>34.200000000000003</v>
      </c>
      <c r="Q1054">
        <v>28.1</v>
      </c>
      <c r="R1054" s="5">
        <v>0.72569444444444398</v>
      </c>
      <c r="T1054" s="13">
        <f t="shared" si="48"/>
        <v>34.200000000000003</v>
      </c>
      <c r="U1054" s="13">
        <f t="shared" si="49"/>
        <v>9.1000000000000014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600">
        <v>0</v>
      </c>
      <c r="AW1054" s="600">
        <v>0</v>
      </c>
      <c r="AX1054" s="600">
        <v>0.1</v>
      </c>
      <c r="AY1054" s="599">
        <v>0.1</v>
      </c>
      <c r="AZ1054" s="599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22</v>
      </c>
      <c r="C1055" s="2">
        <v>68</v>
      </c>
      <c r="D1055" s="2">
        <v>15.8</v>
      </c>
      <c r="E1055" s="2">
        <v>22</v>
      </c>
      <c r="F1055" s="2">
        <v>7.6</v>
      </c>
      <c r="G1055" s="2">
        <v>15.5</v>
      </c>
      <c r="H1055" s="2">
        <v>1023.7</v>
      </c>
      <c r="I1055" s="2">
        <v>48380</v>
      </c>
      <c r="J1055" s="2">
        <v>3</v>
      </c>
      <c r="K1055" s="2">
        <v>0</v>
      </c>
      <c r="L1055" s="2">
        <v>0</v>
      </c>
      <c r="M1055" s="2">
        <v>0.1</v>
      </c>
      <c r="N1055">
        <v>0.1</v>
      </c>
      <c r="O1055">
        <v>321.3</v>
      </c>
      <c r="P1055">
        <v>34.299999999999997</v>
      </c>
      <c r="Q1055">
        <v>28</v>
      </c>
      <c r="R1055" s="5">
        <v>0.72638888888888897</v>
      </c>
      <c r="T1055" s="13">
        <f t="shared" si="48"/>
        <v>34.299999999999997</v>
      </c>
      <c r="U1055" s="13">
        <f t="shared" si="49"/>
        <v>9.2999999999999972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600">
        <v>0</v>
      </c>
      <c r="AW1055" s="600">
        <v>0</v>
      </c>
      <c r="AX1055" s="600">
        <v>0.1</v>
      </c>
      <c r="AY1055" s="599">
        <v>0.1</v>
      </c>
      <c r="AZ1055" s="599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22</v>
      </c>
      <c r="C1056" s="2">
        <v>69</v>
      </c>
      <c r="D1056" s="2">
        <v>16.100000000000001</v>
      </c>
      <c r="E1056" s="2">
        <v>22</v>
      </c>
      <c r="F1056" s="2">
        <v>6.8</v>
      </c>
      <c r="G1056" s="2">
        <v>9</v>
      </c>
      <c r="H1056" s="2">
        <v>1023.6</v>
      </c>
      <c r="I1056" s="2">
        <v>48030</v>
      </c>
      <c r="J1056" s="2">
        <v>3</v>
      </c>
      <c r="K1056" s="2">
        <v>0</v>
      </c>
      <c r="L1056" s="2">
        <v>0</v>
      </c>
      <c r="M1056" s="2">
        <v>0.1</v>
      </c>
      <c r="N1056">
        <v>0.1</v>
      </c>
      <c r="O1056">
        <v>321.3</v>
      </c>
      <c r="P1056">
        <v>34.299999999999997</v>
      </c>
      <c r="Q1056">
        <v>27.9</v>
      </c>
      <c r="R1056" s="5">
        <v>0.72708333333333297</v>
      </c>
      <c r="T1056" s="13">
        <f t="shared" si="48"/>
        <v>34.299999999999997</v>
      </c>
      <c r="U1056" s="13">
        <f t="shared" si="49"/>
        <v>9.2999999999999972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600">
        <v>0</v>
      </c>
      <c r="AW1056" s="600">
        <v>0</v>
      </c>
      <c r="AX1056" s="600">
        <v>0.1</v>
      </c>
      <c r="AY1056" s="599">
        <v>0.1</v>
      </c>
      <c r="AZ1056" s="599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22.1</v>
      </c>
      <c r="C1057" s="2">
        <v>68</v>
      </c>
      <c r="D1057" s="2">
        <v>15.9</v>
      </c>
      <c r="E1057" s="2">
        <v>22.1</v>
      </c>
      <c r="F1057" s="2">
        <v>13</v>
      </c>
      <c r="G1057" s="2">
        <v>13.3</v>
      </c>
      <c r="H1057" s="2">
        <v>1023.5</v>
      </c>
      <c r="I1057" s="2">
        <v>47750</v>
      </c>
      <c r="J1057" s="2">
        <v>3</v>
      </c>
      <c r="K1057" s="2">
        <v>0</v>
      </c>
      <c r="L1057" s="2">
        <v>0</v>
      </c>
      <c r="M1057" s="2">
        <v>0.1</v>
      </c>
      <c r="N1057">
        <v>0.1</v>
      </c>
      <c r="O1057">
        <v>321.3</v>
      </c>
      <c r="P1057">
        <v>34.299999999999997</v>
      </c>
      <c r="Q1057">
        <v>27.8</v>
      </c>
      <c r="R1057" s="5">
        <v>0.72777777777777797</v>
      </c>
      <c r="T1057" s="13">
        <f t="shared" si="48"/>
        <v>34.299999999999997</v>
      </c>
      <c r="U1057" s="13">
        <f t="shared" si="49"/>
        <v>9.1999999999999957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600">
        <v>0</v>
      </c>
      <c r="AW1057" s="600">
        <v>0</v>
      </c>
      <c r="AX1057" s="600">
        <v>0.1</v>
      </c>
      <c r="AY1057" s="599">
        <v>0.1</v>
      </c>
      <c r="AZ1057" s="599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22.2</v>
      </c>
      <c r="C1058" s="2">
        <v>68</v>
      </c>
      <c r="D1058" s="2">
        <v>16</v>
      </c>
      <c r="E1058" s="2">
        <v>22.2</v>
      </c>
      <c r="F1058" s="2">
        <v>10.4</v>
      </c>
      <c r="G1058" s="2">
        <v>11.2</v>
      </c>
      <c r="H1058" s="2">
        <v>1023.6</v>
      </c>
      <c r="I1058" s="2">
        <v>47460</v>
      </c>
      <c r="J1058" s="2">
        <v>3</v>
      </c>
      <c r="K1058" s="2">
        <v>0</v>
      </c>
      <c r="L1058" s="2">
        <v>0</v>
      </c>
      <c r="M1058" s="2">
        <v>0.1</v>
      </c>
      <c r="N1058">
        <v>0.1</v>
      </c>
      <c r="O1058">
        <v>321.3</v>
      </c>
      <c r="P1058">
        <v>34.4</v>
      </c>
      <c r="Q1058">
        <v>27.7</v>
      </c>
      <c r="R1058" s="5">
        <v>0.72847222222222197</v>
      </c>
      <c r="T1058" s="13">
        <f t="shared" si="48"/>
        <v>34.4</v>
      </c>
      <c r="U1058" s="13">
        <f t="shared" si="49"/>
        <v>9.1999999999999993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600">
        <v>0</v>
      </c>
      <c r="AW1058" s="600">
        <v>0</v>
      </c>
      <c r="AX1058" s="600">
        <v>0.1</v>
      </c>
      <c r="AY1058" s="599">
        <v>0.1</v>
      </c>
      <c r="AZ1058" s="599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22.3</v>
      </c>
      <c r="C1059" s="2">
        <v>68</v>
      </c>
      <c r="D1059" s="2">
        <v>16.100000000000001</v>
      </c>
      <c r="E1059" s="2">
        <v>22.3</v>
      </c>
      <c r="F1059" s="2">
        <v>4.7</v>
      </c>
      <c r="G1059" s="2">
        <v>6.5</v>
      </c>
      <c r="H1059" s="2">
        <v>1023.7</v>
      </c>
      <c r="I1059" s="2">
        <v>47120</v>
      </c>
      <c r="J1059" s="2">
        <v>3</v>
      </c>
      <c r="K1059" s="2">
        <v>0</v>
      </c>
      <c r="L1059" s="2">
        <v>0</v>
      </c>
      <c r="M1059" s="2">
        <v>0.1</v>
      </c>
      <c r="N1059">
        <v>0.1</v>
      </c>
      <c r="O1059">
        <v>321.3</v>
      </c>
      <c r="P1059">
        <v>34.4</v>
      </c>
      <c r="Q1059">
        <v>27.6</v>
      </c>
      <c r="R1059" s="5">
        <v>0.72916666666666696</v>
      </c>
      <c r="T1059" s="13">
        <f t="shared" si="48"/>
        <v>34.4</v>
      </c>
      <c r="U1059" s="13">
        <f t="shared" si="49"/>
        <v>9.0999999999999979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600">
        <v>0</v>
      </c>
      <c r="AW1059" s="600">
        <v>0</v>
      </c>
      <c r="AX1059" s="600">
        <v>0.1</v>
      </c>
      <c r="AY1059" s="599">
        <v>0.1</v>
      </c>
      <c r="AZ1059" s="599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22.5</v>
      </c>
      <c r="C1060" s="2">
        <v>68</v>
      </c>
      <c r="D1060" s="2">
        <v>16.3</v>
      </c>
      <c r="E1060" s="2">
        <v>22.5</v>
      </c>
      <c r="F1060" s="2">
        <v>7.2</v>
      </c>
      <c r="G1060" s="2">
        <v>9.6999999999999993</v>
      </c>
      <c r="H1060" s="2">
        <v>1023.7</v>
      </c>
      <c r="I1060" s="2">
        <v>46840</v>
      </c>
      <c r="J1060" s="2">
        <v>3</v>
      </c>
      <c r="K1060" s="2">
        <v>0</v>
      </c>
      <c r="L1060" s="2">
        <v>0</v>
      </c>
      <c r="M1060" s="2">
        <v>0.1</v>
      </c>
      <c r="N1060">
        <v>0.1</v>
      </c>
      <c r="O1060">
        <v>321.3</v>
      </c>
      <c r="P1060">
        <v>34.5</v>
      </c>
      <c r="Q1060">
        <v>27.5</v>
      </c>
      <c r="R1060" s="5">
        <v>0.72986111111111096</v>
      </c>
      <c r="T1060" s="13">
        <f t="shared" si="48"/>
        <v>34.5</v>
      </c>
      <c r="U1060" s="13">
        <f t="shared" si="49"/>
        <v>9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600">
        <v>0</v>
      </c>
      <c r="AW1060" s="600">
        <v>0</v>
      </c>
      <c r="AX1060" s="600">
        <v>0.1</v>
      </c>
      <c r="AY1060" s="599">
        <v>0.1</v>
      </c>
      <c r="AZ1060" s="599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22.5</v>
      </c>
      <c r="C1061" s="2">
        <v>67</v>
      </c>
      <c r="D1061" s="2">
        <v>16.100000000000001</v>
      </c>
      <c r="E1061" s="2">
        <v>22.5</v>
      </c>
      <c r="F1061" s="2">
        <v>8.3000000000000007</v>
      </c>
      <c r="G1061" s="2">
        <v>13</v>
      </c>
      <c r="H1061" s="2">
        <v>1023.8</v>
      </c>
      <c r="I1061" s="2">
        <v>46480</v>
      </c>
      <c r="J1061" s="2">
        <v>3</v>
      </c>
      <c r="K1061" s="2">
        <v>0</v>
      </c>
      <c r="L1061" s="2">
        <v>0</v>
      </c>
      <c r="M1061" s="2">
        <v>0.1</v>
      </c>
      <c r="N1061">
        <v>0.1</v>
      </c>
      <c r="O1061">
        <v>321.3</v>
      </c>
      <c r="P1061">
        <v>34.6</v>
      </c>
      <c r="Q1061">
        <v>27.3</v>
      </c>
      <c r="R1061" s="5">
        <v>0.73055555555555596</v>
      </c>
      <c r="T1061" s="13">
        <f t="shared" si="48"/>
        <v>34.6</v>
      </c>
      <c r="U1061" s="13">
        <f t="shared" si="49"/>
        <v>9.1000000000000014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600">
        <v>0</v>
      </c>
      <c r="AW1061" s="600">
        <v>0</v>
      </c>
      <c r="AX1061" s="600">
        <v>0.1</v>
      </c>
      <c r="AY1061" s="599">
        <v>0.1</v>
      </c>
      <c r="AZ1061" s="599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22.4</v>
      </c>
      <c r="C1062" s="2">
        <v>67</v>
      </c>
      <c r="D1062" s="2">
        <v>16</v>
      </c>
      <c r="E1062" s="2">
        <v>22.4</v>
      </c>
      <c r="F1062" s="2">
        <v>5</v>
      </c>
      <c r="G1062" s="2">
        <v>10.8</v>
      </c>
      <c r="H1062" s="2">
        <v>1023.5</v>
      </c>
      <c r="I1062" s="2">
        <v>46170</v>
      </c>
      <c r="J1062" s="2">
        <v>3</v>
      </c>
      <c r="K1062" s="2">
        <v>0</v>
      </c>
      <c r="L1062" s="2">
        <v>0</v>
      </c>
      <c r="M1062" s="2">
        <v>0.1</v>
      </c>
      <c r="N1062">
        <v>0.1</v>
      </c>
      <c r="O1062">
        <v>321.3</v>
      </c>
      <c r="P1062">
        <v>34.700000000000003</v>
      </c>
      <c r="Q1062">
        <v>27.2</v>
      </c>
      <c r="R1062" s="5">
        <v>0.73124999999999996</v>
      </c>
      <c r="T1062" s="13">
        <f t="shared" si="48"/>
        <v>34.700000000000003</v>
      </c>
      <c r="U1062" s="13">
        <f t="shared" si="49"/>
        <v>9.3000000000000043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600">
        <v>0</v>
      </c>
      <c r="AW1062" s="600">
        <v>0</v>
      </c>
      <c r="AX1062" s="600">
        <v>0.1</v>
      </c>
      <c r="AY1062" s="599">
        <v>0.1</v>
      </c>
      <c r="AZ1062" s="599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22.4</v>
      </c>
      <c r="C1063" s="2">
        <v>67</v>
      </c>
      <c r="D1063" s="2">
        <v>16</v>
      </c>
      <c r="E1063" s="2">
        <v>22.4</v>
      </c>
      <c r="F1063" s="2">
        <v>6.1</v>
      </c>
      <c r="G1063" s="2">
        <v>9</v>
      </c>
      <c r="H1063" s="2">
        <v>1023.7</v>
      </c>
      <c r="I1063" s="2">
        <v>45890</v>
      </c>
      <c r="J1063" s="2">
        <v>3</v>
      </c>
      <c r="K1063" s="2">
        <v>0</v>
      </c>
      <c r="L1063" s="2">
        <v>0</v>
      </c>
      <c r="M1063" s="2">
        <v>0.1</v>
      </c>
      <c r="N1063">
        <v>0.1</v>
      </c>
      <c r="O1063">
        <v>321.3</v>
      </c>
      <c r="P1063">
        <v>34.799999999999997</v>
      </c>
      <c r="Q1063">
        <v>27.1</v>
      </c>
      <c r="R1063" s="5">
        <v>0.73194444444444495</v>
      </c>
      <c r="T1063" s="13">
        <f t="shared" si="48"/>
        <v>34.799999999999997</v>
      </c>
      <c r="U1063" s="13">
        <f t="shared" si="49"/>
        <v>9.3999999999999986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600">
        <v>0</v>
      </c>
      <c r="AW1063" s="600">
        <v>0</v>
      </c>
      <c r="AX1063" s="600">
        <v>0.1</v>
      </c>
      <c r="AY1063" s="599">
        <v>0.1</v>
      </c>
      <c r="AZ1063" s="599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22.3</v>
      </c>
      <c r="C1064" s="2">
        <v>68</v>
      </c>
      <c r="D1064" s="2">
        <v>16.100000000000001</v>
      </c>
      <c r="E1064" s="2">
        <v>22.3</v>
      </c>
      <c r="F1064" s="2">
        <v>3.2</v>
      </c>
      <c r="G1064" s="2">
        <v>13</v>
      </c>
      <c r="H1064" s="2">
        <v>1023.4</v>
      </c>
      <c r="I1064" s="2">
        <v>45460</v>
      </c>
      <c r="J1064" s="2">
        <v>3</v>
      </c>
      <c r="K1064" s="2">
        <v>0</v>
      </c>
      <c r="L1064" s="2">
        <v>0</v>
      </c>
      <c r="M1064" s="2">
        <v>0.1</v>
      </c>
      <c r="N1064">
        <v>0.1</v>
      </c>
      <c r="O1064">
        <v>321.3</v>
      </c>
      <c r="P1064">
        <v>34.9</v>
      </c>
      <c r="Q1064">
        <v>27</v>
      </c>
      <c r="R1064" s="5">
        <v>0.73263888888888895</v>
      </c>
      <c r="T1064" s="13">
        <f t="shared" si="48"/>
        <v>34.9</v>
      </c>
      <c r="U1064" s="13">
        <f t="shared" si="49"/>
        <v>9.5999999999999979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600">
        <v>0</v>
      </c>
      <c r="AW1064" s="600">
        <v>0</v>
      </c>
      <c r="AX1064" s="600">
        <v>0.1</v>
      </c>
      <c r="AY1064" s="599">
        <v>0.1</v>
      </c>
      <c r="AZ1064" s="599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22.4</v>
      </c>
      <c r="C1065" s="2">
        <v>67</v>
      </c>
      <c r="D1065" s="2">
        <v>16</v>
      </c>
      <c r="E1065" s="2">
        <v>22.4</v>
      </c>
      <c r="F1065" s="2">
        <v>7.9</v>
      </c>
      <c r="G1065" s="2">
        <v>10.8</v>
      </c>
      <c r="H1065" s="2">
        <v>1023.5</v>
      </c>
      <c r="I1065" s="2">
        <v>45170</v>
      </c>
      <c r="J1065" s="2">
        <v>3</v>
      </c>
      <c r="K1065" s="2">
        <v>0</v>
      </c>
      <c r="L1065" s="2">
        <v>0</v>
      </c>
      <c r="M1065" s="2">
        <v>0.1</v>
      </c>
      <c r="N1065">
        <v>0.1</v>
      </c>
      <c r="O1065">
        <v>321.3</v>
      </c>
      <c r="P1065">
        <v>35</v>
      </c>
      <c r="Q1065">
        <v>26.8</v>
      </c>
      <c r="R1065" s="5">
        <v>0.73333333333333295</v>
      </c>
      <c r="T1065" s="13">
        <f t="shared" si="48"/>
        <v>35</v>
      </c>
      <c r="U1065" s="13">
        <f t="shared" si="49"/>
        <v>9.6000000000000014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600">
        <v>0</v>
      </c>
      <c r="AW1065" s="600">
        <v>0</v>
      </c>
      <c r="AX1065" s="600">
        <v>0.1</v>
      </c>
      <c r="AY1065" s="599">
        <v>0.1</v>
      </c>
      <c r="AZ1065" s="599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22.4</v>
      </c>
      <c r="C1066" s="2">
        <v>67</v>
      </c>
      <c r="D1066" s="2">
        <v>16</v>
      </c>
      <c r="E1066" s="2">
        <v>22.4</v>
      </c>
      <c r="F1066" s="2">
        <v>8.3000000000000007</v>
      </c>
      <c r="G1066" s="2">
        <v>10.8</v>
      </c>
      <c r="H1066" s="2">
        <v>1023.4</v>
      </c>
      <c r="I1066" s="2">
        <v>44880</v>
      </c>
      <c r="J1066" s="2">
        <v>3</v>
      </c>
      <c r="K1066" s="2">
        <v>0</v>
      </c>
      <c r="L1066" s="2">
        <v>0</v>
      </c>
      <c r="M1066" s="2">
        <v>0.1</v>
      </c>
      <c r="N1066">
        <v>0.1</v>
      </c>
      <c r="O1066">
        <v>321.3</v>
      </c>
      <c r="P1066">
        <v>35</v>
      </c>
      <c r="Q1066">
        <v>26.7</v>
      </c>
      <c r="R1066" s="5">
        <v>0.73402777777777795</v>
      </c>
      <c r="T1066" s="13">
        <f t="shared" si="48"/>
        <v>35</v>
      </c>
      <c r="U1066" s="13">
        <f t="shared" si="49"/>
        <v>9.6000000000000014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600">
        <v>0</v>
      </c>
      <c r="AW1066" s="600">
        <v>0</v>
      </c>
      <c r="AX1066" s="600">
        <v>0.1</v>
      </c>
      <c r="AY1066" s="599">
        <v>0.1</v>
      </c>
      <c r="AZ1066" s="599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22.1</v>
      </c>
      <c r="C1067" s="2">
        <v>68</v>
      </c>
      <c r="D1067" s="2">
        <v>15.9</v>
      </c>
      <c r="E1067" s="2">
        <v>22.1</v>
      </c>
      <c r="F1067" s="2">
        <v>7.2</v>
      </c>
      <c r="G1067" s="2">
        <v>11.2</v>
      </c>
      <c r="H1067" s="2">
        <v>1023.4</v>
      </c>
      <c r="I1067" s="2">
        <v>44450</v>
      </c>
      <c r="J1067" s="2">
        <v>3</v>
      </c>
      <c r="K1067" s="2">
        <v>0</v>
      </c>
      <c r="L1067" s="2">
        <v>0</v>
      </c>
      <c r="M1067" s="2">
        <v>0.1</v>
      </c>
      <c r="N1067">
        <v>0.1</v>
      </c>
      <c r="O1067">
        <v>321.3</v>
      </c>
      <c r="P1067">
        <v>35.1</v>
      </c>
      <c r="Q1067">
        <v>26.5</v>
      </c>
      <c r="R1067" s="5">
        <v>0.73472222222222205</v>
      </c>
      <c r="T1067" s="13">
        <f t="shared" si="48"/>
        <v>35.1</v>
      </c>
      <c r="U1067" s="13">
        <f t="shared" si="49"/>
        <v>10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600">
        <v>0</v>
      </c>
      <c r="AW1067" s="600">
        <v>0</v>
      </c>
      <c r="AX1067" s="600">
        <v>0.1</v>
      </c>
      <c r="AY1067" s="599">
        <v>0.1</v>
      </c>
      <c r="AZ1067" s="599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22.1</v>
      </c>
      <c r="C1068" s="2">
        <v>68</v>
      </c>
      <c r="D1068" s="2">
        <v>15.9</v>
      </c>
      <c r="E1068" s="2">
        <v>22.1</v>
      </c>
      <c r="F1068" s="2">
        <v>8.6</v>
      </c>
      <c r="G1068" s="2">
        <v>10.4</v>
      </c>
      <c r="H1068" s="2">
        <v>1023.7</v>
      </c>
      <c r="I1068" s="2">
        <v>44100</v>
      </c>
      <c r="J1068" s="2">
        <v>3</v>
      </c>
      <c r="K1068" s="2">
        <v>0</v>
      </c>
      <c r="L1068" s="2">
        <v>0</v>
      </c>
      <c r="M1068" s="2">
        <v>0.1</v>
      </c>
      <c r="N1068">
        <v>0.1</v>
      </c>
      <c r="O1068">
        <v>321.3</v>
      </c>
      <c r="P1068">
        <v>35.1</v>
      </c>
      <c r="Q1068">
        <v>26.4</v>
      </c>
      <c r="R1068" s="5">
        <v>0.73541666666666705</v>
      </c>
      <c r="T1068" s="13">
        <f t="shared" si="48"/>
        <v>35.1</v>
      </c>
      <c r="U1068" s="13">
        <f t="shared" si="49"/>
        <v>10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600">
        <v>0</v>
      </c>
      <c r="AW1068" s="600">
        <v>0</v>
      </c>
      <c r="AX1068" s="600">
        <v>0.1</v>
      </c>
      <c r="AY1068" s="599">
        <v>0.1</v>
      </c>
      <c r="AZ1068" s="599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22.1</v>
      </c>
      <c r="C1069" s="2">
        <v>68</v>
      </c>
      <c r="D1069" s="2">
        <v>15.9</v>
      </c>
      <c r="E1069" s="2">
        <v>22.1</v>
      </c>
      <c r="F1069" s="2">
        <v>12.2</v>
      </c>
      <c r="G1069" s="2">
        <v>16.600000000000001</v>
      </c>
      <c r="H1069" s="2">
        <v>1023.3</v>
      </c>
      <c r="I1069" s="2">
        <v>43810</v>
      </c>
      <c r="J1069" s="2">
        <v>3</v>
      </c>
      <c r="K1069" s="2">
        <v>0</v>
      </c>
      <c r="L1069" s="2">
        <v>0</v>
      </c>
      <c r="M1069" s="2">
        <v>0.1</v>
      </c>
      <c r="N1069">
        <v>0.1</v>
      </c>
      <c r="O1069">
        <v>321.3</v>
      </c>
      <c r="P1069">
        <v>35</v>
      </c>
      <c r="Q1069">
        <v>26.2</v>
      </c>
      <c r="R1069" s="5">
        <v>0.73611111111111105</v>
      </c>
      <c r="T1069" s="13">
        <f t="shared" si="48"/>
        <v>35</v>
      </c>
      <c r="U1069" s="13">
        <f t="shared" si="49"/>
        <v>9.8999999999999986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600">
        <v>0</v>
      </c>
      <c r="AW1069" s="600">
        <v>0</v>
      </c>
      <c r="AX1069" s="600">
        <v>0.1</v>
      </c>
      <c r="AY1069" s="599">
        <v>0.1</v>
      </c>
      <c r="AZ1069" s="599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22.1</v>
      </c>
      <c r="C1070" s="2">
        <v>69</v>
      </c>
      <c r="D1070" s="2">
        <v>16.2</v>
      </c>
      <c r="E1070" s="2">
        <v>22.1</v>
      </c>
      <c r="F1070" s="2">
        <v>10.4</v>
      </c>
      <c r="G1070" s="2">
        <v>14.4</v>
      </c>
      <c r="H1070" s="2">
        <v>1023.6</v>
      </c>
      <c r="I1070" s="2">
        <v>43440</v>
      </c>
      <c r="J1070" s="2">
        <v>3</v>
      </c>
      <c r="K1070" s="2">
        <v>0</v>
      </c>
      <c r="L1070" s="2">
        <v>0</v>
      </c>
      <c r="M1070" s="2">
        <v>0.1</v>
      </c>
      <c r="N1070">
        <v>0.1</v>
      </c>
      <c r="O1070">
        <v>321.3</v>
      </c>
      <c r="P1070">
        <v>35</v>
      </c>
      <c r="Q1070">
        <v>26.2</v>
      </c>
      <c r="R1070" s="5">
        <v>0.73680555555555605</v>
      </c>
      <c r="T1070" s="13">
        <f t="shared" si="48"/>
        <v>35</v>
      </c>
      <c r="U1070" s="13">
        <f t="shared" si="49"/>
        <v>9.8999999999999986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600">
        <v>0</v>
      </c>
      <c r="AW1070" s="600">
        <v>0</v>
      </c>
      <c r="AX1070" s="600">
        <v>0.1</v>
      </c>
      <c r="AY1070" s="599">
        <v>0.1</v>
      </c>
      <c r="AZ1070" s="599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22</v>
      </c>
      <c r="C1071" s="2">
        <v>69</v>
      </c>
      <c r="D1071" s="2">
        <v>16.100000000000001</v>
      </c>
      <c r="E1071" s="2">
        <v>22</v>
      </c>
      <c r="F1071" s="2">
        <v>5</v>
      </c>
      <c r="G1071" s="2">
        <v>8.6</v>
      </c>
      <c r="H1071" s="2">
        <v>1023.4</v>
      </c>
      <c r="I1071" s="2">
        <v>43250</v>
      </c>
      <c r="J1071" s="2">
        <v>3</v>
      </c>
      <c r="K1071" s="2">
        <v>0</v>
      </c>
      <c r="L1071" s="2">
        <v>0</v>
      </c>
      <c r="M1071" s="2">
        <v>0.1</v>
      </c>
      <c r="N1071">
        <v>0.1</v>
      </c>
      <c r="O1071">
        <v>321.3</v>
      </c>
      <c r="P1071">
        <v>34.9</v>
      </c>
      <c r="Q1071">
        <v>26</v>
      </c>
      <c r="R1071" s="5">
        <v>0.73750000000000004</v>
      </c>
      <c r="T1071" s="13">
        <f t="shared" si="48"/>
        <v>34.9</v>
      </c>
      <c r="U1071" s="13">
        <f t="shared" si="49"/>
        <v>9.8999999999999986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600">
        <v>0</v>
      </c>
      <c r="AW1071" s="600">
        <v>0</v>
      </c>
      <c r="AX1071" s="600">
        <v>0.1</v>
      </c>
      <c r="AY1071" s="599">
        <v>0.1</v>
      </c>
      <c r="AZ1071" s="599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22</v>
      </c>
      <c r="C1072" s="2">
        <v>68</v>
      </c>
      <c r="D1072" s="2">
        <v>15.8</v>
      </c>
      <c r="E1072" s="2">
        <v>22</v>
      </c>
      <c r="F1072" s="2">
        <v>16.899999999999999</v>
      </c>
      <c r="G1072" s="2">
        <v>18.399999999999999</v>
      </c>
      <c r="H1072" s="2">
        <v>1023.4</v>
      </c>
      <c r="I1072" s="2">
        <v>42820</v>
      </c>
      <c r="J1072" s="2">
        <v>3</v>
      </c>
      <c r="K1072" s="2">
        <v>0</v>
      </c>
      <c r="L1072" s="2">
        <v>0</v>
      </c>
      <c r="M1072" s="2">
        <v>0.1</v>
      </c>
      <c r="N1072">
        <v>0.1</v>
      </c>
      <c r="O1072">
        <v>321.3</v>
      </c>
      <c r="P1072">
        <v>34.799999999999997</v>
      </c>
      <c r="Q1072">
        <v>25.9</v>
      </c>
      <c r="R1072" s="5">
        <v>0.73819444444444404</v>
      </c>
      <c r="T1072" s="13">
        <f t="shared" si="48"/>
        <v>34.799999999999997</v>
      </c>
      <c r="U1072" s="13">
        <f t="shared" si="49"/>
        <v>9.7999999999999972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600">
        <v>0</v>
      </c>
      <c r="AW1072" s="600">
        <v>0</v>
      </c>
      <c r="AX1072" s="600">
        <v>0.1</v>
      </c>
      <c r="AY1072" s="599">
        <v>0.1</v>
      </c>
      <c r="AZ1072" s="599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21.7</v>
      </c>
      <c r="C1073" s="2">
        <v>68</v>
      </c>
      <c r="D1073" s="2">
        <v>15.5</v>
      </c>
      <c r="E1073" s="2">
        <v>21.7</v>
      </c>
      <c r="F1073" s="2">
        <v>11.5</v>
      </c>
      <c r="G1073" s="2">
        <v>16.899999999999999</v>
      </c>
      <c r="H1073" s="2">
        <v>1023.5</v>
      </c>
      <c r="I1073" s="2">
        <v>42510</v>
      </c>
      <c r="J1073" s="2">
        <v>3</v>
      </c>
      <c r="K1073" s="2">
        <v>0</v>
      </c>
      <c r="L1073" s="2">
        <v>0</v>
      </c>
      <c r="M1073" s="2">
        <v>0.1</v>
      </c>
      <c r="N1073">
        <v>0.1</v>
      </c>
      <c r="O1073">
        <v>321.3</v>
      </c>
      <c r="P1073">
        <v>34.700000000000003</v>
      </c>
      <c r="Q1073">
        <v>25.7</v>
      </c>
      <c r="R1073" s="5">
        <v>0.73888888888888904</v>
      </c>
      <c r="T1073" s="13">
        <f t="shared" si="48"/>
        <v>34.700000000000003</v>
      </c>
      <c r="U1073" s="13">
        <f t="shared" si="49"/>
        <v>10.000000000000004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600">
        <v>0</v>
      </c>
      <c r="AW1073" s="600">
        <v>0</v>
      </c>
      <c r="AX1073" s="600">
        <v>0.1</v>
      </c>
      <c r="AY1073" s="599">
        <v>0.1</v>
      </c>
      <c r="AZ1073" s="599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21.8</v>
      </c>
      <c r="C1074" s="2">
        <v>69</v>
      </c>
      <c r="D1074" s="2">
        <v>15.9</v>
      </c>
      <c r="E1074" s="2">
        <v>21.8</v>
      </c>
      <c r="F1074" s="2">
        <v>9.4</v>
      </c>
      <c r="G1074" s="2">
        <v>12.2</v>
      </c>
      <c r="H1074" s="2">
        <v>1023.3</v>
      </c>
      <c r="I1074" s="2">
        <v>42190</v>
      </c>
      <c r="J1074" s="2">
        <v>3</v>
      </c>
      <c r="K1074" s="2">
        <v>0</v>
      </c>
      <c r="L1074" s="2">
        <v>0</v>
      </c>
      <c r="M1074" s="2">
        <v>0.1</v>
      </c>
      <c r="N1074">
        <v>0.1</v>
      </c>
      <c r="O1074">
        <v>321.3</v>
      </c>
      <c r="P1074">
        <v>34.5</v>
      </c>
      <c r="Q1074">
        <v>25.6</v>
      </c>
      <c r="R1074" s="5">
        <v>0.73958333333333304</v>
      </c>
      <c r="T1074" s="13">
        <f t="shared" si="48"/>
        <v>34.5</v>
      </c>
      <c r="U1074" s="13">
        <f t="shared" si="49"/>
        <v>9.6999999999999993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600">
        <v>0</v>
      </c>
      <c r="AW1074" s="600">
        <v>0</v>
      </c>
      <c r="AX1074" s="600">
        <v>0.1</v>
      </c>
      <c r="AY1074" s="599">
        <v>0.1</v>
      </c>
      <c r="AZ1074" s="599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21.9</v>
      </c>
      <c r="C1075" s="2">
        <v>68</v>
      </c>
      <c r="D1075" s="2">
        <v>15.7</v>
      </c>
      <c r="E1075" s="2">
        <v>21.9</v>
      </c>
      <c r="F1075" s="2">
        <v>4.3</v>
      </c>
      <c r="G1075" s="2">
        <v>6.8</v>
      </c>
      <c r="H1075" s="2">
        <v>1023.5</v>
      </c>
      <c r="I1075" s="2">
        <v>41830</v>
      </c>
      <c r="J1075" s="2">
        <v>3</v>
      </c>
      <c r="K1075" s="2">
        <v>0</v>
      </c>
      <c r="L1075" s="2">
        <v>0</v>
      </c>
      <c r="M1075" s="2">
        <v>0.1</v>
      </c>
      <c r="N1075">
        <v>0.1</v>
      </c>
      <c r="O1075">
        <v>321.3</v>
      </c>
      <c r="P1075">
        <v>34.299999999999997</v>
      </c>
      <c r="Q1075">
        <v>25.4</v>
      </c>
      <c r="R1075" s="5">
        <v>0.74027777777777803</v>
      </c>
      <c r="T1075" s="13">
        <f t="shared" si="48"/>
        <v>34.299999999999997</v>
      </c>
      <c r="U1075" s="13">
        <f t="shared" si="49"/>
        <v>9.3999999999999986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600">
        <v>0</v>
      </c>
      <c r="AW1075" s="600">
        <v>0</v>
      </c>
      <c r="AX1075" s="600">
        <v>0.1</v>
      </c>
      <c r="AY1075" s="599">
        <v>0.1</v>
      </c>
      <c r="AZ1075" s="599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22</v>
      </c>
      <c r="C1076" s="2">
        <v>67</v>
      </c>
      <c r="D1076" s="2">
        <v>15.6</v>
      </c>
      <c r="E1076" s="2">
        <v>22</v>
      </c>
      <c r="F1076" s="2">
        <v>10.4</v>
      </c>
      <c r="G1076" s="2">
        <v>13.7</v>
      </c>
      <c r="H1076" s="2">
        <v>1023.8</v>
      </c>
      <c r="I1076" s="2">
        <v>41460</v>
      </c>
      <c r="J1076" s="2">
        <v>3</v>
      </c>
      <c r="K1076" s="2">
        <v>0</v>
      </c>
      <c r="L1076" s="2">
        <v>0</v>
      </c>
      <c r="M1076" s="2">
        <v>0.1</v>
      </c>
      <c r="N1076">
        <v>0.1</v>
      </c>
      <c r="O1076">
        <v>321.3</v>
      </c>
      <c r="P1076">
        <v>34.200000000000003</v>
      </c>
      <c r="Q1076">
        <v>25.3</v>
      </c>
      <c r="R1076" s="5">
        <v>0.74097222222222203</v>
      </c>
      <c r="T1076" s="13">
        <f t="shared" si="48"/>
        <v>34.200000000000003</v>
      </c>
      <c r="U1076" s="13">
        <f t="shared" si="49"/>
        <v>9.2000000000000028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600">
        <v>0</v>
      </c>
      <c r="AW1076" s="600">
        <v>0</v>
      </c>
      <c r="AX1076" s="600">
        <v>0.1</v>
      </c>
      <c r="AY1076" s="599">
        <v>0.1</v>
      </c>
      <c r="AZ1076" s="599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21.9</v>
      </c>
      <c r="C1077" s="2">
        <v>68</v>
      </c>
      <c r="D1077" s="2">
        <v>15.7</v>
      </c>
      <c r="E1077" s="2">
        <v>21.9</v>
      </c>
      <c r="F1077" s="2">
        <v>11.5</v>
      </c>
      <c r="G1077" s="2">
        <v>17.3</v>
      </c>
      <c r="H1077" s="2">
        <v>1023.4</v>
      </c>
      <c r="I1077" s="2">
        <v>41180</v>
      </c>
      <c r="J1077" s="2">
        <v>3</v>
      </c>
      <c r="K1077" s="2">
        <v>0</v>
      </c>
      <c r="L1077" s="2">
        <v>0</v>
      </c>
      <c r="M1077" s="2">
        <v>0.1</v>
      </c>
      <c r="N1077">
        <v>0.1</v>
      </c>
      <c r="O1077">
        <v>321.3</v>
      </c>
      <c r="P1077">
        <v>34.1</v>
      </c>
      <c r="Q1077">
        <v>25.1</v>
      </c>
      <c r="R1077" s="5">
        <v>0.74166666666666703</v>
      </c>
      <c r="T1077" s="13">
        <f t="shared" si="48"/>
        <v>34.1</v>
      </c>
      <c r="U1077" s="13">
        <f t="shared" si="49"/>
        <v>9.2000000000000028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600">
        <v>0</v>
      </c>
      <c r="AW1077" s="600">
        <v>0</v>
      </c>
      <c r="AX1077" s="600">
        <v>0.1</v>
      </c>
      <c r="AY1077" s="599">
        <v>0.1</v>
      </c>
      <c r="AZ1077" s="599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21.7</v>
      </c>
      <c r="C1078" s="2">
        <v>69</v>
      </c>
      <c r="D1078" s="2">
        <v>15.8</v>
      </c>
      <c r="E1078" s="2">
        <v>21.7</v>
      </c>
      <c r="F1078" s="2">
        <v>8.6</v>
      </c>
      <c r="G1078" s="2">
        <v>14.4</v>
      </c>
      <c r="H1078" s="2">
        <v>1023.4</v>
      </c>
      <c r="I1078" s="2">
        <v>40660</v>
      </c>
      <c r="J1078" s="2">
        <v>2</v>
      </c>
      <c r="K1078" s="2">
        <v>0</v>
      </c>
      <c r="L1078" s="2">
        <v>0</v>
      </c>
      <c r="M1078" s="2">
        <v>0.1</v>
      </c>
      <c r="N1078">
        <v>0.1</v>
      </c>
      <c r="O1078">
        <v>321.3</v>
      </c>
      <c r="P1078">
        <v>34</v>
      </c>
      <c r="Q1078">
        <v>25</v>
      </c>
      <c r="R1078" s="5">
        <v>0.74236111111111103</v>
      </c>
      <c r="T1078" s="13">
        <f t="shared" si="48"/>
        <v>34</v>
      </c>
      <c r="U1078" s="13">
        <f t="shared" si="49"/>
        <v>9.3000000000000007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600">
        <v>0</v>
      </c>
      <c r="AW1078" s="600">
        <v>0</v>
      </c>
      <c r="AX1078" s="600">
        <v>0.1</v>
      </c>
      <c r="AY1078" s="599">
        <v>0.1</v>
      </c>
      <c r="AZ1078" s="599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21.8</v>
      </c>
      <c r="C1079" s="2">
        <v>69</v>
      </c>
      <c r="D1079" s="2">
        <v>15.9</v>
      </c>
      <c r="E1079" s="2">
        <v>21.8</v>
      </c>
      <c r="F1079" s="2">
        <v>12.2</v>
      </c>
      <c r="G1079" s="2">
        <v>13.3</v>
      </c>
      <c r="H1079" s="2">
        <v>1023.5</v>
      </c>
      <c r="I1079" s="2">
        <v>40370</v>
      </c>
      <c r="J1079" s="2">
        <v>2</v>
      </c>
      <c r="K1079" s="2">
        <v>0</v>
      </c>
      <c r="L1079" s="2">
        <v>0</v>
      </c>
      <c r="M1079" s="2">
        <v>0.1</v>
      </c>
      <c r="N1079">
        <v>0.1</v>
      </c>
      <c r="O1079">
        <v>321.3</v>
      </c>
      <c r="P1079">
        <v>33.9</v>
      </c>
      <c r="Q1079">
        <v>24.8</v>
      </c>
      <c r="R1079" s="5">
        <v>0.74305555555555602</v>
      </c>
      <c r="T1079" s="13">
        <f t="shared" si="48"/>
        <v>33.9</v>
      </c>
      <c r="U1079" s="13">
        <f t="shared" si="49"/>
        <v>9.0999999999999979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600">
        <v>0</v>
      </c>
      <c r="AW1079" s="600">
        <v>0</v>
      </c>
      <c r="AX1079" s="600">
        <v>0.1</v>
      </c>
      <c r="AY1079" s="599">
        <v>0.1</v>
      </c>
      <c r="AZ1079" s="599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21.8</v>
      </c>
      <c r="C1080" s="2">
        <v>67</v>
      </c>
      <c r="D1080" s="2">
        <v>15.4</v>
      </c>
      <c r="E1080" s="2">
        <v>21.8</v>
      </c>
      <c r="F1080" s="2">
        <v>14</v>
      </c>
      <c r="G1080" s="2">
        <v>20.5</v>
      </c>
      <c r="H1080" s="2">
        <v>1023.4</v>
      </c>
      <c r="I1080" s="2">
        <v>40070</v>
      </c>
      <c r="J1080" s="2">
        <v>2</v>
      </c>
      <c r="K1080" s="2">
        <v>0</v>
      </c>
      <c r="L1080" s="2">
        <v>0</v>
      </c>
      <c r="M1080" s="2">
        <v>0.1</v>
      </c>
      <c r="N1080">
        <v>0.1</v>
      </c>
      <c r="O1080">
        <v>321.3</v>
      </c>
      <c r="P1080">
        <v>33.799999999999997</v>
      </c>
      <c r="Q1080">
        <v>24.7</v>
      </c>
      <c r="R1080" s="5">
        <v>0.74375000000000002</v>
      </c>
      <c r="T1080" s="13">
        <f t="shared" si="48"/>
        <v>33.799999999999997</v>
      </c>
      <c r="U1080" s="13">
        <f t="shared" si="49"/>
        <v>8.9999999999999964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600">
        <v>0</v>
      </c>
      <c r="AW1080" s="600">
        <v>0</v>
      </c>
      <c r="AX1080" s="600">
        <v>0.1</v>
      </c>
      <c r="AY1080" s="599">
        <v>0.1</v>
      </c>
      <c r="AZ1080" s="599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21.8</v>
      </c>
      <c r="C1081" s="2">
        <v>68</v>
      </c>
      <c r="D1081" s="2">
        <v>15.6</v>
      </c>
      <c r="E1081" s="2">
        <v>21.8</v>
      </c>
      <c r="F1081" s="2">
        <v>11.5</v>
      </c>
      <c r="G1081" s="2">
        <v>16.2</v>
      </c>
      <c r="H1081" s="2">
        <v>1023.3</v>
      </c>
      <c r="I1081" s="2">
        <v>39770</v>
      </c>
      <c r="J1081" s="2">
        <v>2</v>
      </c>
      <c r="K1081" s="2">
        <v>0</v>
      </c>
      <c r="L1081" s="2">
        <v>0</v>
      </c>
      <c r="M1081" s="2">
        <v>0.1</v>
      </c>
      <c r="N1081">
        <v>0.1</v>
      </c>
      <c r="O1081">
        <v>321.3</v>
      </c>
      <c r="P1081">
        <v>33.799999999999997</v>
      </c>
      <c r="Q1081">
        <v>24.6</v>
      </c>
      <c r="R1081" s="5">
        <v>0.74444444444444402</v>
      </c>
      <c r="T1081" s="13">
        <f t="shared" si="48"/>
        <v>33.799999999999997</v>
      </c>
      <c r="U1081" s="13">
        <f t="shared" si="49"/>
        <v>8.9999999999999964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600">
        <v>0</v>
      </c>
      <c r="AW1081" s="600">
        <v>0</v>
      </c>
      <c r="AX1081" s="600">
        <v>0.1</v>
      </c>
      <c r="AY1081" s="599">
        <v>0.1</v>
      </c>
      <c r="AZ1081" s="599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21.7</v>
      </c>
      <c r="C1082" s="2">
        <v>69</v>
      </c>
      <c r="D1082" s="2">
        <v>15.8</v>
      </c>
      <c r="E1082" s="2">
        <v>21.7</v>
      </c>
      <c r="F1082" s="2">
        <v>6.5</v>
      </c>
      <c r="G1082" s="2">
        <v>10.1</v>
      </c>
      <c r="H1082" s="2">
        <v>1023.4</v>
      </c>
      <c r="I1082" s="2">
        <v>39400</v>
      </c>
      <c r="J1082" s="2">
        <v>2</v>
      </c>
      <c r="K1082" s="2">
        <v>0</v>
      </c>
      <c r="L1082" s="2">
        <v>0</v>
      </c>
      <c r="M1082" s="2">
        <v>0.1</v>
      </c>
      <c r="N1082">
        <v>0.1</v>
      </c>
      <c r="O1082">
        <v>321.3</v>
      </c>
      <c r="P1082">
        <v>33.6</v>
      </c>
      <c r="Q1082">
        <v>24.5</v>
      </c>
      <c r="R1082" s="5">
        <v>0.74513888888888902</v>
      </c>
      <c r="T1082" s="13">
        <f t="shared" si="48"/>
        <v>33.6</v>
      </c>
      <c r="U1082" s="13">
        <f t="shared" si="49"/>
        <v>8.9000000000000021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600">
        <v>0</v>
      </c>
      <c r="AW1082" s="600">
        <v>0</v>
      </c>
      <c r="AX1082" s="600">
        <v>0.1</v>
      </c>
      <c r="AY1082" s="599">
        <v>0.1</v>
      </c>
      <c r="AZ1082" s="599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21.8</v>
      </c>
      <c r="C1083" s="2">
        <v>69</v>
      </c>
      <c r="D1083" s="2">
        <v>15.9</v>
      </c>
      <c r="E1083" s="2">
        <v>21.8</v>
      </c>
      <c r="F1083" s="2">
        <v>10.8</v>
      </c>
      <c r="G1083" s="2">
        <v>14.8</v>
      </c>
      <c r="H1083" s="2">
        <v>1023.4</v>
      </c>
      <c r="I1083" s="2">
        <v>39050</v>
      </c>
      <c r="J1083" s="2">
        <v>2</v>
      </c>
      <c r="K1083" s="2">
        <v>0</v>
      </c>
      <c r="L1083" s="2">
        <v>0</v>
      </c>
      <c r="M1083" s="2">
        <v>0.1</v>
      </c>
      <c r="N1083">
        <v>0.1</v>
      </c>
      <c r="O1083">
        <v>321.3</v>
      </c>
      <c r="P1083">
        <v>33.5</v>
      </c>
      <c r="Q1083">
        <v>24.3</v>
      </c>
      <c r="R1083" s="5">
        <v>0.74583333333333302</v>
      </c>
      <c r="T1083" s="13">
        <f t="shared" si="48"/>
        <v>33.5</v>
      </c>
      <c r="U1083" s="13">
        <f t="shared" si="49"/>
        <v>8.6999999999999993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600">
        <v>0</v>
      </c>
      <c r="AW1083" s="600">
        <v>0</v>
      </c>
      <c r="AX1083" s="600">
        <v>0.1</v>
      </c>
      <c r="AY1083" s="599">
        <v>0.1</v>
      </c>
      <c r="AZ1083" s="599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21.8</v>
      </c>
      <c r="C1084" s="2">
        <v>69</v>
      </c>
      <c r="D1084" s="2">
        <v>15.9</v>
      </c>
      <c r="E1084" s="2">
        <v>21.8</v>
      </c>
      <c r="F1084" s="2">
        <v>4.7</v>
      </c>
      <c r="G1084" s="2">
        <v>8.3000000000000007</v>
      </c>
      <c r="H1084" s="2">
        <v>1023.5</v>
      </c>
      <c r="I1084" s="2">
        <v>38670</v>
      </c>
      <c r="J1084" s="2">
        <v>2</v>
      </c>
      <c r="K1084" s="2">
        <v>0</v>
      </c>
      <c r="L1084" s="2">
        <v>0</v>
      </c>
      <c r="M1084" s="2">
        <v>0.1</v>
      </c>
      <c r="N1084">
        <v>0.1</v>
      </c>
      <c r="O1084">
        <v>321.3</v>
      </c>
      <c r="P1084">
        <v>33.4</v>
      </c>
      <c r="Q1084">
        <v>24.2</v>
      </c>
      <c r="R1084" s="5">
        <v>0.74652777777777801</v>
      </c>
      <c r="T1084" s="13">
        <f t="shared" si="48"/>
        <v>33.4</v>
      </c>
      <c r="U1084" s="13">
        <f t="shared" si="49"/>
        <v>8.5999999999999979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600">
        <v>0</v>
      </c>
      <c r="AW1084" s="600">
        <v>0</v>
      </c>
      <c r="AX1084" s="600">
        <v>0.1</v>
      </c>
      <c r="AY1084" s="599">
        <v>0.1</v>
      </c>
      <c r="AZ1084" s="599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22</v>
      </c>
      <c r="C1085" s="2">
        <v>68</v>
      </c>
      <c r="D1085" s="2">
        <v>15.8</v>
      </c>
      <c r="E1085" s="2">
        <v>22</v>
      </c>
      <c r="F1085" s="2">
        <v>3.2</v>
      </c>
      <c r="G1085" s="2">
        <v>4</v>
      </c>
      <c r="H1085" s="2">
        <v>1023.4</v>
      </c>
      <c r="I1085" s="2">
        <v>38330</v>
      </c>
      <c r="J1085" s="2">
        <v>2</v>
      </c>
      <c r="K1085" s="2">
        <v>0</v>
      </c>
      <c r="L1085" s="2">
        <v>0</v>
      </c>
      <c r="M1085" s="2">
        <v>0.1</v>
      </c>
      <c r="N1085">
        <v>0.1</v>
      </c>
      <c r="O1085">
        <v>321.3</v>
      </c>
      <c r="P1085">
        <v>33.299999999999997</v>
      </c>
      <c r="Q1085">
        <v>24.1</v>
      </c>
      <c r="R1085" s="5">
        <v>0.74722222222222201</v>
      </c>
      <c r="T1085" s="13">
        <f t="shared" si="48"/>
        <v>33.299999999999997</v>
      </c>
      <c r="U1085" s="13">
        <f t="shared" si="49"/>
        <v>8.2999999999999972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600">
        <v>0</v>
      </c>
      <c r="AW1085" s="600">
        <v>0</v>
      </c>
      <c r="AX1085" s="600">
        <v>0.1</v>
      </c>
      <c r="AY1085" s="599">
        <v>0.1</v>
      </c>
      <c r="AZ1085" s="599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22.3</v>
      </c>
      <c r="C1086" s="2">
        <v>67</v>
      </c>
      <c r="D1086" s="2">
        <v>15.9</v>
      </c>
      <c r="E1086" s="2">
        <v>22.3</v>
      </c>
      <c r="F1086" s="2">
        <v>7.2</v>
      </c>
      <c r="G1086" s="2">
        <v>14</v>
      </c>
      <c r="H1086" s="2">
        <v>1023.4</v>
      </c>
      <c r="I1086" s="2">
        <v>38030</v>
      </c>
      <c r="J1086" s="2">
        <v>2</v>
      </c>
      <c r="K1086" s="2">
        <v>0</v>
      </c>
      <c r="L1086" s="2">
        <v>0</v>
      </c>
      <c r="M1086" s="2">
        <v>0.1</v>
      </c>
      <c r="N1086">
        <v>0.1</v>
      </c>
      <c r="O1086">
        <v>321.3</v>
      </c>
      <c r="P1086">
        <v>33.299999999999997</v>
      </c>
      <c r="Q1086">
        <v>24</v>
      </c>
      <c r="R1086" s="5">
        <v>0.74791666666666701</v>
      </c>
      <c r="T1086" s="13">
        <f t="shared" si="48"/>
        <v>33.299999999999997</v>
      </c>
      <c r="U1086" s="13">
        <f t="shared" si="49"/>
        <v>7.9999999999999964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600">
        <v>0</v>
      </c>
      <c r="AW1086" s="600">
        <v>0</v>
      </c>
      <c r="AX1086" s="600">
        <v>0.1</v>
      </c>
      <c r="AY1086" s="599">
        <v>0.1</v>
      </c>
      <c r="AZ1086" s="599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22</v>
      </c>
      <c r="C1087" s="2">
        <v>68</v>
      </c>
      <c r="D1087" s="2">
        <v>15.8</v>
      </c>
      <c r="E1087" s="2">
        <v>22</v>
      </c>
      <c r="F1087" s="2">
        <v>9.6999999999999993</v>
      </c>
      <c r="G1087" s="2">
        <v>13.7</v>
      </c>
      <c r="H1087" s="2">
        <v>1023.4</v>
      </c>
      <c r="I1087" s="2">
        <v>37620</v>
      </c>
      <c r="J1087" s="2">
        <v>2</v>
      </c>
      <c r="K1087" s="2">
        <v>0</v>
      </c>
      <c r="L1087" s="2">
        <v>0</v>
      </c>
      <c r="M1087" s="2">
        <v>0.1</v>
      </c>
      <c r="N1087">
        <v>0.1</v>
      </c>
      <c r="O1087">
        <v>321.3</v>
      </c>
      <c r="P1087">
        <v>33.5</v>
      </c>
      <c r="Q1087">
        <v>23.9</v>
      </c>
      <c r="R1087" s="5">
        <v>0.74861111111111101</v>
      </c>
      <c r="T1087" s="13">
        <f t="shared" si="48"/>
        <v>33.5</v>
      </c>
      <c r="U1087" s="13">
        <f t="shared" si="49"/>
        <v>8.5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600">
        <v>0</v>
      </c>
      <c r="AW1087" s="600">
        <v>0</v>
      </c>
      <c r="AX1087" s="600">
        <v>0.1</v>
      </c>
      <c r="AY1087" s="599">
        <v>0.1</v>
      </c>
      <c r="AZ1087" s="599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21.9</v>
      </c>
      <c r="C1088" s="2">
        <v>68</v>
      </c>
      <c r="D1088" s="2">
        <v>15.7</v>
      </c>
      <c r="E1088" s="2">
        <v>21.9</v>
      </c>
      <c r="F1088" s="2">
        <v>7.6</v>
      </c>
      <c r="G1088" s="2">
        <v>7.6</v>
      </c>
      <c r="H1088" s="2">
        <v>1023.4</v>
      </c>
      <c r="I1088" s="2">
        <v>37300</v>
      </c>
      <c r="J1088" s="2">
        <v>2</v>
      </c>
      <c r="K1088" s="2">
        <v>0</v>
      </c>
      <c r="L1088" s="2">
        <v>0</v>
      </c>
      <c r="M1088" s="2">
        <v>0.1</v>
      </c>
      <c r="N1088">
        <v>0.1</v>
      </c>
      <c r="O1088">
        <v>321.3</v>
      </c>
      <c r="P1088">
        <v>33.5</v>
      </c>
      <c r="Q1088">
        <v>23.8</v>
      </c>
      <c r="R1088" s="5">
        <v>0.749305555555556</v>
      </c>
      <c r="T1088" s="13">
        <f t="shared" si="48"/>
        <v>33.5</v>
      </c>
      <c r="U1088" s="13">
        <f t="shared" si="49"/>
        <v>8.6000000000000014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600">
        <v>0</v>
      </c>
      <c r="AW1088" s="600">
        <v>0</v>
      </c>
      <c r="AX1088" s="600">
        <v>0.1</v>
      </c>
      <c r="AY1088" s="599">
        <v>0.1</v>
      </c>
      <c r="AZ1088" s="599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22</v>
      </c>
      <c r="C1089" s="2">
        <v>68</v>
      </c>
      <c r="D1089" s="2">
        <v>15.8</v>
      </c>
      <c r="E1089" s="2">
        <v>22</v>
      </c>
      <c r="F1089" s="2">
        <v>9</v>
      </c>
      <c r="G1089" s="2">
        <v>9</v>
      </c>
      <c r="H1089" s="2">
        <v>1023.4</v>
      </c>
      <c r="I1089" s="2">
        <v>36820</v>
      </c>
      <c r="J1089" s="2">
        <v>2</v>
      </c>
      <c r="K1089" s="2">
        <v>0</v>
      </c>
      <c r="L1089" s="2">
        <v>0</v>
      </c>
      <c r="M1089" s="2">
        <v>0.1</v>
      </c>
      <c r="N1089">
        <v>0.1</v>
      </c>
      <c r="O1089">
        <v>321.3</v>
      </c>
      <c r="P1089">
        <v>33.6</v>
      </c>
      <c r="Q1089">
        <v>23.8</v>
      </c>
      <c r="R1089" s="5">
        <v>0.75</v>
      </c>
      <c r="T1089" s="13">
        <f t="shared" si="48"/>
        <v>33.6</v>
      </c>
      <c r="U1089" s="13">
        <f t="shared" si="49"/>
        <v>8.6000000000000014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600">
        <v>0</v>
      </c>
      <c r="AW1089" s="600">
        <v>0</v>
      </c>
      <c r="AX1089" s="600">
        <v>0.1</v>
      </c>
      <c r="AY1089" s="599">
        <v>0.1</v>
      </c>
      <c r="AZ1089" s="599">
        <v>321.3</v>
      </c>
      <c r="BA1089">
        <v>33.6</v>
      </c>
      <c r="BB1089">
        <v>23.8</v>
      </c>
      <c r="BC1089" s="8">
        <v>0.75</v>
      </c>
    </row>
    <row r="1090" spans="2:55">
      <c r="B1090" s="2">
        <v>22</v>
      </c>
      <c r="C1090" s="2">
        <v>68</v>
      </c>
      <c r="D1090" s="2">
        <v>15.8</v>
      </c>
      <c r="E1090" s="2">
        <v>22</v>
      </c>
      <c r="F1090" s="2">
        <v>12.2</v>
      </c>
      <c r="G1090" s="2">
        <v>12.6</v>
      </c>
      <c r="H1090" s="2">
        <v>1023.5</v>
      </c>
      <c r="I1090" s="2">
        <v>36540</v>
      </c>
      <c r="J1090" s="2">
        <v>2</v>
      </c>
      <c r="K1090" s="2">
        <v>0</v>
      </c>
      <c r="L1090" s="2">
        <v>0</v>
      </c>
      <c r="M1090" s="2">
        <v>0.1</v>
      </c>
      <c r="N1090">
        <v>0.1</v>
      </c>
      <c r="O1090">
        <v>321.3</v>
      </c>
      <c r="P1090">
        <v>33.6</v>
      </c>
      <c r="Q1090">
        <v>23.7</v>
      </c>
      <c r="R1090" s="5">
        <v>0.750694444444444</v>
      </c>
      <c r="T1090" s="13">
        <f t="shared" si="48"/>
        <v>33.6</v>
      </c>
      <c r="U1090" s="13">
        <f t="shared" si="49"/>
        <v>8.6000000000000014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600">
        <v>0</v>
      </c>
      <c r="AW1090" s="600">
        <v>0</v>
      </c>
      <c r="AX1090" s="600">
        <v>0.1</v>
      </c>
      <c r="AY1090" s="599">
        <v>0.1</v>
      </c>
      <c r="AZ1090" s="599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21.9</v>
      </c>
      <c r="C1091" s="2">
        <v>68</v>
      </c>
      <c r="D1091" s="2">
        <v>15.7</v>
      </c>
      <c r="E1091" s="2">
        <v>21.9</v>
      </c>
      <c r="F1091" s="2">
        <v>5</v>
      </c>
      <c r="G1091" s="2">
        <v>10.4</v>
      </c>
      <c r="H1091" s="2">
        <v>1023.5</v>
      </c>
      <c r="I1091" s="2">
        <v>36180</v>
      </c>
      <c r="J1091" s="2">
        <v>2</v>
      </c>
      <c r="K1091" s="2">
        <v>0</v>
      </c>
      <c r="L1091" s="2">
        <v>0</v>
      </c>
      <c r="M1091" s="2">
        <v>0.1</v>
      </c>
      <c r="N1091">
        <v>0.1</v>
      </c>
      <c r="O1091">
        <v>321.3</v>
      </c>
      <c r="P1091">
        <v>33.6</v>
      </c>
      <c r="Q1091">
        <v>23.6</v>
      </c>
      <c r="R1091" s="5">
        <v>0.75138888888888899</v>
      </c>
      <c r="T1091" s="13">
        <f t="shared" si="48"/>
        <v>33.6</v>
      </c>
      <c r="U1091" s="13">
        <f t="shared" si="49"/>
        <v>8.7000000000000028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600">
        <v>0</v>
      </c>
      <c r="AW1091" s="600">
        <v>0</v>
      </c>
      <c r="AX1091" s="600">
        <v>0.1</v>
      </c>
      <c r="AY1091" s="599">
        <v>0.1</v>
      </c>
      <c r="AZ1091" s="599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21.8</v>
      </c>
      <c r="C1092" s="2">
        <v>68</v>
      </c>
      <c r="D1092" s="2">
        <v>15.6</v>
      </c>
      <c r="E1092" s="2">
        <v>21.8</v>
      </c>
      <c r="F1092" s="2">
        <v>8.3000000000000007</v>
      </c>
      <c r="G1092" s="2">
        <v>10.1</v>
      </c>
      <c r="H1092" s="2">
        <v>1023.4</v>
      </c>
      <c r="I1092" s="2">
        <v>35810</v>
      </c>
      <c r="J1092" s="2">
        <v>2</v>
      </c>
      <c r="K1092" s="2">
        <v>0</v>
      </c>
      <c r="L1092" s="2">
        <v>0</v>
      </c>
      <c r="M1092" s="2">
        <v>0.1</v>
      </c>
      <c r="N1092">
        <v>0.1</v>
      </c>
      <c r="O1092">
        <v>321.3</v>
      </c>
      <c r="P1092">
        <v>33.6</v>
      </c>
      <c r="Q1092">
        <v>23.5</v>
      </c>
      <c r="R1092" s="5">
        <v>0.75208333333333299</v>
      </c>
      <c r="T1092" s="13">
        <f t="shared" si="48"/>
        <v>33.6</v>
      </c>
      <c r="U1092" s="13">
        <f t="shared" si="49"/>
        <v>8.8000000000000007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600">
        <v>0</v>
      </c>
      <c r="AW1092" s="600">
        <v>0</v>
      </c>
      <c r="AX1092" s="600">
        <v>0.1</v>
      </c>
      <c r="AY1092" s="599">
        <v>0.1</v>
      </c>
      <c r="AZ1092" s="599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21.7</v>
      </c>
      <c r="C1093" s="2">
        <v>68</v>
      </c>
      <c r="D1093" s="2">
        <v>15.5</v>
      </c>
      <c r="E1093" s="2">
        <v>21.7</v>
      </c>
      <c r="F1093" s="2">
        <v>7.2</v>
      </c>
      <c r="G1093" s="2">
        <v>15.5</v>
      </c>
      <c r="H1093" s="2">
        <v>1023.2</v>
      </c>
      <c r="I1093" s="2">
        <v>35450</v>
      </c>
      <c r="J1093" s="2">
        <v>2</v>
      </c>
      <c r="K1093" s="2">
        <v>0</v>
      </c>
      <c r="L1093" s="2">
        <v>0</v>
      </c>
      <c r="M1093" s="2">
        <v>0.1</v>
      </c>
      <c r="N1093">
        <v>0.1</v>
      </c>
      <c r="O1093">
        <v>321.3</v>
      </c>
      <c r="P1093">
        <v>33.6</v>
      </c>
      <c r="Q1093">
        <v>23.5</v>
      </c>
      <c r="R1093" s="5">
        <v>0.75277777777777799</v>
      </c>
      <c r="T1093" s="13">
        <f t="shared" si="48"/>
        <v>33.6</v>
      </c>
      <c r="U1093" s="13">
        <f t="shared" si="49"/>
        <v>8.9000000000000021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600">
        <v>0</v>
      </c>
      <c r="AW1093" s="600">
        <v>0</v>
      </c>
      <c r="AX1093" s="600">
        <v>0.1</v>
      </c>
      <c r="AY1093" s="599">
        <v>0.1</v>
      </c>
      <c r="AZ1093" s="599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21.6</v>
      </c>
      <c r="C1094" s="2">
        <v>69</v>
      </c>
      <c r="D1094" s="2">
        <v>15.7</v>
      </c>
      <c r="E1094" s="2">
        <v>21.6</v>
      </c>
      <c r="F1094" s="2">
        <v>8.6</v>
      </c>
      <c r="G1094" s="2">
        <v>13.7</v>
      </c>
      <c r="H1094" s="2">
        <v>1023.4</v>
      </c>
      <c r="I1094" s="2">
        <v>35090</v>
      </c>
      <c r="J1094" s="2">
        <v>2</v>
      </c>
      <c r="K1094" s="2">
        <v>0</v>
      </c>
      <c r="L1094" s="2">
        <v>0</v>
      </c>
      <c r="M1094" s="2">
        <v>0.1</v>
      </c>
      <c r="N1094">
        <v>0.1</v>
      </c>
      <c r="O1094">
        <v>321.3</v>
      </c>
      <c r="P1094">
        <v>33.5</v>
      </c>
      <c r="Q1094">
        <v>23.4</v>
      </c>
      <c r="R1094" s="5">
        <v>0.75347222222222199</v>
      </c>
      <c r="T1094" s="13">
        <f t="shared" si="48"/>
        <v>33.5</v>
      </c>
      <c r="U1094" s="13">
        <f t="shared" si="49"/>
        <v>8.8999999999999986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600">
        <v>0</v>
      </c>
      <c r="AW1094" s="600">
        <v>0</v>
      </c>
      <c r="AX1094" s="600">
        <v>0.1</v>
      </c>
      <c r="AY1094" s="599">
        <v>0.1</v>
      </c>
      <c r="AZ1094" s="599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21.6</v>
      </c>
      <c r="C1095" s="2">
        <v>69</v>
      </c>
      <c r="D1095" s="2">
        <v>15.7</v>
      </c>
      <c r="E1095" s="2">
        <v>21.6</v>
      </c>
      <c r="F1095" s="2">
        <v>6.8</v>
      </c>
      <c r="G1095" s="2">
        <v>13.3</v>
      </c>
      <c r="H1095" s="2">
        <v>1023.4</v>
      </c>
      <c r="I1095" s="2">
        <v>34680</v>
      </c>
      <c r="J1095" s="2">
        <v>2</v>
      </c>
      <c r="K1095" s="2">
        <v>0</v>
      </c>
      <c r="L1095" s="2">
        <v>0</v>
      </c>
      <c r="M1095" s="2">
        <v>0.1</v>
      </c>
      <c r="N1095">
        <v>0.1</v>
      </c>
      <c r="O1095">
        <v>321.3</v>
      </c>
      <c r="P1095">
        <v>33.299999999999997</v>
      </c>
      <c r="Q1095">
        <v>23.3</v>
      </c>
      <c r="R1095" s="5">
        <v>0.75416666666666698</v>
      </c>
      <c r="T1095" s="13">
        <f t="shared" si="48"/>
        <v>33.299999999999997</v>
      </c>
      <c r="U1095" s="13">
        <f t="shared" si="49"/>
        <v>8.6999999999999957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600">
        <v>0</v>
      </c>
      <c r="AW1095" s="600">
        <v>0</v>
      </c>
      <c r="AX1095" s="600">
        <v>0.1</v>
      </c>
      <c r="AY1095" s="599">
        <v>0.1</v>
      </c>
      <c r="AZ1095" s="599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21.6</v>
      </c>
      <c r="C1096" s="2">
        <v>69</v>
      </c>
      <c r="D1096" s="2">
        <v>15.7</v>
      </c>
      <c r="E1096" s="2">
        <v>21.6</v>
      </c>
      <c r="F1096" s="2">
        <v>8.3000000000000007</v>
      </c>
      <c r="G1096" s="2">
        <v>13.7</v>
      </c>
      <c r="H1096" s="2">
        <v>1023.4</v>
      </c>
      <c r="I1096" s="2">
        <v>34290</v>
      </c>
      <c r="J1096" s="2">
        <v>2</v>
      </c>
      <c r="K1096" s="2">
        <v>0</v>
      </c>
      <c r="L1096" s="2">
        <v>0</v>
      </c>
      <c r="M1096" s="2">
        <v>0.1</v>
      </c>
      <c r="N1096">
        <v>0.1</v>
      </c>
      <c r="O1096">
        <v>321.3</v>
      </c>
      <c r="P1096">
        <v>33.200000000000003</v>
      </c>
      <c r="Q1096">
        <v>23.3</v>
      </c>
      <c r="R1096" s="5">
        <v>0.75486111111111098</v>
      </c>
      <c r="T1096" s="13">
        <f t="shared" si="48"/>
        <v>33.200000000000003</v>
      </c>
      <c r="U1096" s="13">
        <f t="shared" si="49"/>
        <v>8.6000000000000014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600">
        <v>0</v>
      </c>
      <c r="AW1096" s="600">
        <v>0</v>
      </c>
      <c r="AX1096" s="600">
        <v>0.1</v>
      </c>
      <c r="AY1096" s="599">
        <v>0.1</v>
      </c>
      <c r="AZ1096" s="599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21.7</v>
      </c>
      <c r="C1097" s="2">
        <v>69</v>
      </c>
      <c r="D1097" s="2">
        <v>15.8</v>
      </c>
      <c r="E1097" s="2">
        <v>21.7</v>
      </c>
      <c r="F1097" s="2">
        <v>6.1</v>
      </c>
      <c r="G1097" s="2">
        <v>10.1</v>
      </c>
      <c r="H1097" s="2">
        <v>1023.5</v>
      </c>
      <c r="I1097" s="2">
        <v>34030</v>
      </c>
      <c r="J1097" s="2">
        <v>2</v>
      </c>
      <c r="K1097" s="2">
        <v>0</v>
      </c>
      <c r="L1097" s="2">
        <v>0</v>
      </c>
      <c r="M1097" s="2">
        <v>0.1</v>
      </c>
      <c r="N1097">
        <v>0.1</v>
      </c>
      <c r="O1097">
        <v>321.3</v>
      </c>
      <c r="P1097">
        <v>33.1</v>
      </c>
      <c r="Q1097">
        <v>23.2</v>
      </c>
      <c r="R1097" s="5">
        <v>0.75555555555555598</v>
      </c>
      <c r="T1097" s="13">
        <f t="shared" si="48"/>
        <v>33.1</v>
      </c>
      <c r="U1097" s="13">
        <f t="shared" si="49"/>
        <v>8.4000000000000021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600">
        <v>0</v>
      </c>
      <c r="AW1097" s="600">
        <v>0</v>
      </c>
      <c r="AX1097" s="600">
        <v>0.1</v>
      </c>
      <c r="AY1097" s="599">
        <v>0.1</v>
      </c>
      <c r="AZ1097" s="599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21.6</v>
      </c>
      <c r="C1098" s="2">
        <v>68</v>
      </c>
      <c r="D1098" s="2">
        <v>15.4</v>
      </c>
      <c r="E1098" s="2">
        <v>21.6</v>
      </c>
      <c r="F1098" s="2">
        <v>9.4</v>
      </c>
      <c r="G1098" s="2">
        <v>11.9</v>
      </c>
      <c r="H1098" s="2">
        <v>1023.5</v>
      </c>
      <c r="I1098" s="2">
        <v>33640</v>
      </c>
      <c r="J1098" s="2">
        <v>2</v>
      </c>
      <c r="K1098" s="2">
        <v>0</v>
      </c>
      <c r="L1098" s="2">
        <v>0</v>
      </c>
      <c r="M1098" s="2">
        <v>0.1</v>
      </c>
      <c r="N1098">
        <v>0.1</v>
      </c>
      <c r="O1098">
        <v>321.3</v>
      </c>
      <c r="P1098">
        <v>33.1</v>
      </c>
      <c r="Q1098">
        <v>23.2</v>
      </c>
      <c r="R1098" s="5">
        <v>0.75624999999999998</v>
      </c>
      <c r="T1098" s="13">
        <f t="shared" si="48"/>
        <v>33.1</v>
      </c>
      <c r="U1098" s="13">
        <f t="shared" si="49"/>
        <v>8.5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600">
        <v>0</v>
      </c>
      <c r="AW1098" s="600">
        <v>0</v>
      </c>
      <c r="AX1098" s="600">
        <v>0.1</v>
      </c>
      <c r="AY1098" s="599">
        <v>0.1</v>
      </c>
      <c r="AZ1098" s="599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21.6</v>
      </c>
      <c r="C1099" s="2">
        <v>67</v>
      </c>
      <c r="D1099" s="2">
        <v>15.2</v>
      </c>
      <c r="E1099" s="2">
        <v>21.6</v>
      </c>
      <c r="F1099" s="2">
        <v>11.9</v>
      </c>
      <c r="G1099" s="2">
        <v>14.8</v>
      </c>
      <c r="H1099" s="2">
        <v>1023.4</v>
      </c>
      <c r="I1099" s="2">
        <v>33290</v>
      </c>
      <c r="J1099" s="2">
        <v>2</v>
      </c>
      <c r="K1099" s="2">
        <v>0</v>
      </c>
      <c r="L1099" s="2">
        <v>0</v>
      </c>
      <c r="M1099" s="2">
        <v>0.1</v>
      </c>
      <c r="N1099">
        <v>0.1</v>
      </c>
      <c r="O1099">
        <v>321.3</v>
      </c>
      <c r="P1099">
        <v>33.1</v>
      </c>
      <c r="Q1099">
        <v>23.1</v>
      </c>
      <c r="R1099" s="5">
        <v>0.75694444444444398</v>
      </c>
      <c r="T1099" s="13">
        <f t="shared" si="48"/>
        <v>33.1</v>
      </c>
      <c r="U1099" s="13">
        <f t="shared" si="49"/>
        <v>8.5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600">
        <v>0</v>
      </c>
      <c r="AW1099" s="600">
        <v>0</v>
      </c>
      <c r="AX1099" s="600">
        <v>0.1</v>
      </c>
      <c r="AY1099" s="599">
        <v>0.1</v>
      </c>
      <c r="AZ1099" s="599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21.5</v>
      </c>
      <c r="C1100" s="2">
        <v>69</v>
      </c>
      <c r="D1100" s="2">
        <v>15.6</v>
      </c>
      <c r="E1100" s="2">
        <v>21.5</v>
      </c>
      <c r="F1100" s="2">
        <v>8.6</v>
      </c>
      <c r="G1100" s="2">
        <v>13.7</v>
      </c>
      <c r="H1100" s="2">
        <v>1023.2</v>
      </c>
      <c r="I1100" s="2">
        <v>32890</v>
      </c>
      <c r="J1100" s="2">
        <v>2</v>
      </c>
      <c r="K1100" s="2">
        <v>0</v>
      </c>
      <c r="L1100" s="2">
        <v>0</v>
      </c>
      <c r="M1100" s="2">
        <v>0.1</v>
      </c>
      <c r="N1100">
        <v>0.1</v>
      </c>
      <c r="O1100">
        <v>321.3</v>
      </c>
      <c r="P1100">
        <v>33</v>
      </c>
      <c r="Q1100">
        <v>23.1</v>
      </c>
      <c r="R1100" s="5">
        <v>0.75763888888888897</v>
      </c>
      <c r="T1100" s="13">
        <f t="shared" si="48"/>
        <v>33</v>
      </c>
      <c r="U1100" s="13">
        <f t="shared" si="49"/>
        <v>8.5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600">
        <v>0</v>
      </c>
      <c r="AW1100" s="600">
        <v>0</v>
      </c>
      <c r="AX1100" s="600">
        <v>0.1</v>
      </c>
      <c r="AY1100" s="599">
        <v>0.1</v>
      </c>
      <c r="AZ1100" s="599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21.5</v>
      </c>
      <c r="C1101" s="2">
        <v>69</v>
      </c>
      <c r="D1101" s="2">
        <v>15.6</v>
      </c>
      <c r="E1101" s="2">
        <v>21.5</v>
      </c>
      <c r="F1101" s="2">
        <v>5</v>
      </c>
      <c r="G1101" s="2">
        <v>10.4</v>
      </c>
      <c r="H1101" s="2">
        <v>1023.3</v>
      </c>
      <c r="I1101" s="2">
        <v>32530</v>
      </c>
      <c r="J1101" s="2">
        <v>2</v>
      </c>
      <c r="K1101" s="2">
        <v>0</v>
      </c>
      <c r="L1101" s="2">
        <v>0</v>
      </c>
      <c r="M1101" s="2">
        <v>0.1</v>
      </c>
      <c r="N1101">
        <v>0.1</v>
      </c>
      <c r="O1101">
        <v>321.3</v>
      </c>
      <c r="P1101">
        <v>32.9</v>
      </c>
      <c r="Q1101">
        <v>23.1</v>
      </c>
      <c r="R1101" s="5">
        <v>0.75833333333333297</v>
      </c>
      <c r="T1101" s="13">
        <f t="shared" si="48"/>
        <v>32.9</v>
      </c>
      <c r="U1101" s="13">
        <f t="shared" si="49"/>
        <v>8.3999999999999986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600">
        <v>0</v>
      </c>
      <c r="AW1101" s="600">
        <v>0</v>
      </c>
      <c r="AX1101" s="600">
        <v>0.1</v>
      </c>
      <c r="AY1101" s="599">
        <v>0.1</v>
      </c>
      <c r="AZ1101" s="599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21.6</v>
      </c>
      <c r="C1102" s="2">
        <v>68</v>
      </c>
      <c r="D1102" s="2">
        <v>15.4</v>
      </c>
      <c r="E1102" s="2">
        <v>21.6</v>
      </c>
      <c r="F1102" s="2">
        <v>5.4</v>
      </c>
      <c r="G1102" s="2">
        <v>9</v>
      </c>
      <c r="H1102" s="2">
        <v>1023.4</v>
      </c>
      <c r="I1102" s="2">
        <v>32170</v>
      </c>
      <c r="J1102" s="2">
        <v>2</v>
      </c>
      <c r="K1102" s="2">
        <v>0</v>
      </c>
      <c r="L1102" s="2">
        <v>0</v>
      </c>
      <c r="M1102" s="2">
        <v>0.1</v>
      </c>
      <c r="N1102">
        <v>0.1</v>
      </c>
      <c r="O1102">
        <v>321.3</v>
      </c>
      <c r="P1102">
        <v>32.799999999999997</v>
      </c>
      <c r="Q1102">
        <v>23</v>
      </c>
      <c r="R1102" s="5">
        <v>0.75902777777777797</v>
      </c>
      <c r="T1102" s="13">
        <f t="shared" si="48"/>
        <v>32.799999999999997</v>
      </c>
      <c r="U1102" s="13">
        <f t="shared" si="49"/>
        <v>8.1999999999999957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600">
        <v>0</v>
      </c>
      <c r="AW1102" s="600">
        <v>0</v>
      </c>
      <c r="AX1102" s="600">
        <v>0.1</v>
      </c>
      <c r="AY1102" s="599">
        <v>0.1</v>
      </c>
      <c r="AZ1102" s="599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21.8</v>
      </c>
      <c r="C1103" s="2">
        <v>68</v>
      </c>
      <c r="D1103" s="2">
        <v>15.6</v>
      </c>
      <c r="E1103" s="2">
        <v>21.8</v>
      </c>
      <c r="F1103" s="2">
        <v>9.6999999999999993</v>
      </c>
      <c r="G1103" s="2">
        <v>13</v>
      </c>
      <c r="H1103" s="2">
        <v>1023.4</v>
      </c>
      <c r="I1103" s="2">
        <v>31810</v>
      </c>
      <c r="J1103" s="2">
        <v>2</v>
      </c>
      <c r="K1103" s="2">
        <v>0</v>
      </c>
      <c r="L1103" s="2">
        <v>0</v>
      </c>
      <c r="M1103" s="2">
        <v>0.1</v>
      </c>
      <c r="N1103">
        <v>0.1</v>
      </c>
      <c r="O1103">
        <v>321.3</v>
      </c>
      <c r="P1103">
        <v>32.6</v>
      </c>
      <c r="Q1103">
        <v>23</v>
      </c>
      <c r="R1103" s="5">
        <v>0.75972222222222197</v>
      </c>
      <c r="T1103" s="13">
        <f t="shared" ref="T1103:T1166" si="52">MAX(P1103,Q1103)</f>
        <v>32.6</v>
      </c>
      <c r="U1103" s="13">
        <f t="shared" si="49"/>
        <v>7.8000000000000007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600">
        <v>0</v>
      </c>
      <c r="AW1103" s="600">
        <v>0</v>
      </c>
      <c r="AX1103" s="600">
        <v>0.1</v>
      </c>
      <c r="AY1103" s="599">
        <v>0.1</v>
      </c>
      <c r="AZ1103" s="599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21.8</v>
      </c>
      <c r="C1104" s="2">
        <v>68</v>
      </c>
      <c r="D1104" s="2">
        <v>15.6</v>
      </c>
      <c r="E1104" s="2">
        <v>21.8</v>
      </c>
      <c r="F1104" s="2">
        <v>4</v>
      </c>
      <c r="G1104" s="2">
        <v>13.3</v>
      </c>
      <c r="H1104" s="2">
        <v>1023.3</v>
      </c>
      <c r="I1104" s="2">
        <v>31480</v>
      </c>
      <c r="J1104" s="2">
        <v>2</v>
      </c>
      <c r="K1104" s="2">
        <v>0</v>
      </c>
      <c r="L1104" s="2">
        <v>0</v>
      </c>
      <c r="M1104" s="2">
        <v>0.1</v>
      </c>
      <c r="N1104">
        <v>0.1</v>
      </c>
      <c r="O1104">
        <v>321.3</v>
      </c>
      <c r="P1104">
        <v>32.6</v>
      </c>
      <c r="Q1104">
        <v>22.9</v>
      </c>
      <c r="R1104" s="5">
        <v>0.76041666666666696</v>
      </c>
      <c r="T1104" s="13">
        <f t="shared" si="52"/>
        <v>32.6</v>
      </c>
      <c r="U1104" s="13">
        <f t="shared" ref="U1104:U1167" si="53">(T1104-B1104)-3</f>
        <v>7.8000000000000007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600">
        <v>0</v>
      </c>
      <c r="AW1104" s="600">
        <v>0</v>
      </c>
      <c r="AX1104" s="600">
        <v>0.1</v>
      </c>
      <c r="AY1104" s="599">
        <v>0.1</v>
      </c>
      <c r="AZ1104" s="599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21.7</v>
      </c>
      <c r="C1105" s="2">
        <v>68</v>
      </c>
      <c r="D1105" s="2">
        <v>15.5</v>
      </c>
      <c r="E1105" s="2">
        <v>21.7</v>
      </c>
      <c r="F1105" s="2">
        <v>6.1</v>
      </c>
      <c r="G1105" s="2">
        <v>8.6</v>
      </c>
      <c r="H1105" s="2">
        <v>1023.2</v>
      </c>
      <c r="I1105" s="2">
        <v>31150</v>
      </c>
      <c r="J1105" s="2">
        <v>2</v>
      </c>
      <c r="K1105" s="2">
        <v>0</v>
      </c>
      <c r="L1105" s="2">
        <v>0</v>
      </c>
      <c r="M1105" s="2">
        <v>0.1</v>
      </c>
      <c r="N1105">
        <v>0.1</v>
      </c>
      <c r="O1105">
        <v>321.3</v>
      </c>
      <c r="P1105">
        <v>32.6</v>
      </c>
      <c r="Q1105">
        <v>22.9</v>
      </c>
      <c r="R1105" s="5">
        <v>0.76111111111111096</v>
      </c>
      <c r="T1105" s="13">
        <f t="shared" si="52"/>
        <v>32.6</v>
      </c>
      <c r="U1105" s="13">
        <f t="shared" si="53"/>
        <v>7.9000000000000021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600">
        <v>0</v>
      </c>
      <c r="AW1105" s="600">
        <v>0</v>
      </c>
      <c r="AX1105" s="600">
        <v>0.1</v>
      </c>
      <c r="AY1105" s="599">
        <v>0.1</v>
      </c>
      <c r="AZ1105" s="599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21.7</v>
      </c>
      <c r="C1106" s="2">
        <v>69</v>
      </c>
      <c r="D1106" s="2">
        <v>15.8</v>
      </c>
      <c r="E1106" s="2">
        <v>21.7</v>
      </c>
      <c r="F1106" s="2">
        <v>6.5</v>
      </c>
      <c r="G1106" s="2">
        <v>12.6</v>
      </c>
      <c r="H1106" s="2">
        <v>1023</v>
      </c>
      <c r="I1106" s="2">
        <v>30820</v>
      </c>
      <c r="J1106" s="2">
        <v>2</v>
      </c>
      <c r="K1106" s="2">
        <v>0</v>
      </c>
      <c r="L1106" s="2">
        <v>0</v>
      </c>
      <c r="M1106" s="2">
        <v>0.1</v>
      </c>
      <c r="N1106">
        <v>0.1</v>
      </c>
      <c r="O1106">
        <v>321.3</v>
      </c>
      <c r="P1106">
        <v>32.6</v>
      </c>
      <c r="Q1106">
        <v>22.9</v>
      </c>
      <c r="R1106" s="5">
        <v>0.76180555555555596</v>
      </c>
      <c r="T1106" s="13">
        <f t="shared" si="52"/>
        <v>32.6</v>
      </c>
      <c r="U1106" s="13">
        <f t="shared" si="53"/>
        <v>7.9000000000000021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600">
        <v>0</v>
      </c>
      <c r="AW1106" s="600">
        <v>0</v>
      </c>
      <c r="AX1106" s="600">
        <v>0.1</v>
      </c>
      <c r="AY1106" s="599">
        <v>0.1</v>
      </c>
      <c r="AZ1106" s="599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21.6</v>
      </c>
      <c r="C1107" s="2">
        <v>69</v>
      </c>
      <c r="D1107" s="2">
        <v>15.7</v>
      </c>
      <c r="E1107" s="2">
        <v>21.6</v>
      </c>
      <c r="F1107" s="2">
        <v>5</v>
      </c>
      <c r="G1107" s="2">
        <v>9.6999999999999993</v>
      </c>
      <c r="H1107" s="2">
        <v>1023.3</v>
      </c>
      <c r="I1107" s="2">
        <v>30460</v>
      </c>
      <c r="J1107" s="2">
        <v>2</v>
      </c>
      <c r="K1107" s="2">
        <v>0</v>
      </c>
      <c r="L1107" s="2">
        <v>0</v>
      </c>
      <c r="M1107" s="2">
        <v>0.1</v>
      </c>
      <c r="N1107">
        <v>0.1</v>
      </c>
      <c r="O1107">
        <v>321.3</v>
      </c>
      <c r="P1107">
        <v>32.6</v>
      </c>
      <c r="Q1107">
        <v>22.8</v>
      </c>
      <c r="R1107" s="5">
        <v>0.76249999999999996</v>
      </c>
      <c r="T1107" s="13">
        <f t="shared" si="52"/>
        <v>32.6</v>
      </c>
      <c r="U1107" s="13">
        <f t="shared" si="53"/>
        <v>8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600">
        <v>0</v>
      </c>
      <c r="AW1107" s="600">
        <v>0</v>
      </c>
      <c r="AX1107" s="600">
        <v>0.1</v>
      </c>
      <c r="AY1107" s="599">
        <v>0.1</v>
      </c>
      <c r="AZ1107" s="599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21.7</v>
      </c>
      <c r="C1108" s="2">
        <v>68</v>
      </c>
      <c r="D1108" s="2">
        <v>15.5</v>
      </c>
      <c r="E1108" s="2">
        <v>21.7</v>
      </c>
      <c r="F1108" s="2">
        <v>15.5</v>
      </c>
      <c r="G1108" s="2">
        <v>16.600000000000001</v>
      </c>
      <c r="H1108" s="2">
        <v>1023.1</v>
      </c>
      <c r="I1108" s="2">
        <v>30140</v>
      </c>
      <c r="J1108" s="2">
        <v>2</v>
      </c>
      <c r="K1108" s="2">
        <v>0</v>
      </c>
      <c r="L1108" s="2">
        <v>0</v>
      </c>
      <c r="M1108" s="2">
        <v>0.1</v>
      </c>
      <c r="N1108">
        <v>0.1</v>
      </c>
      <c r="O1108">
        <v>321.3</v>
      </c>
      <c r="P1108">
        <v>32.5</v>
      </c>
      <c r="Q1108">
        <v>22.8</v>
      </c>
      <c r="R1108" s="5">
        <v>0.76319444444444495</v>
      </c>
      <c r="T1108" s="13">
        <f t="shared" si="52"/>
        <v>32.5</v>
      </c>
      <c r="U1108" s="13">
        <f t="shared" si="53"/>
        <v>7.8000000000000007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600">
        <v>0</v>
      </c>
      <c r="AW1108" s="600">
        <v>0</v>
      </c>
      <c r="AX1108" s="600">
        <v>0.1</v>
      </c>
      <c r="AY1108" s="599">
        <v>0.1</v>
      </c>
      <c r="AZ1108" s="599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21.6</v>
      </c>
      <c r="C1109" s="2">
        <v>69</v>
      </c>
      <c r="D1109" s="2">
        <v>15.7</v>
      </c>
      <c r="E1109" s="2">
        <v>21.6</v>
      </c>
      <c r="F1109" s="2">
        <v>9.6999999999999993</v>
      </c>
      <c r="G1109" s="2">
        <v>9.6999999999999993</v>
      </c>
      <c r="H1109" s="2">
        <v>1023.1</v>
      </c>
      <c r="I1109" s="2">
        <v>29790</v>
      </c>
      <c r="J1109" s="2">
        <v>2</v>
      </c>
      <c r="K1109" s="2">
        <v>0</v>
      </c>
      <c r="L1109" s="2">
        <v>0</v>
      </c>
      <c r="M1109" s="2">
        <v>0.1</v>
      </c>
      <c r="N1109">
        <v>0.1</v>
      </c>
      <c r="O1109">
        <v>321.3</v>
      </c>
      <c r="P1109">
        <v>32.5</v>
      </c>
      <c r="Q1109">
        <v>22.8</v>
      </c>
      <c r="R1109" s="5">
        <v>0.76388888888888895</v>
      </c>
      <c r="T1109" s="13">
        <f t="shared" si="52"/>
        <v>32.5</v>
      </c>
      <c r="U1109" s="13">
        <f t="shared" si="53"/>
        <v>7.8999999999999986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600">
        <v>0</v>
      </c>
      <c r="AW1109" s="600">
        <v>0</v>
      </c>
      <c r="AX1109" s="600">
        <v>0.1</v>
      </c>
      <c r="AY1109" s="599">
        <v>0.1</v>
      </c>
      <c r="AZ1109" s="599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21.8</v>
      </c>
      <c r="C1110" s="2">
        <v>68</v>
      </c>
      <c r="D1110" s="2">
        <v>15.6</v>
      </c>
      <c r="E1110" s="2">
        <v>21.8</v>
      </c>
      <c r="F1110" s="2">
        <v>6.8</v>
      </c>
      <c r="G1110" s="2">
        <v>7.6</v>
      </c>
      <c r="H1110" s="2">
        <v>1023.2</v>
      </c>
      <c r="I1110" s="2">
        <v>29510</v>
      </c>
      <c r="J1110" s="2">
        <v>2</v>
      </c>
      <c r="K1110" s="2">
        <v>0</v>
      </c>
      <c r="L1110" s="2">
        <v>0</v>
      </c>
      <c r="M1110" s="2">
        <v>0.1</v>
      </c>
      <c r="N1110">
        <v>0.1</v>
      </c>
      <c r="O1110">
        <v>321.3</v>
      </c>
      <c r="P1110">
        <v>32.4</v>
      </c>
      <c r="Q1110">
        <v>22.8</v>
      </c>
      <c r="R1110" s="5">
        <v>0.76458333333333295</v>
      </c>
      <c r="T1110" s="13">
        <f t="shared" si="52"/>
        <v>32.4</v>
      </c>
      <c r="U1110" s="13">
        <f t="shared" si="53"/>
        <v>7.5999999999999979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600">
        <v>0</v>
      </c>
      <c r="AW1110" s="600">
        <v>0</v>
      </c>
      <c r="AX1110" s="600">
        <v>0.1</v>
      </c>
      <c r="AY1110" s="599">
        <v>0.1</v>
      </c>
      <c r="AZ1110" s="599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21.8</v>
      </c>
      <c r="C1111" s="2">
        <v>69</v>
      </c>
      <c r="D1111" s="2">
        <v>15.9</v>
      </c>
      <c r="E1111" s="2">
        <v>21.8</v>
      </c>
      <c r="F1111" s="2">
        <v>8.6</v>
      </c>
      <c r="G1111" s="2">
        <v>13</v>
      </c>
      <c r="H1111" s="2">
        <v>1023.3</v>
      </c>
      <c r="I1111" s="2">
        <v>29130</v>
      </c>
      <c r="J1111" s="2">
        <v>2</v>
      </c>
      <c r="K1111" s="2">
        <v>0</v>
      </c>
      <c r="L1111" s="2">
        <v>0</v>
      </c>
      <c r="M1111" s="2">
        <v>0.1</v>
      </c>
      <c r="N1111">
        <v>0.1</v>
      </c>
      <c r="O1111">
        <v>321.3</v>
      </c>
      <c r="P1111">
        <v>32.4</v>
      </c>
      <c r="Q1111">
        <v>22.7</v>
      </c>
      <c r="R1111" s="5">
        <v>0.76527777777777795</v>
      </c>
      <c r="T1111" s="13">
        <f t="shared" si="52"/>
        <v>32.4</v>
      </c>
      <c r="U1111" s="13">
        <f t="shared" si="53"/>
        <v>7.5999999999999979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600">
        <v>0</v>
      </c>
      <c r="AW1111" s="600">
        <v>0</v>
      </c>
      <c r="AX1111" s="600">
        <v>0.1</v>
      </c>
      <c r="AY1111" s="599">
        <v>0.1</v>
      </c>
      <c r="AZ1111" s="599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21.9</v>
      </c>
      <c r="C1112" s="2">
        <v>69</v>
      </c>
      <c r="D1112" s="2">
        <v>16</v>
      </c>
      <c r="E1112" s="2">
        <v>21.9</v>
      </c>
      <c r="F1112" s="2">
        <v>4.7</v>
      </c>
      <c r="G1112" s="2">
        <v>5.8</v>
      </c>
      <c r="H1112" s="2">
        <v>1023.3</v>
      </c>
      <c r="I1112" s="2">
        <v>28750</v>
      </c>
      <c r="J1112" s="2">
        <v>2</v>
      </c>
      <c r="K1112" s="2">
        <v>0</v>
      </c>
      <c r="L1112" s="2">
        <v>0</v>
      </c>
      <c r="M1112" s="2">
        <v>0.1</v>
      </c>
      <c r="N1112">
        <v>0.1</v>
      </c>
      <c r="O1112">
        <v>321.3</v>
      </c>
      <c r="P1112">
        <v>32.4</v>
      </c>
      <c r="Q1112">
        <v>22.7</v>
      </c>
      <c r="R1112" s="5">
        <v>0.76597222222222205</v>
      </c>
      <c r="T1112" s="13">
        <f t="shared" si="52"/>
        <v>32.4</v>
      </c>
      <c r="U1112" s="13">
        <f t="shared" si="53"/>
        <v>7.5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600">
        <v>0</v>
      </c>
      <c r="AW1112" s="600">
        <v>0</v>
      </c>
      <c r="AX1112" s="600">
        <v>0.1</v>
      </c>
      <c r="AY1112" s="599">
        <v>0.1</v>
      </c>
      <c r="AZ1112" s="599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22</v>
      </c>
      <c r="C1113" s="2">
        <v>68</v>
      </c>
      <c r="D1113" s="2">
        <v>15.8</v>
      </c>
      <c r="E1113" s="2">
        <v>22</v>
      </c>
      <c r="F1113" s="2">
        <v>7.2</v>
      </c>
      <c r="G1113" s="2">
        <v>7.2</v>
      </c>
      <c r="H1113" s="2">
        <v>1023.4</v>
      </c>
      <c r="I1113" s="2">
        <v>28390</v>
      </c>
      <c r="J1113" s="2">
        <v>2</v>
      </c>
      <c r="K1113" s="2">
        <v>0</v>
      </c>
      <c r="L1113" s="2">
        <v>0</v>
      </c>
      <c r="M1113" s="2">
        <v>0.1</v>
      </c>
      <c r="N1113">
        <v>0.1</v>
      </c>
      <c r="O1113">
        <v>321.3</v>
      </c>
      <c r="P1113">
        <v>32.299999999999997</v>
      </c>
      <c r="Q1113">
        <v>22.7</v>
      </c>
      <c r="R1113" s="5">
        <v>0.76666666666666705</v>
      </c>
      <c r="T1113" s="13">
        <f t="shared" si="52"/>
        <v>32.299999999999997</v>
      </c>
      <c r="U1113" s="13">
        <f t="shared" si="53"/>
        <v>7.2999999999999972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600">
        <v>0</v>
      </c>
      <c r="AW1113" s="600">
        <v>0</v>
      </c>
      <c r="AX1113" s="600">
        <v>0.1</v>
      </c>
      <c r="AY1113" s="599">
        <v>0.1</v>
      </c>
      <c r="AZ1113" s="599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22</v>
      </c>
      <c r="C1114" s="2">
        <v>67</v>
      </c>
      <c r="D1114" s="2">
        <v>15.6</v>
      </c>
      <c r="E1114" s="2">
        <v>22</v>
      </c>
      <c r="F1114" s="2">
        <v>8.3000000000000007</v>
      </c>
      <c r="G1114" s="2">
        <v>9</v>
      </c>
      <c r="H1114" s="2">
        <v>1023.2</v>
      </c>
      <c r="I1114" s="2">
        <v>28030</v>
      </c>
      <c r="J1114" s="2">
        <v>2</v>
      </c>
      <c r="K1114" s="2">
        <v>0</v>
      </c>
      <c r="L1114" s="2">
        <v>0</v>
      </c>
      <c r="M1114" s="2">
        <v>0.1</v>
      </c>
      <c r="N1114">
        <v>0.1</v>
      </c>
      <c r="O1114">
        <v>321.3</v>
      </c>
      <c r="P1114">
        <v>32.299999999999997</v>
      </c>
      <c r="Q1114">
        <v>22.6</v>
      </c>
      <c r="R1114" s="5">
        <v>0.76736111111111105</v>
      </c>
      <c r="T1114" s="13">
        <f t="shared" si="52"/>
        <v>32.299999999999997</v>
      </c>
      <c r="U1114" s="13">
        <f t="shared" si="53"/>
        <v>7.2999999999999972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600">
        <v>0</v>
      </c>
      <c r="AW1114" s="600">
        <v>0</v>
      </c>
      <c r="AX1114" s="600">
        <v>0.1</v>
      </c>
      <c r="AY1114" s="599">
        <v>0.1</v>
      </c>
      <c r="AZ1114" s="599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22.1</v>
      </c>
      <c r="C1115" s="2">
        <v>66</v>
      </c>
      <c r="D1115" s="2">
        <v>15.5</v>
      </c>
      <c r="E1115" s="2">
        <v>22.1</v>
      </c>
      <c r="F1115" s="2">
        <v>5</v>
      </c>
      <c r="G1115" s="2">
        <v>9</v>
      </c>
      <c r="H1115" s="2">
        <v>1023.2</v>
      </c>
      <c r="I1115" s="2">
        <v>27700</v>
      </c>
      <c r="J1115" s="2">
        <v>2</v>
      </c>
      <c r="K1115" s="2">
        <v>0</v>
      </c>
      <c r="L1115" s="2">
        <v>0</v>
      </c>
      <c r="M1115" s="2">
        <v>0.1</v>
      </c>
      <c r="N1115">
        <v>0.1</v>
      </c>
      <c r="O1115">
        <v>321.3</v>
      </c>
      <c r="P1115">
        <v>32.4</v>
      </c>
      <c r="Q1115">
        <v>22.6</v>
      </c>
      <c r="R1115" s="5">
        <v>0.76805555555555605</v>
      </c>
      <c r="T1115" s="13">
        <f t="shared" si="52"/>
        <v>32.4</v>
      </c>
      <c r="U1115" s="13">
        <f t="shared" si="53"/>
        <v>7.2999999999999972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600">
        <v>0</v>
      </c>
      <c r="AW1115" s="600">
        <v>0</v>
      </c>
      <c r="AX1115" s="600">
        <v>0.1</v>
      </c>
      <c r="AY1115" s="599">
        <v>0.1</v>
      </c>
      <c r="AZ1115" s="599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22.2</v>
      </c>
      <c r="C1116" s="2">
        <v>66</v>
      </c>
      <c r="D1116" s="2">
        <v>15.6</v>
      </c>
      <c r="E1116" s="2">
        <v>22.2</v>
      </c>
      <c r="F1116" s="2">
        <v>8.6</v>
      </c>
      <c r="G1116" s="2">
        <v>9</v>
      </c>
      <c r="H1116" s="2">
        <v>1023.2</v>
      </c>
      <c r="I1116" s="2">
        <v>27320</v>
      </c>
      <c r="J1116" s="2">
        <v>2</v>
      </c>
      <c r="K1116" s="2">
        <v>0</v>
      </c>
      <c r="L1116" s="2">
        <v>0</v>
      </c>
      <c r="M1116" s="2">
        <v>0.1</v>
      </c>
      <c r="N1116">
        <v>0.1</v>
      </c>
      <c r="O1116">
        <v>321.3</v>
      </c>
      <c r="P1116">
        <v>32.5</v>
      </c>
      <c r="Q1116">
        <v>22.6</v>
      </c>
      <c r="R1116" s="5">
        <v>0.76875000000000004</v>
      </c>
      <c r="T1116" s="13">
        <f t="shared" si="52"/>
        <v>32.5</v>
      </c>
      <c r="U1116" s="13">
        <f t="shared" si="53"/>
        <v>7.3000000000000007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600">
        <v>0</v>
      </c>
      <c r="AW1116" s="600">
        <v>0</v>
      </c>
      <c r="AX1116" s="600">
        <v>0.1</v>
      </c>
      <c r="AY1116" s="599">
        <v>0.1</v>
      </c>
      <c r="AZ1116" s="599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22.1</v>
      </c>
      <c r="C1117" s="2">
        <v>67</v>
      </c>
      <c r="D1117" s="2">
        <v>15.7</v>
      </c>
      <c r="E1117" s="2">
        <v>22.1</v>
      </c>
      <c r="F1117" s="2">
        <v>10.4</v>
      </c>
      <c r="G1117" s="2">
        <v>10.8</v>
      </c>
      <c r="H1117" s="2">
        <v>1023.2</v>
      </c>
      <c r="I1117" s="2">
        <v>26940</v>
      </c>
      <c r="J1117" s="2">
        <v>1</v>
      </c>
      <c r="K1117" s="2">
        <v>0</v>
      </c>
      <c r="L1117" s="2">
        <v>0</v>
      </c>
      <c r="M1117" s="2">
        <v>0.1</v>
      </c>
      <c r="N1117">
        <v>0.1</v>
      </c>
      <c r="O1117">
        <v>321.3</v>
      </c>
      <c r="P1117">
        <v>32.5</v>
      </c>
      <c r="Q1117">
        <v>22.6</v>
      </c>
      <c r="R1117" s="5">
        <v>0.76944444444444404</v>
      </c>
      <c r="T1117" s="13">
        <f t="shared" si="52"/>
        <v>32.5</v>
      </c>
      <c r="U1117" s="13">
        <f t="shared" si="53"/>
        <v>7.3999999999999986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600">
        <v>0</v>
      </c>
      <c r="AW1117" s="600">
        <v>0</v>
      </c>
      <c r="AX1117" s="600">
        <v>0.1</v>
      </c>
      <c r="AY1117" s="599">
        <v>0.1</v>
      </c>
      <c r="AZ1117" s="599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22</v>
      </c>
      <c r="C1118" s="2">
        <v>68</v>
      </c>
      <c r="D1118" s="2">
        <v>15.8</v>
      </c>
      <c r="E1118" s="2">
        <v>22</v>
      </c>
      <c r="F1118" s="2">
        <v>2.2000000000000002</v>
      </c>
      <c r="G1118" s="2">
        <v>6.5</v>
      </c>
      <c r="H1118" s="2">
        <v>1023.1</v>
      </c>
      <c r="I1118" s="2">
        <v>26590</v>
      </c>
      <c r="J1118" s="2">
        <v>1</v>
      </c>
      <c r="K1118" s="2">
        <v>0</v>
      </c>
      <c r="L1118" s="2">
        <v>0</v>
      </c>
      <c r="M1118" s="2">
        <v>0.1</v>
      </c>
      <c r="N1118">
        <v>0.1</v>
      </c>
      <c r="O1118">
        <v>321.3</v>
      </c>
      <c r="P1118">
        <v>32.6</v>
      </c>
      <c r="Q1118">
        <v>22.6</v>
      </c>
      <c r="R1118" s="5">
        <v>0.77013888888888904</v>
      </c>
      <c r="T1118" s="13">
        <f t="shared" si="52"/>
        <v>32.6</v>
      </c>
      <c r="U1118" s="13">
        <f t="shared" si="53"/>
        <v>7.6000000000000014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600">
        <v>0</v>
      </c>
      <c r="AW1118" s="600">
        <v>0</v>
      </c>
      <c r="AX1118" s="600">
        <v>0.1</v>
      </c>
      <c r="AY1118" s="599">
        <v>0.1</v>
      </c>
      <c r="AZ1118" s="599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22</v>
      </c>
      <c r="C1119" s="2">
        <v>67</v>
      </c>
      <c r="D1119" s="2">
        <v>15.6</v>
      </c>
      <c r="E1119" s="2">
        <v>22</v>
      </c>
      <c r="F1119" s="2">
        <v>8.3000000000000007</v>
      </c>
      <c r="G1119" s="2">
        <v>13</v>
      </c>
      <c r="H1119" s="2">
        <v>1023.2</v>
      </c>
      <c r="I1119" s="2">
        <v>26260</v>
      </c>
      <c r="J1119" s="2">
        <v>1</v>
      </c>
      <c r="K1119" s="2">
        <v>0</v>
      </c>
      <c r="L1119" s="2">
        <v>0</v>
      </c>
      <c r="M1119" s="2">
        <v>0.1</v>
      </c>
      <c r="N1119">
        <v>0.1</v>
      </c>
      <c r="O1119">
        <v>321.3</v>
      </c>
      <c r="P1119">
        <v>32.700000000000003</v>
      </c>
      <c r="Q1119">
        <v>22.5</v>
      </c>
      <c r="R1119" s="5">
        <v>0.77083333333333304</v>
      </c>
      <c r="T1119" s="13">
        <f t="shared" si="52"/>
        <v>32.700000000000003</v>
      </c>
      <c r="U1119" s="13">
        <f t="shared" si="53"/>
        <v>7.7000000000000028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600">
        <v>0</v>
      </c>
      <c r="AW1119" s="600">
        <v>0</v>
      </c>
      <c r="AX1119" s="600">
        <v>0.1</v>
      </c>
      <c r="AY1119" s="599">
        <v>0.1</v>
      </c>
      <c r="AZ1119" s="599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21.9</v>
      </c>
      <c r="C1120" s="2">
        <v>67</v>
      </c>
      <c r="D1120" s="2">
        <v>15.5</v>
      </c>
      <c r="E1120" s="2">
        <v>21.9</v>
      </c>
      <c r="F1120" s="2">
        <v>9.6999999999999993</v>
      </c>
      <c r="G1120" s="2">
        <v>11.2</v>
      </c>
      <c r="H1120" s="2">
        <v>1023.1</v>
      </c>
      <c r="I1120" s="2">
        <v>25860</v>
      </c>
      <c r="J1120" s="2">
        <v>1</v>
      </c>
      <c r="K1120" s="2">
        <v>0</v>
      </c>
      <c r="L1120" s="2">
        <v>0</v>
      </c>
      <c r="M1120" s="2">
        <v>0.1</v>
      </c>
      <c r="N1120">
        <v>0.1</v>
      </c>
      <c r="O1120">
        <v>321.3</v>
      </c>
      <c r="P1120">
        <v>32.700000000000003</v>
      </c>
      <c r="Q1120">
        <v>22.5</v>
      </c>
      <c r="R1120" s="5">
        <v>0.77152777777777803</v>
      </c>
      <c r="T1120" s="13">
        <f t="shared" si="52"/>
        <v>32.700000000000003</v>
      </c>
      <c r="U1120" s="13">
        <f t="shared" si="53"/>
        <v>7.8000000000000043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600">
        <v>0</v>
      </c>
      <c r="AW1120" s="600">
        <v>0</v>
      </c>
      <c r="AX1120" s="600">
        <v>0.1</v>
      </c>
      <c r="AY1120" s="599">
        <v>0.1</v>
      </c>
      <c r="AZ1120" s="599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21.8</v>
      </c>
      <c r="C1121" s="2">
        <v>67</v>
      </c>
      <c r="D1121" s="2">
        <v>15.4</v>
      </c>
      <c r="E1121" s="2">
        <v>21.8</v>
      </c>
      <c r="F1121" s="2">
        <v>13</v>
      </c>
      <c r="G1121" s="2">
        <v>14.4</v>
      </c>
      <c r="H1121" s="2">
        <v>1023.1</v>
      </c>
      <c r="I1121" s="2">
        <v>25570</v>
      </c>
      <c r="J1121" s="2">
        <v>1</v>
      </c>
      <c r="K1121" s="2">
        <v>0</v>
      </c>
      <c r="L1121" s="2">
        <v>0</v>
      </c>
      <c r="M1121" s="2">
        <v>0.1</v>
      </c>
      <c r="N1121">
        <v>0.1</v>
      </c>
      <c r="O1121">
        <v>321.3</v>
      </c>
      <c r="P1121">
        <v>32.6</v>
      </c>
      <c r="Q1121">
        <v>22.5</v>
      </c>
      <c r="R1121" s="5">
        <v>0.77222222222222203</v>
      </c>
      <c r="T1121" s="13">
        <f t="shared" si="52"/>
        <v>32.6</v>
      </c>
      <c r="U1121" s="13">
        <f t="shared" si="53"/>
        <v>7.8000000000000007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600">
        <v>0</v>
      </c>
      <c r="AW1121" s="600">
        <v>0</v>
      </c>
      <c r="AX1121" s="600">
        <v>0.1</v>
      </c>
      <c r="AY1121" s="599">
        <v>0.1</v>
      </c>
      <c r="AZ1121" s="599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21.8</v>
      </c>
      <c r="C1122" s="2">
        <v>67</v>
      </c>
      <c r="D1122" s="2">
        <v>15.4</v>
      </c>
      <c r="E1122" s="2">
        <v>21.8</v>
      </c>
      <c r="F1122" s="2">
        <v>8.6</v>
      </c>
      <c r="G1122" s="2">
        <v>10.8</v>
      </c>
      <c r="H1122" s="2">
        <v>1023.1</v>
      </c>
      <c r="I1122" s="2">
        <v>25320</v>
      </c>
      <c r="J1122" s="2">
        <v>1</v>
      </c>
      <c r="K1122" s="2">
        <v>0</v>
      </c>
      <c r="L1122" s="2">
        <v>0</v>
      </c>
      <c r="M1122" s="2">
        <v>0.1</v>
      </c>
      <c r="N1122">
        <v>0.1</v>
      </c>
      <c r="O1122">
        <v>321.3</v>
      </c>
      <c r="P1122">
        <v>32.6</v>
      </c>
      <c r="Q1122">
        <v>22.5</v>
      </c>
      <c r="R1122" s="5">
        <v>0.77291666666666703</v>
      </c>
      <c r="T1122" s="13">
        <f t="shared" si="52"/>
        <v>32.6</v>
      </c>
      <c r="U1122" s="13">
        <f t="shared" si="53"/>
        <v>7.8000000000000007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600">
        <v>0</v>
      </c>
      <c r="AW1122" s="600">
        <v>0</v>
      </c>
      <c r="AX1122" s="600">
        <v>0.1</v>
      </c>
      <c r="AY1122" s="599">
        <v>0.1</v>
      </c>
      <c r="AZ1122" s="599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21.7</v>
      </c>
      <c r="C1123" s="2">
        <v>67</v>
      </c>
      <c r="D1123" s="2">
        <v>15.3</v>
      </c>
      <c r="E1123" s="2">
        <v>21.7</v>
      </c>
      <c r="F1123" s="2">
        <v>7.2</v>
      </c>
      <c r="G1123" s="2">
        <v>7.9</v>
      </c>
      <c r="H1123" s="2">
        <v>1023</v>
      </c>
      <c r="I1123" s="2">
        <v>24980</v>
      </c>
      <c r="J1123" s="2">
        <v>1</v>
      </c>
      <c r="K1123" s="2">
        <v>0</v>
      </c>
      <c r="L1123" s="2">
        <v>0</v>
      </c>
      <c r="M1123" s="2">
        <v>0.1</v>
      </c>
      <c r="N1123">
        <v>0.1</v>
      </c>
      <c r="O1123">
        <v>321.3</v>
      </c>
      <c r="P1123">
        <v>32.5</v>
      </c>
      <c r="Q1123">
        <v>22.5</v>
      </c>
      <c r="R1123" s="5">
        <v>0.77361111111111103</v>
      </c>
      <c r="T1123" s="13">
        <f t="shared" si="52"/>
        <v>32.5</v>
      </c>
      <c r="U1123" s="13">
        <f t="shared" si="53"/>
        <v>7.8000000000000007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600">
        <v>0</v>
      </c>
      <c r="AW1123" s="600">
        <v>0</v>
      </c>
      <c r="AX1123" s="600">
        <v>0.1</v>
      </c>
      <c r="AY1123" s="599">
        <v>0.1</v>
      </c>
      <c r="AZ1123" s="599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21.8</v>
      </c>
      <c r="C1124" s="2">
        <v>66</v>
      </c>
      <c r="D1124" s="2">
        <v>15.2</v>
      </c>
      <c r="E1124" s="2">
        <v>21.8</v>
      </c>
      <c r="F1124" s="2">
        <v>7.9</v>
      </c>
      <c r="G1124" s="2">
        <v>8.6</v>
      </c>
      <c r="H1124" s="2">
        <v>1023.2</v>
      </c>
      <c r="I1124" s="2">
        <v>24630</v>
      </c>
      <c r="J1124" s="2">
        <v>1</v>
      </c>
      <c r="K1124" s="2">
        <v>0</v>
      </c>
      <c r="L1124" s="2">
        <v>0</v>
      </c>
      <c r="M1124" s="2">
        <v>0.1</v>
      </c>
      <c r="N1124">
        <v>0.1</v>
      </c>
      <c r="O1124">
        <v>321.3</v>
      </c>
      <c r="P1124">
        <v>32.4</v>
      </c>
      <c r="Q1124">
        <v>22.4</v>
      </c>
      <c r="R1124" s="5">
        <v>0.77430555555555602</v>
      </c>
      <c r="T1124" s="13">
        <f t="shared" si="52"/>
        <v>32.4</v>
      </c>
      <c r="U1124" s="13">
        <f t="shared" si="53"/>
        <v>7.5999999999999979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600">
        <v>0</v>
      </c>
      <c r="AW1124" s="600">
        <v>0</v>
      </c>
      <c r="AX1124" s="600">
        <v>0.1</v>
      </c>
      <c r="AY1124" s="599">
        <v>0.1</v>
      </c>
      <c r="AZ1124" s="599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21.8</v>
      </c>
      <c r="C1125" s="2">
        <v>66</v>
      </c>
      <c r="D1125" s="2">
        <v>15.2</v>
      </c>
      <c r="E1125" s="2">
        <v>21.8</v>
      </c>
      <c r="F1125" s="2">
        <v>7.6</v>
      </c>
      <c r="G1125" s="2">
        <v>7.6</v>
      </c>
      <c r="H1125" s="2">
        <v>1023.1</v>
      </c>
      <c r="I1125" s="2">
        <v>24310</v>
      </c>
      <c r="J1125" s="2">
        <v>1</v>
      </c>
      <c r="K1125" s="2">
        <v>0</v>
      </c>
      <c r="L1125" s="2">
        <v>0</v>
      </c>
      <c r="M1125" s="2">
        <v>0.1</v>
      </c>
      <c r="N1125">
        <v>0.1</v>
      </c>
      <c r="O1125">
        <v>321.3</v>
      </c>
      <c r="P1125">
        <v>32.299999999999997</v>
      </c>
      <c r="Q1125">
        <v>22.4</v>
      </c>
      <c r="R1125" s="5">
        <v>0.77500000000000002</v>
      </c>
      <c r="T1125" s="13">
        <f t="shared" si="52"/>
        <v>32.299999999999997</v>
      </c>
      <c r="U1125" s="13">
        <f t="shared" si="53"/>
        <v>7.4999999999999964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600">
        <v>0</v>
      </c>
      <c r="AW1125" s="600">
        <v>0</v>
      </c>
      <c r="AX1125" s="600">
        <v>0.1</v>
      </c>
      <c r="AY1125" s="599">
        <v>0.1</v>
      </c>
      <c r="AZ1125" s="599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21.8</v>
      </c>
      <c r="C1126" s="2">
        <v>67</v>
      </c>
      <c r="D1126" s="2">
        <v>15.4</v>
      </c>
      <c r="E1126" s="2">
        <v>21.8</v>
      </c>
      <c r="F1126" s="2">
        <v>9.6999999999999993</v>
      </c>
      <c r="G1126" s="2">
        <v>11.2</v>
      </c>
      <c r="H1126" s="2">
        <v>1023.1</v>
      </c>
      <c r="I1126" s="2">
        <v>24060</v>
      </c>
      <c r="J1126" s="2">
        <v>1</v>
      </c>
      <c r="K1126" s="2">
        <v>0</v>
      </c>
      <c r="L1126" s="2">
        <v>0</v>
      </c>
      <c r="M1126" s="2">
        <v>0.1</v>
      </c>
      <c r="N1126">
        <v>0.1</v>
      </c>
      <c r="O1126">
        <v>321.3</v>
      </c>
      <c r="P1126">
        <v>32.299999999999997</v>
      </c>
      <c r="Q1126">
        <v>22.4</v>
      </c>
      <c r="R1126" s="5">
        <v>0.77569444444444402</v>
      </c>
      <c r="T1126" s="13">
        <f t="shared" si="52"/>
        <v>32.299999999999997</v>
      </c>
      <c r="U1126" s="13">
        <f t="shared" si="53"/>
        <v>7.4999999999999964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600">
        <v>0</v>
      </c>
      <c r="AW1126" s="600">
        <v>0</v>
      </c>
      <c r="AX1126" s="600">
        <v>0.1</v>
      </c>
      <c r="AY1126" s="599">
        <v>0.1</v>
      </c>
      <c r="AZ1126" s="599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21.7</v>
      </c>
      <c r="C1127" s="2">
        <v>68</v>
      </c>
      <c r="D1127" s="2">
        <v>15.5</v>
      </c>
      <c r="E1127" s="2">
        <v>21.7</v>
      </c>
      <c r="F1127" s="2">
        <v>5.4</v>
      </c>
      <c r="G1127" s="2">
        <v>7.9</v>
      </c>
      <c r="H1127" s="2">
        <v>1023.1</v>
      </c>
      <c r="I1127" s="2">
        <v>23760</v>
      </c>
      <c r="J1127" s="2">
        <v>1</v>
      </c>
      <c r="K1127" s="2">
        <v>0</v>
      </c>
      <c r="L1127" s="2">
        <v>0</v>
      </c>
      <c r="M1127" s="2">
        <v>0.1</v>
      </c>
      <c r="N1127">
        <v>0.1</v>
      </c>
      <c r="O1127">
        <v>321.3</v>
      </c>
      <c r="P1127">
        <v>32.200000000000003</v>
      </c>
      <c r="Q1127">
        <v>22.4</v>
      </c>
      <c r="R1127" s="5">
        <v>0.77638888888888902</v>
      </c>
      <c r="T1127" s="13">
        <f t="shared" si="52"/>
        <v>32.200000000000003</v>
      </c>
      <c r="U1127" s="13">
        <f t="shared" si="53"/>
        <v>7.5000000000000036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600">
        <v>0</v>
      </c>
      <c r="AW1127" s="600">
        <v>0</v>
      </c>
      <c r="AX1127" s="600">
        <v>0.1</v>
      </c>
      <c r="AY1127" s="599">
        <v>0.1</v>
      </c>
      <c r="AZ1127" s="599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21.7</v>
      </c>
      <c r="C1128" s="2">
        <v>67</v>
      </c>
      <c r="D1128" s="2">
        <v>15.3</v>
      </c>
      <c r="E1128" s="2">
        <v>21.7</v>
      </c>
      <c r="F1128" s="2">
        <v>6.1</v>
      </c>
      <c r="G1128" s="2">
        <v>6.1</v>
      </c>
      <c r="H1128" s="2">
        <v>1023.1</v>
      </c>
      <c r="I1128" s="2">
        <v>23430</v>
      </c>
      <c r="J1128" s="2">
        <v>1</v>
      </c>
      <c r="K1128" s="2">
        <v>0</v>
      </c>
      <c r="L1128" s="2">
        <v>0</v>
      </c>
      <c r="M1128" s="2">
        <v>0.1</v>
      </c>
      <c r="N1128">
        <v>0.1</v>
      </c>
      <c r="O1128">
        <v>321.3</v>
      </c>
      <c r="P1128">
        <v>32.1</v>
      </c>
      <c r="Q1128">
        <v>22.3</v>
      </c>
      <c r="R1128" s="5">
        <v>0.77708333333333302</v>
      </c>
      <c r="T1128" s="13">
        <f t="shared" si="52"/>
        <v>32.1</v>
      </c>
      <c r="U1128" s="13">
        <f t="shared" si="53"/>
        <v>7.4000000000000021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600">
        <v>0</v>
      </c>
      <c r="AW1128" s="600">
        <v>0</v>
      </c>
      <c r="AX1128" s="600">
        <v>0.1</v>
      </c>
      <c r="AY1128" s="599">
        <v>0.1</v>
      </c>
      <c r="AZ1128" s="599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21.8</v>
      </c>
      <c r="C1129" s="2">
        <v>67</v>
      </c>
      <c r="D1129" s="2">
        <v>15.4</v>
      </c>
      <c r="E1129" s="2">
        <v>21.8</v>
      </c>
      <c r="F1129" s="2">
        <v>9</v>
      </c>
      <c r="G1129" s="2">
        <v>14</v>
      </c>
      <c r="H1129" s="2">
        <v>1023.4</v>
      </c>
      <c r="I1129" s="2">
        <v>23130</v>
      </c>
      <c r="J1129" s="2">
        <v>1</v>
      </c>
      <c r="K1129" s="2">
        <v>0</v>
      </c>
      <c r="L1129" s="2">
        <v>0</v>
      </c>
      <c r="M1129" s="2">
        <v>0.1</v>
      </c>
      <c r="N1129">
        <v>0.1</v>
      </c>
      <c r="O1129">
        <v>321.3</v>
      </c>
      <c r="P1129">
        <v>32.1</v>
      </c>
      <c r="Q1129">
        <v>22.3</v>
      </c>
      <c r="R1129" s="5">
        <v>0.77777777777777801</v>
      </c>
      <c r="T1129" s="13">
        <f t="shared" si="52"/>
        <v>32.1</v>
      </c>
      <c r="U1129" s="13">
        <f t="shared" si="53"/>
        <v>7.3000000000000007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600">
        <v>0</v>
      </c>
      <c r="AW1129" s="600">
        <v>0</v>
      </c>
      <c r="AX1129" s="600">
        <v>0.1</v>
      </c>
      <c r="AY1129" s="599">
        <v>0.1</v>
      </c>
      <c r="AZ1129" s="599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21.7</v>
      </c>
      <c r="C1130" s="2">
        <v>68</v>
      </c>
      <c r="D1130" s="2">
        <v>15.5</v>
      </c>
      <c r="E1130" s="2">
        <v>21.7</v>
      </c>
      <c r="F1130" s="2">
        <v>7.2</v>
      </c>
      <c r="G1130" s="2">
        <v>11.2</v>
      </c>
      <c r="H1130" s="2">
        <v>1023.1</v>
      </c>
      <c r="I1130" s="2">
        <v>22800</v>
      </c>
      <c r="J1130" s="2">
        <v>1</v>
      </c>
      <c r="K1130" s="2">
        <v>0</v>
      </c>
      <c r="L1130" s="2">
        <v>0</v>
      </c>
      <c r="M1130" s="2">
        <v>0.1</v>
      </c>
      <c r="N1130">
        <v>0.1</v>
      </c>
      <c r="O1130">
        <v>321.3</v>
      </c>
      <c r="P1130">
        <v>32</v>
      </c>
      <c r="Q1130">
        <v>22.3</v>
      </c>
      <c r="R1130" s="5">
        <v>0.77847222222222201</v>
      </c>
      <c r="T1130" s="13">
        <f t="shared" si="52"/>
        <v>32</v>
      </c>
      <c r="U1130" s="13">
        <f t="shared" si="53"/>
        <v>7.3000000000000007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600">
        <v>0</v>
      </c>
      <c r="AW1130" s="600">
        <v>0</v>
      </c>
      <c r="AX1130" s="600">
        <v>0.1</v>
      </c>
      <c r="AY1130" s="599">
        <v>0.1</v>
      </c>
      <c r="AZ1130" s="599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21.7</v>
      </c>
      <c r="C1131" s="2">
        <v>68</v>
      </c>
      <c r="D1131" s="2">
        <v>15.5</v>
      </c>
      <c r="E1131" s="2">
        <v>21.7</v>
      </c>
      <c r="F1131" s="2">
        <v>6.8</v>
      </c>
      <c r="G1131" s="2">
        <v>10.1</v>
      </c>
      <c r="H1131" s="2">
        <v>1023.2</v>
      </c>
      <c r="I1131" s="2">
        <v>22460</v>
      </c>
      <c r="J1131" s="2">
        <v>1</v>
      </c>
      <c r="K1131" s="2">
        <v>0</v>
      </c>
      <c r="L1131" s="2">
        <v>0</v>
      </c>
      <c r="M1131" s="2">
        <v>0.1</v>
      </c>
      <c r="N1131">
        <v>0.1</v>
      </c>
      <c r="O1131">
        <v>321.3</v>
      </c>
      <c r="P1131">
        <v>31.9</v>
      </c>
      <c r="Q1131">
        <v>22.3</v>
      </c>
      <c r="R1131" s="5">
        <v>0.77916666666666701</v>
      </c>
      <c r="T1131" s="13">
        <f t="shared" si="52"/>
        <v>31.9</v>
      </c>
      <c r="U1131" s="13">
        <f t="shared" si="53"/>
        <v>7.1999999999999993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600">
        <v>0</v>
      </c>
      <c r="AW1131" s="600">
        <v>0</v>
      </c>
      <c r="AX1131" s="600">
        <v>0.1</v>
      </c>
      <c r="AY1131" s="599">
        <v>0.1</v>
      </c>
      <c r="AZ1131" s="599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21.7</v>
      </c>
      <c r="C1132" s="2">
        <v>68</v>
      </c>
      <c r="D1132" s="2">
        <v>15.5</v>
      </c>
      <c r="E1132" s="2">
        <v>21.7</v>
      </c>
      <c r="F1132" s="2">
        <v>8.6</v>
      </c>
      <c r="G1132" s="2">
        <v>12.2</v>
      </c>
      <c r="H1132" s="2">
        <v>1023</v>
      </c>
      <c r="I1132" s="2">
        <v>22080</v>
      </c>
      <c r="J1132" s="2">
        <v>1</v>
      </c>
      <c r="K1132" s="2">
        <v>0</v>
      </c>
      <c r="L1132" s="2">
        <v>0</v>
      </c>
      <c r="M1132" s="2">
        <v>0.1</v>
      </c>
      <c r="N1132">
        <v>0.1</v>
      </c>
      <c r="O1132">
        <v>321.3</v>
      </c>
      <c r="P1132">
        <v>31.9</v>
      </c>
      <c r="Q1132">
        <v>22.3</v>
      </c>
      <c r="R1132" s="5">
        <v>0.77986111111111101</v>
      </c>
      <c r="T1132" s="13">
        <f t="shared" si="52"/>
        <v>31.9</v>
      </c>
      <c r="U1132" s="13">
        <f t="shared" si="53"/>
        <v>7.1999999999999993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600">
        <v>0</v>
      </c>
      <c r="AW1132" s="600">
        <v>0</v>
      </c>
      <c r="AX1132" s="600">
        <v>0.1</v>
      </c>
      <c r="AY1132" s="599">
        <v>0.1</v>
      </c>
      <c r="AZ1132" s="599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21.6</v>
      </c>
      <c r="C1133" s="2">
        <v>68</v>
      </c>
      <c r="D1133" s="2">
        <v>15.4</v>
      </c>
      <c r="E1133" s="2">
        <v>21.6</v>
      </c>
      <c r="F1133" s="2">
        <v>5.8</v>
      </c>
      <c r="G1133" s="2">
        <v>9.4</v>
      </c>
      <c r="H1133" s="2">
        <v>1023.3</v>
      </c>
      <c r="I1133" s="2">
        <v>21650</v>
      </c>
      <c r="J1133" s="2">
        <v>1</v>
      </c>
      <c r="K1133" s="2">
        <v>0</v>
      </c>
      <c r="L1133" s="2">
        <v>0</v>
      </c>
      <c r="M1133" s="2">
        <v>0.1</v>
      </c>
      <c r="N1133">
        <v>0.1</v>
      </c>
      <c r="O1133">
        <v>321.3</v>
      </c>
      <c r="P1133">
        <v>31.8</v>
      </c>
      <c r="Q1133">
        <v>22.3</v>
      </c>
      <c r="R1133" s="5">
        <v>0.780555555555556</v>
      </c>
      <c r="T1133" s="13">
        <f t="shared" si="52"/>
        <v>31.8</v>
      </c>
      <c r="U1133" s="13">
        <f t="shared" si="53"/>
        <v>7.1999999999999993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600">
        <v>0</v>
      </c>
      <c r="AW1133" s="600">
        <v>0</v>
      </c>
      <c r="AX1133" s="600">
        <v>0.1</v>
      </c>
      <c r="AY1133" s="599">
        <v>0.1</v>
      </c>
      <c r="AZ1133" s="599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21.6</v>
      </c>
      <c r="C1134" s="2">
        <v>67</v>
      </c>
      <c r="D1134" s="2">
        <v>15.2</v>
      </c>
      <c r="E1134" s="2">
        <v>21.6</v>
      </c>
      <c r="F1134" s="2">
        <v>10.1</v>
      </c>
      <c r="G1134" s="2">
        <v>11.9</v>
      </c>
      <c r="H1134" s="2">
        <v>1023.1</v>
      </c>
      <c r="I1134" s="2">
        <v>21440</v>
      </c>
      <c r="J1134" s="2">
        <v>1</v>
      </c>
      <c r="K1134" s="2">
        <v>0</v>
      </c>
      <c r="L1134" s="2">
        <v>0</v>
      </c>
      <c r="M1134" s="2">
        <v>0.1</v>
      </c>
      <c r="N1134">
        <v>0.1</v>
      </c>
      <c r="O1134">
        <v>321.3</v>
      </c>
      <c r="P1134">
        <v>31.7</v>
      </c>
      <c r="Q1134">
        <v>22.3</v>
      </c>
      <c r="R1134" s="5">
        <v>0.78125</v>
      </c>
      <c r="T1134" s="13">
        <f t="shared" si="52"/>
        <v>31.7</v>
      </c>
      <c r="U1134" s="13">
        <f t="shared" si="53"/>
        <v>7.0999999999999979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600">
        <v>0</v>
      </c>
      <c r="AW1134" s="600">
        <v>0</v>
      </c>
      <c r="AX1134" s="600">
        <v>0.1</v>
      </c>
      <c r="AY1134" s="599">
        <v>0.1</v>
      </c>
      <c r="AZ1134" s="599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21.6</v>
      </c>
      <c r="C1135" s="2">
        <v>66</v>
      </c>
      <c r="D1135" s="2">
        <v>15</v>
      </c>
      <c r="E1135" s="2">
        <v>21.6</v>
      </c>
      <c r="F1135" s="2">
        <v>5.4</v>
      </c>
      <c r="G1135" s="2">
        <v>14.8</v>
      </c>
      <c r="H1135" s="2">
        <v>1023.3</v>
      </c>
      <c r="I1135" s="2">
        <v>21110</v>
      </c>
      <c r="J1135" s="2">
        <v>1</v>
      </c>
      <c r="K1135" s="2">
        <v>0</v>
      </c>
      <c r="L1135" s="2">
        <v>0</v>
      </c>
      <c r="M1135" s="2">
        <v>0.1</v>
      </c>
      <c r="N1135">
        <v>0.1</v>
      </c>
      <c r="O1135">
        <v>321.3</v>
      </c>
      <c r="P1135">
        <v>31.6</v>
      </c>
      <c r="Q1135">
        <v>22.2</v>
      </c>
      <c r="R1135" s="5">
        <v>0.781944444444444</v>
      </c>
      <c r="T1135" s="13">
        <f t="shared" si="52"/>
        <v>31.6</v>
      </c>
      <c r="U1135" s="13">
        <f t="shared" si="53"/>
        <v>7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600">
        <v>0</v>
      </c>
      <c r="AW1135" s="600">
        <v>0</v>
      </c>
      <c r="AX1135" s="600">
        <v>0.1</v>
      </c>
      <c r="AY1135" s="599">
        <v>0.1</v>
      </c>
      <c r="AZ1135" s="599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21.5</v>
      </c>
      <c r="C1136" s="2">
        <v>67</v>
      </c>
      <c r="D1136" s="2">
        <v>15.1</v>
      </c>
      <c r="E1136" s="2">
        <v>21.5</v>
      </c>
      <c r="F1136" s="2">
        <v>11.2</v>
      </c>
      <c r="G1136" s="2">
        <v>15.8</v>
      </c>
      <c r="H1136" s="2">
        <v>1023.3</v>
      </c>
      <c r="I1136" s="2">
        <v>20760</v>
      </c>
      <c r="J1136" s="2">
        <v>1</v>
      </c>
      <c r="K1136" s="2">
        <v>0</v>
      </c>
      <c r="L1136" s="2">
        <v>0</v>
      </c>
      <c r="M1136" s="2">
        <v>0.1</v>
      </c>
      <c r="N1136">
        <v>0.1</v>
      </c>
      <c r="O1136">
        <v>321.3</v>
      </c>
      <c r="P1136">
        <v>31.5</v>
      </c>
      <c r="Q1136">
        <v>22.2</v>
      </c>
      <c r="R1136" s="5">
        <v>0.78263888888888899</v>
      </c>
      <c r="T1136" s="13">
        <f t="shared" si="52"/>
        <v>31.5</v>
      </c>
      <c r="U1136" s="13">
        <f t="shared" si="53"/>
        <v>7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600">
        <v>0</v>
      </c>
      <c r="AW1136" s="600">
        <v>0</v>
      </c>
      <c r="AX1136" s="600">
        <v>0.1</v>
      </c>
      <c r="AY1136" s="599">
        <v>0.1</v>
      </c>
      <c r="AZ1136" s="599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21.5</v>
      </c>
      <c r="C1137" s="2">
        <v>67</v>
      </c>
      <c r="D1137" s="2">
        <v>15.1</v>
      </c>
      <c r="E1137" s="2">
        <v>21.5</v>
      </c>
      <c r="F1137" s="2">
        <v>7.2</v>
      </c>
      <c r="G1137" s="2">
        <v>12.6</v>
      </c>
      <c r="H1137" s="2">
        <v>1023.3</v>
      </c>
      <c r="I1137" s="2">
        <v>20420</v>
      </c>
      <c r="J1137" s="2">
        <v>1</v>
      </c>
      <c r="K1137" s="2">
        <v>0</v>
      </c>
      <c r="L1137" s="2">
        <v>0</v>
      </c>
      <c r="M1137" s="2">
        <v>0.1</v>
      </c>
      <c r="N1137">
        <v>0.1</v>
      </c>
      <c r="O1137">
        <v>321.3</v>
      </c>
      <c r="P1137">
        <v>31.4</v>
      </c>
      <c r="Q1137">
        <v>22.2</v>
      </c>
      <c r="R1137" s="5">
        <v>0.78333333333333299</v>
      </c>
      <c r="T1137" s="13">
        <f t="shared" si="52"/>
        <v>31.4</v>
      </c>
      <c r="U1137" s="13">
        <f t="shared" si="53"/>
        <v>6.8999999999999986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600">
        <v>0</v>
      </c>
      <c r="AW1137" s="600">
        <v>0</v>
      </c>
      <c r="AX1137" s="600">
        <v>0.1</v>
      </c>
      <c r="AY1137" s="599">
        <v>0.1</v>
      </c>
      <c r="AZ1137" s="599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21.5</v>
      </c>
      <c r="C1138" s="2">
        <v>67</v>
      </c>
      <c r="D1138" s="2">
        <v>15.1</v>
      </c>
      <c r="E1138" s="2">
        <v>21.5</v>
      </c>
      <c r="F1138" s="2">
        <v>5</v>
      </c>
      <c r="G1138" s="2">
        <v>11.2</v>
      </c>
      <c r="H1138" s="2">
        <v>1023.4</v>
      </c>
      <c r="I1138" s="2">
        <v>20070</v>
      </c>
      <c r="J1138" s="2">
        <v>1</v>
      </c>
      <c r="K1138" s="2">
        <v>0</v>
      </c>
      <c r="L1138" s="2">
        <v>0</v>
      </c>
      <c r="M1138" s="2">
        <v>0.1</v>
      </c>
      <c r="N1138">
        <v>0.1</v>
      </c>
      <c r="O1138">
        <v>321.3</v>
      </c>
      <c r="P1138">
        <v>31.3</v>
      </c>
      <c r="Q1138">
        <v>22.2</v>
      </c>
      <c r="R1138" s="5">
        <v>0.78402777777777799</v>
      </c>
      <c r="T1138" s="13">
        <f t="shared" si="52"/>
        <v>31.3</v>
      </c>
      <c r="U1138" s="13">
        <f t="shared" si="53"/>
        <v>6.8000000000000007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600">
        <v>0</v>
      </c>
      <c r="AW1138" s="600">
        <v>0</v>
      </c>
      <c r="AX1138" s="600">
        <v>0.1</v>
      </c>
      <c r="AY1138" s="599">
        <v>0.1</v>
      </c>
      <c r="AZ1138" s="599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21.5</v>
      </c>
      <c r="C1139" s="2">
        <v>66</v>
      </c>
      <c r="D1139" s="2">
        <v>14.9</v>
      </c>
      <c r="E1139" s="2">
        <v>21.5</v>
      </c>
      <c r="F1139" s="2">
        <v>3.6</v>
      </c>
      <c r="G1139" s="2">
        <v>11.9</v>
      </c>
      <c r="H1139" s="2">
        <v>1023</v>
      </c>
      <c r="I1139" s="2">
        <v>19800</v>
      </c>
      <c r="J1139" s="2">
        <v>1</v>
      </c>
      <c r="K1139" s="2">
        <v>0</v>
      </c>
      <c r="L1139" s="2">
        <v>0</v>
      </c>
      <c r="M1139" s="2">
        <v>0.1</v>
      </c>
      <c r="N1139">
        <v>0.1</v>
      </c>
      <c r="O1139">
        <v>321.3</v>
      </c>
      <c r="P1139">
        <v>31.2</v>
      </c>
      <c r="Q1139">
        <v>22.1</v>
      </c>
      <c r="R1139" s="5">
        <v>0.78472222222222199</v>
      </c>
      <c r="T1139" s="13">
        <f t="shared" si="52"/>
        <v>31.2</v>
      </c>
      <c r="U1139" s="13">
        <f t="shared" si="53"/>
        <v>6.6999999999999993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600">
        <v>0</v>
      </c>
      <c r="AW1139" s="600">
        <v>0</v>
      </c>
      <c r="AX1139" s="600">
        <v>0.1</v>
      </c>
      <c r="AY1139" s="599">
        <v>0.1</v>
      </c>
      <c r="AZ1139" s="599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21.5</v>
      </c>
      <c r="C1140" s="2">
        <v>68</v>
      </c>
      <c r="D1140" s="2">
        <v>15.4</v>
      </c>
      <c r="E1140" s="2">
        <v>21.5</v>
      </c>
      <c r="F1140" s="2">
        <v>11.2</v>
      </c>
      <c r="G1140" s="2">
        <v>12.2</v>
      </c>
      <c r="H1140" s="2">
        <v>1023.2</v>
      </c>
      <c r="I1140" s="2">
        <v>19430</v>
      </c>
      <c r="J1140" s="2">
        <v>1</v>
      </c>
      <c r="K1140" s="2">
        <v>0</v>
      </c>
      <c r="L1140" s="2">
        <v>0</v>
      </c>
      <c r="M1140" s="2">
        <v>0.1</v>
      </c>
      <c r="N1140">
        <v>0.1</v>
      </c>
      <c r="O1140">
        <v>321.3</v>
      </c>
      <c r="P1140">
        <v>31.1</v>
      </c>
      <c r="Q1140">
        <v>22.1</v>
      </c>
      <c r="R1140" s="5">
        <v>0.78541666666666698</v>
      </c>
      <c r="T1140" s="13">
        <f t="shared" si="52"/>
        <v>31.1</v>
      </c>
      <c r="U1140" s="13">
        <f t="shared" si="53"/>
        <v>6.6000000000000014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600">
        <v>0</v>
      </c>
      <c r="AW1140" s="600">
        <v>0</v>
      </c>
      <c r="AX1140" s="600">
        <v>0.1</v>
      </c>
      <c r="AY1140" s="599">
        <v>0.1</v>
      </c>
      <c r="AZ1140" s="599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21.5</v>
      </c>
      <c r="C1141" s="2">
        <v>68</v>
      </c>
      <c r="D1141" s="2">
        <v>15.4</v>
      </c>
      <c r="E1141" s="2">
        <v>21.5</v>
      </c>
      <c r="F1141" s="2">
        <v>8.3000000000000007</v>
      </c>
      <c r="G1141" s="2">
        <v>12.2</v>
      </c>
      <c r="H1141" s="2">
        <v>1023.2</v>
      </c>
      <c r="I1141" s="2">
        <v>19080</v>
      </c>
      <c r="J1141" s="2">
        <v>1</v>
      </c>
      <c r="K1141" s="2">
        <v>0</v>
      </c>
      <c r="L1141" s="2">
        <v>0</v>
      </c>
      <c r="M1141" s="2">
        <v>0.1</v>
      </c>
      <c r="N1141">
        <v>0.1</v>
      </c>
      <c r="O1141">
        <v>321.3</v>
      </c>
      <c r="P1141">
        <v>31</v>
      </c>
      <c r="Q1141">
        <v>22.1</v>
      </c>
      <c r="R1141" s="5">
        <v>0.78611111111111098</v>
      </c>
      <c r="T1141" s="13">
        <f t="shared" si="52"/>
        <v>31</v>
      </c>
      <c r="U1141" s="13">
        <f t="shared" si="53"/>
        <v>6.5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600">
        <v>0</v>
      </c>
      <c r="AW1141" s="600">
        <v>0</v>
      </c>
      <c r="AX1141" s="600">
        <v>0.1</v>
      </c>
      <c r="AY1141" s="599">
        <v>0.1</v>
      </c>
      <c r="AZ1141" s="599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21.5</v>
      </c>
      <c r="C1142" s="2">
        <v>68</v>
      </c>
      <c r="D1142" s="2">
        <v>15.4</v>
      </c>
      <c r="E1142" s="2">
        <v>21.5</v>
      </c>
      <c r="F1142" s="2">
        <v>13.7</v>
      </c>
      <c r="G1142" s="2">
        <v>15.5</v>
      </c>
      <c r="H1142" s="2">
        <v>1023.1</v>
      </c>
      <c r="I1142" s="2">
        <v>18780</v>
      </c>
      <c r="J1142" s="2">
        <v>1</v>
      </c>
      <c r="K1142" s="2">
        <v>0</v>
      </c>
      <c r="L1142" s="2">
        <v>0</v>
      </c>
      <c r="M1142" s="2">
        <v>0.1</v>
      </c>
      <c r="N1142">
        <v>0.1</v>
      </c>
      <c r="O1142">
        <v>321.3</v>
      </c>
      <c r="P1142">
        <v>30.9</v>
      </c>
      <c r="Q1142">
        <v>22.1</v>
      </c>
      <c r="R1142" s="5">
        <v>0.78680555555555598</v>
      </c>
      <c r="T1142" s="13">
        <f t="shared" si="52"/>
        <v>30.9</v>
      </c>
      <c r="U1142" s="13">
        <f t="shared" si="53"/>
        <v>6.3999999999999986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600">
        <v>0</v>
      </c>
      <c r="AW1142" s="600">
        <v>0</v>
      </c>
      <c r="AX1142" s="600">
        <v>0.1</v>
      </c>
      <c r="AY1142" s="599">
        <v>0.1</v>
      </c>
      <c r="AZ1142" s="599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21.5</v>
      </c>
      <c r="C1143" s="2">
        <v>68</v>
      </c>
      <c r="D1143" s="2">
        <v>15.4</v>
      </c>
      <c r="E1143" s="2">
        <v>21.5</v>
      </c>
      <c r="F1143" s="2">
        <v>6.5</v>
      </c>
      <c r="G1143" s="2">
        <v>9</v>
      </c>
      <c r="H1143" s="2">
        <v>1023.3</v>
      </c>
      <c r="I1143" s="2">
        <v>18380</v>
      </c>
      <c r="J1143" s="2">
        <v>1</v>
      </c>
      <c r="K1143" s="2">
        <v>0</v>
      </c>
      <c r="L1143" s="2">
        <v>0</v>
      </c>
      <c r="M1143" s="2">
        <v>0.1</v>
      </c>
      <c r="N1143">
        <v>0.1</v>
      </c>
      <c r="O1143">
        <v>321.3</v>
      </c>
      <c r="P1143">
        <v>30.8</v>
      </c>
      <c r="Q1143">
        <v>22.1</v>
      </c>
      <c r="R1143" s="5">
        <v>0.78749999999999998</v>
      </c>
      <c r="T1143" s="13">
        <f t="shared" si="52"/>
        <v>30.8</v>
      </c>
      <c r="U1143" s="13">
        <f t="shared" si="53"/>
        <v>6.3000000000000007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600">
        <v>0</v>
      </c>
      <c r="AW1143" s="600">
        <v>0</v>
      </c>
      <c r="AX1143" s="600">
        <v>0.1</v>
      </c>
      <c r="AY1143" s="599">
        <v>0.1</v>
      </c>
      <c r="AZ1143" s="599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21.6</v>
      </c>
      <c r="C1144" s="2">
        <v>67</v>
      </c>
      <c r="D1144" s="2">
        <v>15.2</v>
      </c>
      <c r="E1144" s="2">
        <v>21.6</v>
      </c>
      <c r="F1144" s="2">
        <v>2.9</v>
      </c>
      <c r="G1144" s="2">
        <v>7.9</v>
      </c>
      <c r="H1144" s="2">
        <v>1023.3</v>
      </c>
      <c r="I1144" s="2">
        <v>18020</v>
      </c>
      <c r="J1144" s="2">
        <v>1</v>
      </c>
      <c r="K1144" s="2">
        <v>0</v>
      </c>
      <c r="L1144" s="2">
        <v>0</v>
      </c>
      <c r="M1144" s="2">
        <v>0.1</v>
      </c>
      <c r="N1144">
        <v>0.1</v>
      </c>
      <c r="O1144">
        <v>321.3</v>
      </c>
      <c r="P1144">
        <v>30.7</v>
      </c>
      <c r="Q1144">
        <v>22</v>
      </c>
      <c r="R1144" s="5">
        <v>0.78819444444444398</v>
      </c>
      <c r="T1144" s="13">
        <f t="shared" si="52"/>
        <v>30.7</v>
      </c>
      <c r="U1144" s="13">
        <f t="shared" si="53"/>
        <v>6.0999999999999979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600">
        <v>0</v>
      </c>
      <c r="AW1144" s="600">
        <v>0</v>
      </c>
      <c r="AX1144" s="600">
        <v>0.1</v>
      </c>
      <c r="AY1144" s="599">
        <v>0.1</v>
      </c>
      <c r="AZ1144" s="599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21.6</v>
      </c>
      <c r="C1145" s="2">
        <v>67</v>
      </c>
      <c r="D1145" s="2">
        <v>15.2</v>
      </c>
      <c r="E1145" s="2">
        <v>21.6</v>
      </c>
      <c r="F1145" s="2">
        <v>6.5</v>
      </c>
      <c r="G1145" s="2">
        <v>8.6</v>
      </c>
      <c r="H1145" s="2">
        <v>1023.2</v>
      </c>
      <c r="I1145" s="2">
        <v>17670</v>
      </c>
      <c r="J1145" s="2">
        <v>1</v>
      </c>
      <c r="K1145" s="2">
        <v>0</v>
      </c>
      <c r="L1145" s="2">
        <v>0</v>
      </c>
      <c r="M1145" s="2">
        <v>0.1</v>
      </c>
      <c r="N1145">
        <v>0.1</v>
      </c>
      <c r="O1145">
        <v>321.3</v>
      </c>
      <c r="P1145">
        <v>30.7</v>
      </c>
      <c r="Q1145">
        <v>22</v>
      </c>
      <c r="R1145" s="5">
        <v>0.78888888888888897</v>
      </c>
      <c r="T1145" s="13">
        <f t="shared" si="52"/>
        <v>30.7</v>
      </c>
      <c r="U1145" s="13">
        <f t="shared" si="53"/>
        <v>6.0999999999999979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600">
        <v>0</v>
      </c>
      <c r="AW1145" s="600">
        <v>0</v>
      </c>
      <c r="AX1145" s="600">
        <v>0.1</v>
      </c>
      <c r="AY1145" s="599">
        <v>0.1</v>
      </c>
      <c r="AZ1145" s="599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21.7</v>
      </c>
      <c r="C1146" s="2">
        <v>67</v>
      </c>
      <c r="D1146" s="2">
        <v>15.3</v>
      </c>
      <c r="E1146" s="2">
        <v>21.7</v>
      </c>
      <c r="F1146" s="2">
        <v>4.3</v>
      </c>
      <c r="G1146" s="2">
        <v>6.1</v>
      </c>
      <c r="H1146" s="2">
        <v>1023.1</v>
      </c>
      <c r="I1146" s="2">
        <v>17280</v>
      </c>
      <c r="J1146" s="2">
        <v>1</v>
      </c>
      <c r="K1146" s="2">
        <v>0</v>
      </c>
      <c r="L1146" s="2">
        <v>0</v>
      </c>
      <c r="M1146" s="2">
        <v>0.1</v>
      </c>
      <c r="N1146">
        <v>0.1</v>
      </c>
      <c r="O1146">
        <v>321.3</v>
      </c>
      <c r="P1146">
        <v>30.7</v>
      </c>
      <c r="Q1146">
        <v>22</v>
      </c>
      <c r="R1146" s="5">
        <v>0.78958333333333297</v>
      </c>
      <c r="T1146" s="13">
        <f t="shared" si="52"/>
        <v>30.7</v>
      </c>
      <c r="U1146" s="13">
        <f t="shared" si="53"/>
        <v>6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600">
        <v>0</v>
      </c>
      <c r="AW1146" s="600">
        <v>0</v>
      </c>
      <c r="AX1146" s="600">
        <v>0.1</v>
      </c>
      <c r="AY1146" s="599">
        <v>0.1</v>
      </c>
      <c r="AZ1146" s="599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21.8</v>
      </c>
      <c r="C1147" s="2">
        <v>66</v>
      </c>
      <c r="D1147" s="2">
        <v>15.2</v>
      </c>
      <c r="E1147" s="2">
        <v>21.8</v>
      </c>
      <c r="F1147" s="2">
        <v>10.4</v>
      </c>
      <c r="G1147" s="2">
        <v>10.4</v>
      </c>
      <c r="H1147" s="2">
        <v>1023.1</v>
      </c>
      <c r="I1147" s="2">
        <v>16940</v>
      </c>
      <c r="J1147" s="2">
        <v>1</v>
      </c>
      <c r="K1147" s="2">
        <v>0</v>
      </c>
      <c r="L1147" s="2">
        <v>0</v>
      </c>
      <c r="M1147" s="2">
        <v>0.1</v>
      </c>
      <c r="N1147">
        <v>0.1</v>
      </c>
      <c r="O1147">
        <v>321.3</v>
      </c>
      <c r="P1147">
        <v>30.7</v>
      </c>
      <c r="Q1147">
        <v>22</v>
      </c>
      <c r="R1147" s="5">
        <v>0.79027777777777797</v>
      </c>
      <c r="T1147" s="13">
        <f t="shared" si="52"/>
        <v>30.7</v>
      </c>
      <c r="U1147" s="13">
        <f t="shared" si="53"/>
        <v>5.8999999999999986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600">
        <v>0</v>
      </c>
      <c r="AW1147" s="600">
        <v>0</v>
      </c>
      <c r="AX1147" s="600">
        <v>0.1</v>
      </c>
      <c r="AY1147" s="599">
        <v>0.1</v>
      </c>
      <c r="AZ1147" s="599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21.8</v>
      </c>
      <c r="C1148" s="2">
        <v>67</v>
      </c>
      <c r="D1148" s="2">
        <v>15.4</v>
      </c>
      <c r="E1148" s="2">
        <v>21.8</v>
      </c>
      <c r="F1148" s="2">
        <v>6.5</v>
      </c>
      <c r="G1148" s="2">
        <v>12.2</v>
      </c>
      <c r="H1148" s="2">
        <v>1023.3</v>
      </c>
      <c r="I1148" s="2">
        <v>16580</v>
      </c>
      <c r="J1148" s="2">
        <v>1</v>
      </c>
      <c r="K1148" s="2">
        <v>0</v>
      </c>
      <c r="L1148" s="2">
        <v>0</v>
      </c>
      <c r="M1148" s="2">
        <v>0.1</v>
      </c>
      <c r="N1148">
        <v>0.1</v>
      </c>
      <c r="O1148">
        <v>321.3</v>
      </c>
      <c r="P1148">
        <v>30.7</v>
      </c>
      <c r="Q1148">
        <v>22</v>
      </c>
      <c r="R1148" s="5">
        <v>0.79097222222222197</v>
      </c>
      <c r="T1148" s="13">
        <f t="shared" si="52"/>
        <v>30.7</v>
      </c>
      <c r="U1148" s="13">
        <f t="shared" si="53"/>
        <v>5.8999999999999986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600">
        <v>0</v>
      </c>
      <c r="AW1148" s="600">
        <v>0</v>
      </c>
      <c r="AX1148" s="600">
        <v>0.1</v>
      </c>
      <c r="AY1148" s="599">
        <v>0.1</v>
      </c>
      <c r="AZ1148" s="599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21.7</v>
      </c>
      <c r="C1149" s="2">
        <v>67</v>
      </c>
      <c r="D1149" s="2">
        <v>15.3</v>
      </c>
      <c r="E1149" s="2">
        <v>21.7</v>
      </c>
      <c r="F1149" s="2">
        <v>4.3</v>
      </c>
      <c r="G1149" s="2">
        <v>7.9</v>
      </c>
      <c r="H1149" s="2">
        <v>1023.2</v>
      </c>
      <c r="I1149" s="2">
        <v>16210</v>
      </c>
      <c r="J1149" s="2">
        <v>1</v>
      </c>
      <c r="K1149" s="2">
        <v>0</v>
      </c>
      <c r="L1149" s="2">
        <v>0</v>
      </c>
      <c r="M1149" s="2">
        <v>0.1</v>
      </c>
      <c r="N1149">
        <v>0.1</v>
      </c>
      <c r="O1149">
        <v>321.3</v>
      </c>
      <c r="P1149">
        <v>30.7</v>
      </c>
      <c r="Q1149">
        <v>21.9</v>
      </c>
      <c r="R1149" s="5">
        <v>0.79166666666666696</v>
      </c>
      <c r="T1149" s="13">
        <f t="shared" si="52"/>
        <v>30.7</v>
      </c>
      <c r="U1149" s="13">
        <f t="shared" si="53"/>
        <v>6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600">
        <v>0</v>
      </c>
      <c r="AW1149" s="600">
        <v>0</v>
      </c>
      <c r="AX1149" s="600">
        <v>0.1</v>
      </c>
      <c r="AY1149" s="599">
        <v>0.1</v>
      </c>
      <c r="AZ1149" s="599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21.8</v>
      </c>
      <c r="C1150" s="2">
        <v>67</v>
      </c>
      <c r="D1150" s="2">
        <v>15.4</v>
      </c>
      <c r="E1150" s="2">
        <v>21.8</v>
      </c>
      <c r="F1150" s="2">
        <v>6.1</v>
      </c>
      <c r="G1150" s="2">
        <v>7.2</v>
      </c>
      <c r="H1150" s="2">
        <v>1023.3</v>
      </c>
      <c r="I1150" s="2">
        <v>15880</v>
      </c>
      <c r="J1150" s="2">
        <v>1</v>
      </c>
      <c r="K1150" s="2">
        <v>0</v>
      </c>
      <c r="L1150" s="2">
        <v>0</v>
      </c>
      <c r="M1150" s="2">
        <v>0.1</v>
      </c>
      <c r="N1150">
        <v>0.1</v>
      </c>
      <c r="O1150">
        <v>321.3</v>
      </c>
      <c r="P1150">
        <v>30.8</v>
      </c>
      <c r="Q1150">
        <v>21.9</v>
      </c>
      <c r="R1150" s="5">
        <v>0.79236111111111096</v>
      </c>
      <c r="T1150" s="13">
        <f t="shared" si="52"/>
        <v>30.8</v>
      </c>
      <c r="U1150" s="13">
        <f t="shared" si="53"/>
        <v>6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600">
        <v>0</v>
      </c>
      <c r="AW1150" s="600">
        <v>0</v>
      </c>
      <c r="AX1150" s="600">
        <v>0.1</v>
      </c>
      <c r="AY1150" s="599">
        <v>0.1</v>
      </c>
      <c r="AZ1150" s="599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21.8</v>
      </c>
      <c r="C1151" s="2">
        <v>66</v>
      </c>
      <c r="D1151" s="2">
        <v>15.2</v>
      </c>
      <c r="E1151" s="2">
        <v>21.8</v>
      </c>
      <c r="F1151" s="2">
        <v>9.4</v>
      </c>
      <c r="G1151" s="2">
        <v>9.4</v>
      </c>
      <c r="H1151" s="2">
        <v>1023.2</v>
      </c>
      <c r="I1151" s="2">
        <v>15570</v>
      </c>
      <c r="J1151" s="2">
        <v>1</v>
      </c>
      <c r="K1151" s="2">
        <v>0</v>
      </c>
      <c r="L1151" s="2">
        <v>0</v>
      </c>
      <c r="M1151" s="2">
        <v>0.1</v>
      </c>
      <c r="N1151">
        <v>0.1</v>
      </c>
      <c r="O1151">
        <v>321.3</v>
      </c>
      <c r="P1151">
        <v>30.7</v>
      </c>
      <c r="Q1151">
        <v>21.9</v>
      </c>
      <c r="R1151" s="5">
        <v>0.79305555555555596</v>
      </c>
      <c r="T1151" s="13">
        <f t="shared" si="52"/>
        <v>30.7</v>
      </c>
      <c r="U1151" s="13">
        <f t="shared" si="53"/>
        <v>5.8999999999999986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600">
        <v>0</v>
      </c>
      <c r="AW1151" s="600">
        <v>0</v>
      </c>
      <c r="AX1151" s="600">
        <v>0.1</v>
      </c>
      <c r="AY1151" s="599">
        <v>0.1</v>
      </c>
      <c r="AZ1151" s="599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21.8</v>
      </c>
      <c r="C1152" s="2">
        <v>66</v>
      </c>
      <c r="D1152" s="2">
        <v>15.2</v>
      </c>
      <c r="E1152" s="2">
        <v>21.8</v>
      </c>
      <c r="F1152" s="2">
        <v>2.9</v>
      </c>
      <c r="G1152" s="2">
        <v>3.6</v>
      </c>
      <c r="H1152" s="2">
        <v>1023.3</v>
      </c>
      <c r="I1152" s="2">
        <v>15210</v>
      </c>
      <c r="J1152" s="2">
        <v>1</v>
      </c>
      <c r="K1152" s="2">
        <v>0</v>
      </c>
      <c r="L1152" s="2">
        <v>0</v>
      </c>
      <c r="M1152" s="2">
        <v>0.1</v>
      </c>
      <c r="N1152">
        <v>0.1</v>
      </c>
      <c r="O1152">
        <v>321.3</v>
      </c>
      <c r="P1152">
        <v>30.7</v>
      </c>
      <c r="Q1152">
        <v>21.9</v>
      </c>
      <c r="R1152" s="5">
        <v>0.79374999999999996</v>
      </c>
      <c r="T1152" s="13">
        <f t="shared" si="52"/>
        <v>30.7</v>
      </c>
      <c r="U1152" s="13">
        <f t="shared" si="53"/>
        <v>5.8999999999999986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600">
        <v>0</v>
      </c>
      <c r="AW1152" s="600">
        <v>0</v>
      </c>
      <c r="AX1152" s="600">
        <v>0.1</v>
      </c>
      <c r="AY1152" s="599">
        <v>0.1</v>
      </c>
      <c r="AZ1152" s="599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21.9</v>
      </c>
      <c r="C1153" s="2">
        <v>66</v>
      </c>
      <c r="D1153" s="2">
        <v>15.3</v>
      </c>
      <c r="E1153" s="2">
        <v>21.9</v>
      </c>
      <c r="F1153" s="2">
        <v>1.8</v>
      </c>
      <c r="G1153" s="2">
        <v>3.6</v>
      </c>
      <c r="H1153" s="2">
        <v>1023.3</v>
      </c>
      <c r="I1153" s="2">
        <v>14860</v>
      </c>
      <c r="J1153" s="2">
        <v>1</v>
      </c>
      <c r="K1153" s="2">
        <v>0</v>
      </c>
      <c r="L1153" s="2">
        <v>0</v>
      </c>
      <c r="M1153" s="2">
        <v>0.1</v>
      </c>
      <c r="N1153">
        <v>0.1</v>
      </c>
      <c r="O1153">
        <v>321.3</v>
      </c>
      <c r="P1153">
        <v>30.7</v>
      </c>
      <c r="Q1153">
        <v>21.9</v>
      </c>
      <c r="R1153" s="5">
        <v>0.79444444444444495</v>
      </c>
      <c r="T1153" s="13">
        <f t="shared" si="52"/>
        <v>30.7</v>
      </c>
      <c r="U1153" s="13">
        <f t="shared" si="53"/>
        <v>5.8000000000000007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600">
        <v>0</v>
      </c>
      <c r="AW1153" s="600">
        <v>0</v>
      </c>
      <c r="AX1153" s="600">
        <v>0.1</v>
      </c>
      <c r="AY1153" s="599">
        <v>0.1</v>
      </c>
      <c r="AZ1153" s="599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22</v>
      </c>
      <c r="C1154" s="2">
        <v>66</v>
      </c>
      <c r="D1154" s="2">
        <v>15.4</v>
      </c>
      <c r="E1154" s="2">
        <v>22</v>
      </c>
      <c r="F1154" s="2">
        <v>6.8</v>
      </c>
      <c r="G1154" s="2">
        <v>10.8</v>
      </c>
      <c r="H1154" s="2">
        <v>1023.3</v>
      </c>
      <c r="I1154" s="2">
        <v>14500</v>
      </c>
      <c r="J1154" s="2">
        <v>1</v>
      </c>
      <c r="K1154" s="2">
        <v>0</v>
      </c>
      <c r="L1154" s="2">
        <v>0</v>
      </c>
      <c r="M1154" s="2">
        <v>0.1</v>
      </c>
      <c r="N1154">
        <v>0.1</v>
      </c>
      <c r="O1154">
        <v>321.3</v>
      </c>
      <c r="P1154">
        <v>30.8</v>
      </c>
      <c r="Q1154">
        <v>21.9</v>
      </c>
      <c r="R1154" s="5">
        <v>0.79513888888888895</v>
      </c>
      <c r="T1154" s="13">
        <f t="shared" si="52"/>
        <v>30.8</v>
      </c>
      <c r="U1154" s="13">
        <f t="shared" si="53"/>
        <v>5.8000000000000007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600">
        <v>0</v>
      </c>
      <c r="AW1154" s="600">
        <v>0</v>
      </c>
      <c r="AX1154" s="600">
        <v>0.1</v>
      </c>
      <c r="AY1154" s="599">
        <v>0.1</v>
      </c>
      <c r="AZ1154" s="599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21.9</v>
      </c>
      <c r="C1155" s="2">
        <v>66</v>
      </c>
      <c r="D1155" s="2">
        <v>15.3</v>
      </c>
      <c r="E1155" s="2">
        <v>21.9</v>
      </c>
      <c r="F1155" s="2">
        <v>2.5</v>
      </c>
      <c r="G1155" s="2">
        <v>10.1</v>
      </c>
      <c r="H1155" s="2">
        <v>1023.3</v>
      </c>
      <c r="I1155" s="2">
        <v>14150</v>
      </c>
      <c r="J1155" s="2">
        <v>1</v>
      </c>
      <c r="K1155" s="2">
        <v>0</v>
      </c>
      <c r="L1155" s="2">
        <v>0</v>
      </c>
      <c r="M1155" s="2">
        <v>0.1</v>
      </c>
      <c r="N1155">
        <v>0.1</v>
      </c>
      <c r="O1155">
        <v>321.3</v>
      </c>
      <c r="P1155">
        <v>30.9</v>
      </c>
      <c r="Q1155">
        <v>21.9</v>
      </c>
      <c r="R1155" s="5">
        <v>0.79583333333333295</v>
      </c>
      <c r="T1155" s="13">
        <f t="shared" si="52"/>
        <v>30.9</v>
      </c>
      <c r="U1155" s="13">
        <f t="shared" si="53"/>
        <v>6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600">
        <v>0</v>
      </c>
      <c r="AW1155" s="600">
        <v>0</v>
      </c>
      <c r="AX1155" s="600">
        <v>0.1</v>
      </c>
      <c r="AY1155" s="599">
        <v>0.1</v>
      </c>
      <c r="AZ1155" s="599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21.8</v>
      </c>
      <c r="C1156" s="2">
        <v>67</v>
      </c>
      <c r="D1156" s="2">
        <v>15.4</v>
      </c>
      <c r="E1156" s="2">
        <v>21.8</v>
      </c>
      <c r="F1156" s="2">
        <v>7.9</v>
      </c>
      <c r="G1156" s="2">
        <v>11.5</v>
      </c>
      <c r="H1156" s="2">
        <v>1023.1</v>
      </c>
      <c r="I1156" s="2">
        <v>13830</v>
      </c>
      <c r="J1156" s="2">
        <v>1</v>
      </c>
      <c r="K1156" s="2">
        <v>0</v>
      </c>
      <c r="L1156" s="2">
        <v>0</v>
      </c>
      <c r="M1156" s="2">
        <v>0.1</v>
      </c>
      <c r="N1156">
        <v>0.1</v>
      </c>
      <c r="O1156">
        <v>321.3</v>
      </c>
      <c r="P1156">
        <v>30.9</v>
      </c>
      <c r="Q1156">
        <v>21.8</v>
      </c>
      <c r="R1156" s="5">
        <v>0.79652777777777795</v>
      </c>
      <c r="T1156" s="13">
        <f t="shared" si="52"/>
        <v>30.9</v>
      </c>
      <c r="U1156" s="13">
        <f t="shared" si="53"/>
        <v>6.0999999999999979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600">
        <v>0</v>
      </c>
      <c r="AW1156" s="600">
        <v>0</v>
      </c>
      <c r="AX1156" s="600">
        <v>0.1</v>
      </c>
      <c r="AY1156" s="599">
        <v>0.1</v>
      </c>
      <c r="AZ1156" s="599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21.7</v>
      </c>
      <c r="C1157" s="2">
        <v>67</v>
      </c>
      <c r="D1157" s="2">
        <v>15.3</v>
      </c>
      <c r="E1157" s="2">
        <v>21.7</v>
      </c>
      <c r="F1157" s="2">
        <v>7.6</v>
      </c>
      <c r="G1157" s="2">
        <v>8.3000000000000007</v>
      </c>
      <c r="H1157" s="2">
        <v>1023.2</v>
      </c>
      <c r="I1157" s="2">
        <v>13530</v>
      </c>
      <c r="J1157" s="2">
        <v>0</v>
      </c>
      <c r="K1157" s="2">
        <v>0</v>
      </c>
      <c r="L1157" s="2">
        <v>0</v>
      </c>
      <c r="M1157" s="2">
        <v>0.1</v>
      </c>
      <c r="N1157">
        <v>0.1</v>
      </c>
      <c r="O1157">
        <v>321.3</v>
      </c>
      <c r="P1157">
        <v>30.8</v>
      </c>
      <c r="Q1157">
        <v>21.8</v>
      </c>
      <c r="R1157" s="5">
        <v>0.79722222222222205</v>
      </c>
      <c r="T1157" s="13">
        <f t="shared" si="52"/>
        <v>30.8</v>
      </c>
      <c r="U1157" s="13">
        <f t="shared" si="53"/>
        <v>6.1000000000000014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600">
        <v>0</v>
      </c>
      <c r="AW1157" s="600">
        <v>0</v>
      </c>
      <c r="AX1157" s="600">
        <v>0.1</v>
      </c>
      <c r="AY1157" s="599">
        <v>0.1</v>
      </c>
      <c r="AZ1157" s="599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21.6</v>
      </c>
      <c r="C1158" s="2">
        <v>67</v>
      </c>
      <c r="D1158" s="2">
        <v>15.2</v>
      </c>
      <c r="E1158" s="2">
        <v>21.6</v>
      </c>
      <c r="F1158" s="2">
        <v>8.3000000000000007</v>
      </c>
      <c r="G1158" s="2">
        <v>12.6</v>
      </c>
      <c r="H1158" s="2">
        <v>1023.3</v>
      </c>
      <c r="I1158" s="2">
        <v>13230</v>
      </c>
      <c r="J1158" s="2">
        <v>0</v>
      </c>
      <c r="K1158" s="2">
        <v>0</v>
      </c>
      <c r="L1158" s="2">
        <v>0</v>
      </c>
      <c r="M1158" s="2">
        <v>0.1</v>
      </c>
      <c r="N1158">
        <v>0.1</v>
      </c>
      <c r="O1158">
        <v>321.3</v>
      </c>
      <c r="P1158">
        <v>30.8</v>
      </c>
      <c r="Q1158">
        <v>21.8</v>
      </c>
      <c r="R1158" s="5">
        <v>0.79791666666666705</v>
      </c>
      <c r="T1158" s="13">
        <f t="shared" si="52"/>
        <v>30.8</v>
      </c>
      <c r="U1158" s="13">
        <f t="shared" si="53"/>
        <v>6.1999999999999993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600">
        <v>0</v>
      </c>
      <c r="AW1158" s="600">
        <v>0</v>
      </c>
      <c r="AX1158" s="600">
        <v>0.1</v>
      </c>
      <c r="AY1158" s="599">
        <v>0.1</v>
      </c>
      <c r="AZ1158" s="599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21.5</v>
      </c>
      <c r="C1159" s="2">
        <v>67</v>
      </c>
      <c r="D1159" s="2">
        <v>15.1</v>
      </c>
      <c r="E1159" s="2">
        <v>21.5</v>
      </c>
      <c r="F1159" s="2">
        <v>6.1</v>
      </c>
      <c r="G1159" s="2">
        <v>9.4</v>
      </c>
      <c r="H1159" s="2">
        <v>1023.1</v>
      </c>
      <c r="I1159" s="2">
        <v>12960</v>
      </c>
      <c r="J1159" s="2">
        <v>0</v>
      </c>
      <c r="K1159" s="2">
        <v>0</v>
      </c>
      <c r="L1159" s="2">
        <v>0</v>
      </c>
      <c r="M1159" s="2">
        <v>0.1</v>
      </c>
      <c r="N1159">
        <v>0.1</v>
      </c>
      <c r="O1159">
        <v>321.3</v>
      </c>
      <c r="P1159">
        <v>30.7</v>
      </c>
      <c r="Q1159">
        <v>21.8</v>
      </c>
      <c r="R1159" s="5">
        <v>0.79861111111111105</v>
      </c>
      <c r="T1159" s="13">
        <f t="shared" si="52"/>
        <v>30.7</v>
      </c>
      <c r="U1159" s="13">
        <f t="shared" si="53"/>
        <v>6.1999999999999993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600">
        <v>0</v>
      </c>
      <c r="AW1159" s="600">
        <v>0</v>
      </c>
      <c r="AX1159" s="600">
        <v>0.1</v>
      </c>
      <c r="AY1159" s="599">
        <v>0.1</v>
      </c>
      <c r="AZ1159" s="599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21.6</v>
      </c>
      <c r="C1160" s="2">
        <v>67</v>
      </c>
      <c r="D1160" s="2">
        <v>15.2</v>
      </c>
      <c r="E1160" s="2">
        <v>21.6</v>
      </c>
      <c r="F1160" s="2">
        <v>4.3</v>
      </c>
      <c r="G1160" s="2">
        <v>6.8</v>
      </c>
      <c r="H1160" s="2">
        <v>1023.3</v>
      </c>
      <c r="I1160" s="2">
        <v>12680</v>
      </c>
      <c r="J1160" s="2">
        <v>0</v>
      </c>
      <c r="K1160" s="2">
        <v>0</v>
      </c>
      <c r="L1160" s="2">
        <v>0</v>
      </c>
      <c r="M1160" s="2">
        <v>0.1</v>
      </c>
      <c r="N1160">
        <v>0.1</v>
      </c>
      <c r="O1160">
        <v>321.3</v>
      </c>
      <c r="P1160">
        <v>30.7</v>
      </c>
      <c r="Q1160">
        <v>21.7</v>
      </c>
      <c r="R1160" s="5">
        <v>0.79930555555555605</v>
      </c>
      <c r="T1160" s="13">
        <f t="shared" si="52"/>
        <v>30.7</v>
      </c>
      <c r="U1160" s="13">
        <f t="shared" si="53"/>
        <v>6.0999999999999979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600">
        <v>0</v>
      </c>
      <c r="AW1160" s="600">
        <v>0</v>
      </c>
      <c r="AX1160" s="600">
        <v>0.1</v>
      </c>
      <c r="AY1160" s="599">
        <v>0.1</v>
      </c>
      <c r="AZ1160" s="599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21.7</v>
      </c>
      <c r="C1161" s="2">
        <v>67</v>
      </c>
      <c r="D1161" s="2">
        <v>15.3</v>
      </c>
      <c r="E1161" s="2">
        <v>21.7</v>
      </c>
      <c r="F1161" s="2">
        <v>4</v>
      </c>
      <c r="G1161" s="2">
        <v>8.3000000000000007</v>
      </c>
      <c r="H1161" s="2">
        <v>1023.1</v>
      </c>
      <c r="I1161" s="2">
        <v>12460</v>
      </c>
      <c r="J1161" s="2">
        <v>0</v>
      </c>
      <c r="K1161" s="2">
        <v>0</v>
      </c>
      <c r="L1161" s="2">
        <v>0</v>
      </c>
      <c r="M1161" s="2">
        <v>0.1</v>
      </c>
      <c r="N1161">
        <v>0.1</v>
      </c>
      <c r="O1161">
        <v>321.3</v>
      </c>
      <c r="P1161">
        <v>30.6</v>
      </c>
      <c r="Q1161">
        <v>21.7</v>
      </c>
      <c r="R1161" s="5">
        <v>0.8</v>
      </c>
      <c r="T1161" s="13">
        <f t="shared" si="52"/>
        <v>30.6</v>
      </c>
      <c r="U1161" s="13">
        <f t="shared" si="53"/>
        <v>5.9000000000000021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600">
        <v>0</v>
      </c>
      <c r="AW1161" s="600">
        <v>0</v>
      </c>
      <c r="AX1161" s="600">
        <v>0.1</v>
      </c>
      <c r="AY1161" s="599">
        <v>0.1</v>
      </c>
      <c r="AZ1161" s="599">
        <v>321.3</v>
      </c>
      <c r="BA1161">
        <v>30.6</v>
      </c>
      <c r="BB1161">
        <v>21.7</v>
      </c>
      <c r="BC1161" s="8">
        <v>0.8</v>
      </c>
    </row>
    <row r="1162" spans="2:55">
      <c r="B1162" s="2">
        <v>21.7</v>
      </c>
      <c r="C1162" s="2">
        <v>68</v>
      </c>
      <c r="D1162" s="2">
        <v>15.5</v>
      </c>
      <c r="E1162" s="2">
        <v>21.7</v>
      </c>
      <c r="F1162" s="2">
        <v>5</v>
      </c>
      <c r="G1162" s="2">
        <v>9.4</v>
      </c>
      <c r="H1162" s="2">
        <v>1023.3</v>
      </c>
      <c r="I1162" s="2">
        <v>12180</v>
      </c>
      <c r="J1162" s="2">
        <v>0</v>
      </c>
      <c r="K1162" s="2">
        <v>0</v>
      </c>
      <c r="L1162" s="2">
        <v>0</v>
      </c>
      <c r="M1162" s="2">
        <v>0.1</v>
      </c>
      <c r="N1162">
        <v>0.1</v>
      </c>
      <c r="O1162">
        <v>321.3</v>
      </c>
      <c r="P1162">
        <v>30.5</v>
      </c>
      <c r="Q1162">
        <v>21.7</v>
      </c>
      <c r="R1162" s="5">
        <v>0.80069444444444404</v>
      </c>
      <c r="T1162" s="13">
        <f t="shared" si="52"/>
        <v>30.5</v>
      </c>
      <c r="U1162" s="13">
        <f t="shared" si="53"/>
        <v>5.8000000000000007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600">
        <v>0</v>
      </c>
      <c r="AW1162" s="600">
        <v>0</v>
      </c>
      <c r="AX1162" s="600">
        <v>0.1</v>
      </c>
      <c r="AY1162" s="599">
        <v>0.1</v>
      </c>
      <c r="AZ1162" s="599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21.7</v>
      </c>
      <c r="C1163" s="2">
        <v>68</v>
      </c>
      <c r="D1163" s="2">
        <v>15.5</v>
      </c>
      <c r="E1163" s="2">
        <v>21.7</v>
      </c>
      <c r="F1163" s="2">
        <v>6.1</v>
      </c>
      <c r="G1163" s="2">
        <v>6.5</v>
      </c>
      <c r="H1163" s="2">
        <v>1023.3</v>
      </c>
      <c r="I1163" s="2">
        <v>11900</v>
      </c>
      <c r="J1163" s="2">
        <v>0</v>
      </c>
      <c r="K1163" s="2">
        <v>0</v>
      </c>
      <c r="L1163" s="2">
        <v>0</v>
      </c>
      <c r="M1163" s="2">
        <v>0.1</v>
      </c>
      <c r="N1163">
        <v>0.1</v>
      </c>
      <c r="O1163">
        <v>321.3</v>
      </c>
      <c r="P1163">
        <v>30.4</v>
      </c>
      <c r="Q1163">
        <v>21.7</v>
      </c>
      <c r="R1163" s="5">
        <v>0.80138888888888904</v>
      </c>
      <c r="T1163" s="13">
        <f t="shared" si="52"/>
        <v>30.4</v>
      </c>
      <c r="U1163" s="13">
        <f t="shared" si="53"/>
        <v>5.6999999999999993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600">
        <v>0</v>
      </c>
      <c r="AW1163" s="600">
        <v>0</v>
      </c>
      <c r="AX1163" s="600">
        <v>0.1</v>
      </c>
      <c r="AY1163" s="599">
        <v>0.1</v>
      </c>
      <c r="AZ1163" s="599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21.7</v>
      </c>
      <c r="C1164" s="2">
        <v>67</v>
      </c>
      <c r="D1164" s="2">
        <v>15.3</v>
      </c>
      <c r="E1164" s="2">
        <v>21.7</v>
      </c>
      <c r="F1164" s="2">
        <v>10.4</v>
      </c>
      <c r="G1164" s="2">
        <v>10.4</v>
      </c>
      <c r="H1164" s="2">
        <v>1023.2</v>
      </c>
      <c r="I1164" s="2">
        <v>11640</v>
      </c>
      <c r="J1164" s="2">
        <v>0</v>
      </c>
      <c r="K1164" s="2">
        <v>0</v>
      </c>
      <c r="L1164" s="2">
        <v>0</v>
      </c>
      <c r="M1164" s="2">
        <v>0.1</v>
      </c>
      <c r="N1164">
        <v>0.1</v>
      </c>
      <c r="O1164">
        <v>321.3</v>
      </c>
      <c r="P1164">
        <v>30.4</v>
      </c>
      <c r="Q1164">
        <v>21.7</v>
      </c>
      <c r="R1164" s="5">
        <v>0.80208333333333304</v>
      </c>
      <c r="T1164" s="13">
        <f t="shared" si="52"/>
        <v>30.4</v>
      </c>
      <c r="U1164" s="13">
        <f t="shared" si="53"/>
        <v>5.6999999999999993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600">
        <v>0</v>
      </c>
      <c r="AW1164" s="600">
        <v>0</v>
      </c>
      <c r="AX1164" s="600">
        <v>0.1</v>
      </c>
      <c r="AY1164" s="599">
        <v>0.1</v>
      </c>
      <c r="AZ1164" s="599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21.6</v>
      </c>
      <c r="C1165" s="2">
        <v>67</v>
      </c>
      <c r="D1165" s="2">
        <v>15.2</v>
      </c>
      <c r="E1165" s="2">
        <v>21.6</v>
      </c>
      <c r="F1165" s="2">
        <v>13</v>
      </c>
      <c r="G1165" s="2">
        <v>16.2</v>
      </c>
      <c r="H1165" s="2">
        <v>1023.1</v>
      </c>
      <c r="I1165" s="2">
        <v>11350</v>
      </c>
      <c r="J1165" s="2">
        <v>0</v>
      </c>
      <c r="K1165" s="2">
        <v>0</v>
      </c>
      <c r="L1165" s="2">
        <v>0</v>
      </c>
      <c r="M1165" s="2">
        <v>0.1</v>
      </c>
      <c r="N1165">
        <v>0.1</v>
      </c>
      <c r="O1165">
        <v>321.3</v>
      </c>
      <c r="P1165">
        <v>30.3</v>
      </c>
      <c r="Q1165">
        <v>21.7</v>
      </c>
      <c r="R1165" s="5">
        <v>0.80277777777777803</v>
      </c>
      <c r="T1165" s="13">
        <f t="shared" si="52"/>
        <v>30.3</v>
      </c>
      <c r="U1165" s="13">
        <f t="shared" si="53"/>
        <v>5.6999999999999993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600">
        <v>0</v>
      </c>
      <c r="AW1165" s="600">
        <v>0</v>
      </c>
      <c r="AX1165" s="600">
        <v>0.1</v>
      </c>
      <c r="AY1165" s="599">
        <v>0.1</v>
      </c>
      <c r="AZ1165" s="599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21.5</v>
      </c>
      <c r="C1166" s="2">
        <v>67</v>
      </c>
      <c r="D1166" s="2">
        <v>15.1</v>
      </c>
      <c r="E1166" s="2">
        <v>21.5</v>
      </c>
      <c r="F1166" s="2">
        <v>8.3000000000000007</v>
      </c>
      <c r="G1166" s="2">
        <v>9.6999999999999993</v>
      </c>
      <c r="H1166" s="2">
        <v>1023.1</v>
      </c>
      <c r="I1166" s="2">
        <v>11120</v>
      </c>
      <c r="J1166" s="2">
        <v>0</v>
      </c>
      <c r="K1166" s="2">
        <v>0</v>
      </c>
      <c r="L1166" s="2">
        <v>0</v>
      </c>
      <c r="M1166" s="2">
        <v>0.1</v>
      </c>
      <c r="N1166">
        <v>0.1</v>
      </c>
      <c r="O1166">
        <v>321.3</v>
      </c>
      <c r="P1166">
        <v>30.3</v>
      </c>
      <c r="Q1166">
        <v>21.6</v>
      </c>
      <c r="R1166" s="5">
        <v>0.80347222222222203</v>
      </c>
      <c r="T1166" s="13">
        <f t="shared" si="52"/>
        <v>30.3</v>
      </c>
      <c r="U1166" s="13">
        <f t="shared" si="53"/>
        <v>5.8000000000000007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600">
        <v>0</v>
      </c>
      <c r="AW1166" s="600">
        <v>0</v>
      </c>
      <c r="AX1166" s="600">
        <v>0.1</v>
      </c>
      <c r="AY1166" s="599">
        <v>0.1</v>
      </c>
      <c r="AZ1166" s="599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21.5</v>
      </c>
      <c r="C1167" s="2">
        <v>68</v>
      </c>
      <c r="D1167" s="2">
        <v>15.4</v>
      </c>
      <c r="E1167" s="2">
        <v>21.5</v>
      </c>
      <c r="F1167" s="2">
        <v>9.6999999999999993</v>
      </c>
      <c r="G1167" s="2">
        <v>9.6999999999999993</v>
      </c>
      <c r="H1167" s="2">
        <v>1023.3</v>
      </c>
      <c r="I1167" s="2">
        <v>10820</v>
      </c>
      <c r="J1167" s="2">
        <v>0</v>
      </c>
      <c r="K1167" s="2">
        <v>0</v>
      </c>
      <c r="L1167" s="2">
        <v>0</v>
      </c>
      <c r="M1167" s="2">
        <v>0.1</v>
      </c>
      <c r="N1167">
        <v>0.1</v>
      </c>
      <c r="O1167">
        <v>321.3</v>
      </c>
      <c r="P1167">
        <v>30.2</v>
      </c>
      <c r="Q1167">
        <v>21.6</v>
      </c>
      <c r="R1167" s="5">
        <v>0.80416666666666703</v>
      </c>
      <c r="T1167" s="13">
        <f t="shared" ref="T1167:T1230" si="56">MAX(P1167,Q1167)</f>
        <v>30.2</v>
      </c>
      <c r="U1167" s="13">
        <f t="shared" si="53"/>
        <v>5.6999999999999993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600">
        <v>0</v>
      </c>
      <c r="AW1167" s="600">
        <v>0</v>
      </c>
      <c r="AX1167" s="600">
        <v>0.1</v>
      </c>
      <c r="AY1167" s="599">
        <v>0.1</v>
      </c>
      <c r="AZ1167" s="599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21.4</v>
      </c>
      <c r="C1168" s="2">
        <v>68</v>
      </c>
      <c r="D1168" s="2">
        <v>15.3</v>
      </c>
      <c r="E1168" s="2">
        <v>21.4</v>
      </c>
      <c r="F1168" s="2">
        <v>6.5</v>
      </c>
      <c r="G1168" s="2">
        <v>13.7</v>
      </c>
      <c r="H1168" s="2">
        <v>1023.1</v>
      </c>
      <c r="I1168" s="2">
        <v>10550</v>
      </c>
      <c r="J1168" s="2">
        <v>0</v>
      </c>
      <c r="K1168" s="2">
        <v>0</v>
      </c>
      <c r="L1168" s="2">
        <v>0</v>
      </c>
      <c r="M1168" s="2">
        <v>0.1</v>
      </c>
      <c r="N1168">
        <v>0.1</v>
      </c>
      <c r="O1168">
        <v>321.3</v>
      </c>
      <c r="P1168">
        <v>30.1</v>
      </c>
      <c r="Q1168">
        <v>21.6</v>
      </c>
      <c r="R1168" s="5">
        <v>0.80486111111111103</v>
      </c>
      <c r="T1168" s="13">
        <f t="shared" si="56"/>
        <v>30.1</v>
      </c>
      <c r="U1168" s="13">
        <f t="shared" ref="U1168:U1231" si="57">(T1168-B1168)-3</f>
        <v>5.7000000000000028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600">
        <v>0</v>
      </c>
      <c r="AW1168" s="600">
        <v>0</v>
      </c>
      <c r="AX1168" s="600">
        <v>0.1</v>
      </c>
      <c r="AY1168" s="599">
        <v>0.1</v>
      </c>
      <c r="AZ1168" s="599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21.5</v>
      </c>
      <c r="C1169" s="2">
        <v>68</v>
      </c>
      <c r="D1169" s="2">
        <v>15.4</v>
      </c>
      <c r="E1169" s="2">
        <v>21.5</v>
      </c>
      <c r="F1169" s="2">
        <v>5.4</v>
      </c>
      <c r="G1169" s="2">
        <v>6.5</v>
      </c>
      <c r="H1169" s="2">
        <v>1023.1</v>
      </c>
      <c r="I1169" s="2">
        <v>10320</v>
      </c>
      <c r="J1169" s="2">
        <v>0</v>
      </c>
      <c r="K1169" s="2">
        <v>0</v>
      </c>
      <c r="L1169" s="2">
        <v>0</v>
      </c>
      <c r="M1169" s="2">
        <v>0.1</v>
      </c>
      <c r="N1169">
        <v>0.1</v>
      </c>
      <c r="O1169">
        <v>321.3</v>
      </c>
      <c r="P1169">
        <v>30</v>
      </c>
      <c r="Q1169">
        <v>21.6</v>
      </c>
      <c r="R1169" s="5">
        <v>0.80555555555555602</v>
      </c>
      <c r="T1169" s="13">
        <f t="shared" si="56"/>
        <v>30</v>
      </c>
      <c r="U1169" s="13">
        <f t="shared" si="57"/>
        <v>5.5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600">
        <v>0</v>
      </c>
      <c r="AW1169" s="600">
        <v>0</v>
      </c>
      <c r="AX1169" s="600">
        <v>0.1</v>
      </c>
      <c r="AY1169" s="599">
        <v>0.1</v>
      </c>
      <c r="AZ1169" s="599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21.5</v>
      </c>
      <c r="C1170" s="2">
        <v>69</v>
      </c>
      <c r="D1170" s="2">
        <v>15.6</v>
      </c>
      <c r="E1170" s="2">
        <v>21.5</v>
      </c>
      <c r="F1170" s="2">
        <v>3.6</v>
      </c>
      <c r="G1170" s="2">
        <v>7.2</v>
      </c>
      <c r="H1170" s="2">
        <v>1023.2</v>
      </c>
      <c r="I1170" s="2">
        <v>10070</v>
      </c>
      <c r="J1170" s="2">
        <v>0</v>
      </c>
      <c r="K1170" s="2">
        <v>0</v>
      </c>
      <c r="L1170" s="2">
        <v>0</v>
      </c>
      <c r="M1170" s="2">
        <v>0.1</v>
      </c>
      <c r="N1170">
        <v>0.1</v>
      </c>
      <c r="O1170">
        <v>321.3</v>
      </c>
      <c r="P1170">
        <v>29.8</v>
      </c>
      <c r="Q1170">
        <v>21.6</v>
      </c>
      <c r="R1170" s="5">
        <v>0.80625000000000002</v>
      </c>
      <c r="T1170" s="13">
        <f t="shared" si="56"/>
        <v>29.8</v>
      </c>
      <c r="U1170" s="13">
        <f t="shared" si="57"/>
        <v>5.3000000000000007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600">
        <v>0</v>
      </c>
      <c r="AW1170" s="600">
        <v>0</v>
      </c>
      <c r="AX1170" s="600">
        <v>0.1</v>
      </c>
      <c r="AY1170" s="599">
        <v>0.1</v>
      </c>
      <c r="AZ1170" s="599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21.5</v>
      </c>
      <c r="C1171" s="2">
        <v>69</v>
      </c>
      <c r="D1171" s="2">
        <v>15.6</v>
      </c>
      <c r="E1171" s="2">
        <v>21.5</v>
      </c>
      <c r="F1171" s="2">
        <v>5</v>
      </c>
      <c r="G1171" s="2">
        <v>10.1</v>
      </c>
      <c r="H1171" s="2">
        <v>1023.2</v>
      </c>
      <c r="I1171" s="2">
        <v>9830</v>
      </c>
      <c r="J1171" s="2">
        <v>0</v>
      </c>
      <c r="K1171" s="2">
        <v>0</v>
      </c>
      <c r="L1171" s="2">
        <v>0</v>
      </c>
      <c r="M1171" s="2">
        <v>0.1</v>
      </c>
      <c r="N1171">
        <v>0.1</v>
      </c>
      <c r="O1171">
        <v>321.3</v>
      </c>
      <c r="P1171">
        <v>29.7</v>
      </c>
      <c r="Q1171">
        <v>21.5</v>
      </c>
      <c r="R1171" s="5">
        <v>0.80694444444444402</v>
      </c>
      <c r="T1171" s="13">
        <f t="shared" si="56"/>
        <v>29.7</v>
      </c>
      <c r="U1171" s="13">
        <f t="shared" si="57"/>
        <v>5.1999999999999993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600">
        <v>0</v>
      </c>
      <c r="AW1171" s="600">
        <v>0</v>
      </c>
      <c r="AX1171" s="600">
        <v>0.1</v>
      </c>
      <c r="AY1171" s="599">
        <v>0.1</v>
      </c>
      <c r="AZ1171" s="599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21.5</v>
      </c>
      <c r="C1172" s="2">
        <v>69</v>
      </c>
      <c r="D1172" s="2">
        <v>15.6</v>
      </c>
      <c r="E1172" s="2">
        <v>21.5</v>
      </c>
      <c r="F1172" s="2">
        <v>9</v>
      </c>
      <c r="G1172" s="2">
        <v>10.8</v>
      </c>
      <c r="H1172" s="2">
        <v>1023.1</v>
      </c>
      <c r="I1172" s="2">
        <v>9590</v>
      </c>
      <c r="J1172" s="2">
        <v>0</v>
      </c>
      <c r="K1172" s="2">
        <v>0</v>
      </c>
      <c r="L1172" s="2">
        <v>0</v>
      </c>
      <c r="M1172" s="2">
        <v>0.1</v>
      </c>
      <c r="N1172">
        <v>0.1</v>
      </c>
      <c r="O1172">
        <v>321.3</v>
      </c>
      <c r="P1172">
        <v>29.6</v>
      </c>
      <c r="Q1172">
        <v>21.5</v>
      </c>
      <c r="R1172" s="5">
        <v>0.80763888888888902</v>
      </c>
      <c r="T1172" s="13">
        <f t="shared" si="56"/>
        <v>29.6</v>
      </c>
      <c r="U1172" s="13">
        <f t="shared" si="57"/>
        <v>5.1000000000000014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600">
        <v>0</v>
      </c>
      <c r="AW1172" s="600">
        <v>0</v>
      </c>
      <c r="AX1172" s="600">
        <v>0.1</v>
      </c>
      <c r="AY1172" s="599">
        <v>0.1</v>
      </c>
      <c r="AZ1172" s="599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21.4</v>
      </c>
      <c r="C1173" s="2">
        <v>69</v>
      </c>
      <c r="D1173" s="2">
        <v>15.5</v>
      </c>
      <c r="E1173" s="2">
        <v>21.4</v>
      </c>
      <c r="F1173" s="2">
        <v>4.7</v>
      </c>
      <c r="G1173" s="2">
        <v>6.8</v>
      </c>
      <c r="H1173" s="2">
        <v>1023.4</v>
      </c>
      <c r="I1173" s="2">
        <v>9350</v>
      </c>
      <c r="J1173" s="2">
        <v>0</v>
      </c>
      <c r="K1173" s="2">
        <v>0</v>
      </c>
      <c r="L1173" s="2">
        <v>0</v>
      </c>
      <c r="M1173" s="2">
        <v>0.1</v>
      </c>
      <c r="N1173">
        <v>0.1</v>
      </c>
      <c r="O1173">
        <v>321.3</v>
      </c>
      <c r="P1173">
        <v>29.6</v>
      </c>
      <c r="Q1173">
        <v>21.5</v>
      </c>
      <c r="R1173" s="5">
        <v>0.80833333333333302</v>
      </c>
      <c r="T1173" s="13">
        <f t="shared" si="56"/>
        <v>29.6</v>
      </c>
      <c r="U1173" s="13">
        <f t="shared" si="57"/>
        <v>5.2000000000000028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600">
        <v>0</v>
      </c>
      <c r="AW1173" s="600">
        <v>0</v>
      </c>
      <c r="AX1173" s="600">
        <v>0.1</v>
      </c>
      <c r="AY1173" s="599">
        <v>0.1</v>
      </c>
      <c r="AZ1173" s="599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21.3</v>
      </c>
      <c r="C1174" s="2">
        <v>69</v>
      </c>
      <c r="D1174" s="2">
        <v>15.4</v>
      </c>
      <c r="E1174" s="2">
        <v>21.3</v>
      </c>
      <c r="F1174" s="2">
        <v>2.2000000000000002</v>
      </c>
      <c r="G1174" s="2">
        <v>10.4</v>
      </c>
      <c r="H1174" s="2">
        <v>1023.4</v>
      </c>
      <c r="I1174" s="2">
        <v>9120</v>
      </c>
      <c r="J1174" s="2">
        <v>0</v>
      </c>
      <c r="K1174" s="2">
        <v>0</v>
      </c>
      <c r="L1174" s="2">
        <v>0</v>
      </c>
      <c r="M1174" s="2">
        <v>0.1</v>
      </c>
      <c r="N1174">
        <v>0.1</v>
      </c>
      <c r="O1174">
        <v>321.3</v>
      </c>
      <c r="P1174">
        <v>29.4</v>
      </c>
      <c r="Q1174">
        <v>21.5</v>
      </c>
      <c r="R1174" s="5">
        <v>0.80902777777777801</v>
      </c>
      <c r="T1174" s="13">
        <f t="shared" si="56"/>
        <v>29.4</v>
      </c>
      <c r="U1174" s="13">
        <f t="shared" si="57"/>
        <v>5.0999999999999979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600">
        <v>0</v>
      </c>
      <c r="AW1174" s="600">
        <v>0</v>
      </c>
      <c r="AX1174" s="600">
        <v>0.1</v>
      </c>
      <c r="AY1174" s="599">
        <v>0.1</v>
      </c>
      <c r="AZ1174" s="599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21.3</v>
      </c>
      <c r="C1175" s="2">
        <v>69</v>
      </c>
      <c r="D1175" s="2">
        <v>15.4</v>
      </c>
      <c r="E1175" s="2">
        <v>21.3</v>
      </c>
      <c r="F1175" s="2">
        <v>4</v>
      </c>
      <c r="G1175" s="2">
        <v>6.8</v>
      </c>
      <c r="H1175" s="2">
        <v>1023.3</v>
      </c>
      <c r="I1175" s="2">
        <v>8900</v>
      </c>
      <c r="J1175" s="2">
        <v>0</v>
      </c>
      <c r="K1175" s="2">
        <v>0</v>
      </c>
      <c r="L1175" s="2">
        <v>0</v>
      </c>
      <c r="M1175" s="2">
        <v>0.1</v>
      </c>
      <c r="N1175">
        <v>0.1</v>
      </c>
      <c r="O1175">
        <v>321.3</v>
      </c>
      <c r="P1175">
        <v>29.3</v>
      </c>
      <c r="Q1175">
        <v>21.5</v>
      </c>
      <c r="R1175" s="5">
        <v>0.80972222222222201</v>
      </c>
      <c r="T1175" s="13">
        <f t="shared" si="56"/>
        <v>29.3</v>
      </c>
      <c r="U1175" s="13">
        <f t="shared" si="57"/>
        <v>5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600">
        <v>0</v>
      </c>
      <c r="AW1175" s="600">
        <v>0</v>
      </c>
      <c r="AX1175" s="600">
        <v>0.1</v>
      </c>
      <c r="AY1175" s="599">
        <v>0.1</v>
      </c>
      <c r="AZ1175" s="599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21.4</v>
      </c>
      <c r="C1176" s="2">
        <v>68</v>
      </c>
      <c r="D1176" s="2">
        <v>15.3</v>
      </c>
      <c r="E1176" s="2">
        <v>21.4</v>
      </c>
      <c r="F1176" s="2">
        <v>5.8</v>
      </c>
      <c r="G1176" s="2">
        <v>9</v>
      </c>
      <c r="H1176" s="2">
        <v>1023.1</v>
      </c>
      <c r="I1176" s="2">
        <v>8660</v>
      </c>
      <c r="J1176" s="2">
        <v>0</v>
      </c>
      <c r="K1176" s="2">
        <v>0</v>
      </c>
      <c r="L1176" s="2">
        <v>0</v>
      </c>
      <c r="M1176" s="2">
        <v>0.1</v>
      </c>
      <c r="N1176">
        <v>0.1</v>
      </c>
      <c r="O1176">
        <v>321.3</v>
      </c>
      <c r="P1176">
        <v>29.2</v>
      </c>
      <c r="Q1176">
        <v>21.4</v>
      </c>
      <c r="R1176" s="5">
        <v>0.81041666666666701</v>
      </c>
      <c r="T1176" s="13">
        <f t="shared" si="56"/>
        <v>29.2</v>
      </c>
      <c r="U1176" s="13">
        <f t="shared" si="57"/>
        <v>4.8000000000000007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600">
        <v>0</v>
      </c>
      <c r="AW1176" s="600">
        <v>0</v>
      </c>
      <c r="AX1176" s="600">
        <v>0.1</v>
      </c>
      <c r="AY1176" s="599">
        <v>0.1</v>
      </c>
      <c r="AZ1176" s="599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21.4</v>
      </c>
      <c r="C1177" s="2">
        <v>69</v>
      </c>
      <c r="D1177" s="2">
        <v>15.5</v>
      </c>
      <c r="E1177" s="2">
        <v>21.4</v>
      </c>
      <c r="F1177" s="2">
        <v>7.6</v>
      </c>
      <c r="G1177" s="2">
        <v>7.6</v>
      </c>
      <c r="H1177" s="2">
        <v>1023.2</v>
      </c>
      <c r="I1177" s="2">
        <v>8450</v>
      </c>
      <c r="J1177" s="2">
        <v>0</v>
      </c>
      <c r="K1177" s="2">
        <v>0</v>
      </c>
      <c r="L1177" s="2">
        <v>0</v>
      </c>
      <c r="M1177" s="2">
        <v>0.1</v>
      </c>
      <c r="N1177">
        <v>0.1</v>
      </c>
      <c r="O1177">
        <v>321.3</v>
      </c>
      <c r="P1177">
        <v>29.1</v>
      </c>
      <c r="Q1177">
        <v>21.4</v>
      </c>
      <c r="R1177" s="5">
        <v>0.81111111111111101</v>
      </c>
      <c r="T1177" s="13">
        <f t="shared" si="56"/>
        <v>29.1</v>
      </c>
      <c r="U1177" s="13">
        <f t="shared" si="57"/>
        <v>4.7000000000000028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600">
        <v>0</v>
      </c>
      <c r="AW1177" s="600">
        <v>0</v>
      </c>
      <c r="AX1177" s="600">
        <v>0.1</v>
      </c>
      <c r="AY1177" s="599">
        <v>0.1</v>
      </c>
      <c r="AZ1177" s="599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21.4</v>
      </c>
      <c r="C1178" s="2">
        <v>69</v>
      </c>
      <c r="D1178" s="2">
        <v>15.5</v>
      </c>
      <c r="E1178" s="2">
        <v>21.4</v>
      </c>
      <c r="F1178" s="2">
        <v>0</v>
      </c>
      <c r="G1178" s="2">
        <v>5.8</v>
      </c>
      <c r="H1178" s="2">
        <v>1023.3</v>
      </c>
      <c r="I1178" s="2">
        <v>8190</v>
      </c>
      <c r="J1178" s="2">
        <v>0</v>
      </c>
      <c r="K1178" s="2">
        <v>0</v>
      </c>
      <c r="L1178" s="2">
        <v>0</v>
      </c>
      <c r="M1178" s="2">
        <v>0.1</v>
      </c>
      <c r="N1178">
        <v>0.1</v>
      </c>
      <c r="O1178">
        <v>321.3</v>
      </c>
      <c r="P1178">
        <v>29.1</v>
      </c>
      <c r="Q1178">
        <v>21.4</v>
      </c>
      <c r="R1178" s="5">
        <v>0.811805555555556</v>
      </c>
      <c r="T1178" s="13">
        <f t="shared" si="56"/>
        <v>29.1</v>
      </c>
      <c r="U1178" s="13">
        <f t="shared" si="57"/>
        <v>4.7000000000000028</v>
      </c>
      <c r="V1178" s="12" t="str">
        <f t="shared" si="55"/>
        <v/>
      </c>
      <c r="W1178" s="11">
        <f t="shared" si="58"/>
        <v>1</v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600">
        <v>0</v>
      </c>
      <c r="AW1178" s="600">
        <v>0</v>
      </c>
      <c r="AX1178" s="600">
        <v>0.1</v>
      </c>
      <c r="AY1178" s="599">
        <v>0.1</v>
      </c>
      <c r="AZ1178" s="599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21.4</v>
      </c>
      <c r="C1179" s="2">
        <v>69</v>
      </c>
      <c r="D1179" s="2">
        <v>15.5</v>
      </c>
      <c r="E1179" s="2">
        <v>21.4</v>
      </c>
      <c r="F1179" s="2">
        <v>9</v>
      </c>
      <c r="G1179" s="2">
        <v>9.6999999999999993</v>
      </c>
      <c r="H1179" s="2">
        <v>1023.3</v>
      </c>
      <c r="I1179" s="2">
        <v>7970</v>
      </c>
      <c r="J1179" s="2">
        <v>0</v>
      </c>
      <c r="K1179" s="2">
        <v>0</v>
      </c>
      <c r="L1179" s="2">
        <v>0</v>
      </c>
      <c r="M1179" s="2">
        <v>0.1</v>
      </c>
      <c r="N1179">
        <v>0.1</v>
      </c>
      <c r="O1179">
        <v>321.3</v>
      </c>
      <c r="P1179">
        <v>29</v>
      </c>
      <c r="Q1179">
        <v>21.4</v>
      </c>
      <c r="R1179" s="5">
        <v>0.8125</v>
      </c>
      <c r="T1179" s="13">
        <f t="shared" si="56"/>
        <v>29</v>
      </c>
      <c r="U1179" s="13">
        <f t="shared" si="57"/>
        <v>4.6000000000000014</v>
      </c>
      <c r="V1179" s="12" t="str">
        <f t="shared" si="55"/>
        <v/>
      </c>
      <c r="W1179" s="11">
        <f t="shared" si="58"/>
        <v>1</v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600">
        <v>0</v>
      </c>
      <c r="AW1179" s="600">
        <v>0</v>
      </c>
      <c r="AX1179" s="600">
        <v>0.1</v>
      </c>
      <c r="AY1179" s="599">
        <v>0.1</v>
      </c>
      <c r="AZ1179" s="599">
        <v>321.3</v>
      </c>
      <c r="BA1179">
        <v>29</v>
      </c>
      <c r="BB1179">
        <v>21.4</v>
      </c>
      <c r="BC1179" s="8">
        <v>0.8125</v>
      </c>
    </row>
    <row r="1180" spans="2:55">
      <c r="B1180" s="2">
        <v>21.4</v>
      </c>
      <c r="C1180" s="2">
        <v>69</v>
      </c>
      <c r="D1180" s="2">
        <v>15.5</v>
      </c>
      <c r="E1180" s="2">
        <v>21.4</v>
      </c>
      <c r="F1180" s="2">
        <v>3.6</v>
      </c>
      <c r="G1180" s="2">
        <v>4.3</v>
      </c>
      <c r="H1180" s="2">
        <v>1023.2</v>
      </c>
      <c r="I1180" s="2">
        <v>7760</v>
      </c>
      <c r="J1180" s="2">
        <v>0</v>
      </c>
      <c r="K1180" s="2">
        <v>0</v>
      </c>
      <c r="L1180" s="2">
        <v>0</v>
      </c>
      <c r="M1180" s="2">
        <v>0.1</v>
      </c>
      <c r="N1180">
        <v>0.1</v>
      </c>
      <c r="O1180">
        <v>321.3</v>
      </c>
      <c r="P1180">
        <v>29</v>
      </c>
      <c r="Q1180">
        <v>21.3</v>
      </c>
      <c r="R1180" s="5">
        <v>0.81319444444444444</v>
      </c>
      <c r="T1180" s="13">
        <f t="shared" si="56"/>
        <v>29</v>
      </c>
      <c r="U1180" s="13">
        <f t="shared" si="57"/>
        <v>4.6000000000000014</v>
      </c>
      <c r="V1180" s="12" t="str">
        <f t="shared" si="55"/>
        <v/>
      </c>
      <c r="W1180" s="11">
        <f t="shared" si="58"/>
        <v>1</v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600">
        <v>0</v>
      </c>
      <c r="AW1180" s="600">
        <v>0</v>
      </c>
      <c r="AX1180" s="600">
        <v>0.1</v>
      </c>
      <c r="AY1180" s="599">
        <v>0.1</v>
      </c>
      <c r="AZ1180" s="599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21.5</v>
      </c>
      <c r="C1181" s="2">
        <v>68</v>
      </c>
      <c r="D1181" s="2">
        <v>15.4</v>
      </c>
      <c r="E1181" s="2">
        <v>21.5</v>
      </c>
      <c r="F1181" s="2">
        <v>3.2</v>
      </c>
      <c r="G1181" s="2">
        <v>5.4</v>
      </c>
      <c r="H1181" s="2">
        <v>1023</v>
      </c>
      <c r="I1181" s="2">
        <v>7540</v>
      </c>
      <c r="J1181" s="2">
        <v>0</v>
      </c>
      <c r="K1181" s="2">
        <v>0</v>
      </c>
      <c r="L1181" s="2">
        <v>0</v>
      </c>
      <c r="M1181" s="2">
        <v>0.1</v>
      </c>
      <c r="N1181">
        <v>0.1</v>
      </c>
      <c r="O1181">
        <v>321.3</v>
      </c>
      <c r="P1181">
        <v>28.9</v>
      </c>
      <c r="Q1181">
        <v>21.3</v>
      </c>
      <c r="R1181" s="5">
        <v>0.81388888888888888</v>
      </c>
      <c r="T1181" s="13">
        <f t="shared" si="56"/>
        <v>28.9</v>
      </c>
      <c r="U1181" s="13">
        <f t="shared" si="57"/>
        <v>4.3999999999999986</v>
      </c>
      <c r="V1181" s="12" t="str">
        <f t="shared" si="55"/>
        <v/>
      </c>
      <c r="W1181" s="11">
        <f t="shared" si="58"/>
        <v>1</v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600">
        <v>0</v>
      </c>
      <c r="AW1181" s="600">
        <v>0</v>
      </c>
      <c r="AX1181" s="600">
        <v>0.1</v>
      </c>
      <c r="AY1181" s="599">
        <v>0.1</v>
      </c>
      <c r="AZ1181" s="599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21.6</v>
      </c>
      <c r="C1182" s="2">
        <v>68</v>
      </c>
      <c r="D1182" s="2">
        <v>15.4</v>
      </c>
      <c r="E1182" s="2">
        <v>21.6</v>
      </c>
      <c r="F1182" s="2">
        <v>8.6</v>
      </c>
      <c r="G1182" s="2">
        <v>11.9</v>
      </c>
      <c r="H1182" s="2">
        <v>1023.4</v>
      </c>
      <c r="I1182" s="2">
        <v>7330</v>
      </c>
      <c r="J1182" s="2">
        <v>0</v>
      </c>
      <c r="K1182" s="2">
        <v>0</v>
      </c>
      <c r="L1182" s="2">
        <v>0</v>
      </c>
      <c r="M1182" s="2">
        <v>0.1</v>
      </c>
      <c r="N1182">
        <v>0.1</v>
      </c>
      <c r="O1182">
        <v>321.3</v>
      </c>
      <c r="P1182">
        <v>28.9</v>
      </c>
      <c r="Q1182">
        <v>21.3</v>
      </c>
      <c r="R1182" s="5">
        <v>0.81458333333333333</v>
      </c>
      <c r="T1182" s="13">
        <f t="shared" si="56"/>
        <v>28.9</v>
      </c>
      <c r="U1182" s="13">
        <f t="shared" si="57"/>
        <v>4.2999999999999972</v>
      </c>
      <c r="V1182" s="12" t="str">
        <f t="shared" si="55"/>
        <v/>
      </c>
      <c r="W1182" s="11">
        <f t="shared" si="58"/>
        <v>1</v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600">
        <v>0</v>
      </c>
      <c r="AW1182" s="600">
        <v>0</v>
      </c>
      <c r="AX1182" s="600">
        <v>0.1</v>
      </c>
      <c r="AY1182" s="599">
        <v>0.1</v>
      </c>
      <c r="AZ1182" s="599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21.4</v>
      </c>
      <c r="C1183" s="2">
        <v>69</v>
      </c>
      <c r="D1183" s="2">
        <v>15.5</v>
      </c>
      <c r="E1183" s="2">
        <v>21.4</v>
      </c>
      <c r="F1183" s="2">
        <v>3.6</v>
      </c>
      <c r="G1183" s="2">
        <v>7.6</v>
      </c>
      <c r="H1183" s="2">
        <v>1023.2</v>
      </c>
      <c r="I1183" s="2">
        <v>7100</v>
      </c>
      <c r="J1183" s="2">
        <v>0</v>
      </c>
      <c r="K1183" s="2">
        <v>0</v>
      </c>
      <c r="L1183" s="2">
        <v>0</v>
      </c>
      <c r="M1183" s="2">
        <v>0.1</v>
      </c>
      <c r="N1183">
        <v>0.1</v>
      </c>
      <c r="O1183">
        <v>321.3</v>
      </c>
      <c r="P1183">
        <v>28.9</v>
      </c>
      <c r="Q1183">
        <v>21.3</v>
      </c>
      <c r="R1183" s="5">
        <v>0.81527777777777777</v>
      </c>
      <c r="T1183" s="13">
        <f t="shared" si="56"/>
        <v>28.9</v>
      </c>
      <c r="U1183" s="13">
        <f t="shared" si="57"/>
        <v>4.5</v>
      </c>
      <c r="V1183" s="12" t="str">
        <f t="shared" si="55"/>
        <v/>
      </c>
      <c r="W1183" s="11">
        <f t="shared" si="58"/>
        <v>1</v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600">
        <v>0</v>
      </c>
      <c r="AW1183" s="600">
        <v>0</v>
      </c>
      <c r="AX1183" s="600">
        <v>0.1</v>
      </c>
      <c r="AY1183" s="599">
        <v>0.1</v>
      </c>
      <c r="AZ1183" s="599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21.4</v>
      </c>
      <c r="C1184" s="2">
        <v>69</v>
      </c>
      <c r="D1184" s="2">
        <v>15.5</v>
      </c>
      <c r="E1184" s="2">
        <v>21.4</v>
      </c>
      <c r="F1184" s="2">
        <v>3.6</v>
      </c>
      <c r="G1184" s="2">
        <v>8.6</v>
      </c>
      <c r="H1184" s="2">
        <v>1023.1</v>
      </c>
      <c r="I1184" s="2">
        <v>6870</v>
      </c>
      <c r="J1184" s="2">
        <v>0</v>
      </c>
      <c r="K1184" s="2">
        <v>0</v>
      </c>
      <c r="L1184" s="2">
        <v>0</v>
      </c>
      <c r="M1184" s="2">
        <v>0.1</v>
      </c>
      <c r="N1184">
        <v>0.1</v>
      </c>
      <c r="O1184">
        <v>321.3</v>
      </c>
      <c r="P1184">
        <v>28.8</v>
      </c>
      <c r="Q1184">
        <v>21.2</v>
      </c>
      <c r="R1184" s="5">
        <v>0.81597222222222221</v>
      </c>
      <c r="T1184" s="13">
        <f t="shared" si="56"/>
        <v>28.8</v>
      </c>
      <c r="U1184" s="13">
        <f t="shared" si="57"/>
        <v>4.4000000000000021</v>
      </c>
      <c r="V1184" s="12" t="str">
        <f t="shared" si="55"/>
        <v/>
      </c>
      <c r="W1184" s="11">
        <f t="shared" si="58"/>
        <v>1</v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600">
        <v>0</v>
      </c>
      <c r="AW1184" s="600">
        <v>0</v>
      </c>
      <c r="AX1184" s="600">
        <v>0.1</v>
      </c>
      <c r="AY1184" s="599">
        <v>0.1</v>
      </c>
      <c r="AZ1184" s="599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21.4</v>
      </c>
      <c r="C1185" s="2">
        <v>69</v>
      </c>
      <c r="D1185" s="2">
        <v>15.5</v>
      </c>
      <c r="E1185" s="2">
        <v>21.4</v>
      </c>
      <c r="F1185" s="2">
        <v>10.8</v>
      </c>
      <c r="G1185" s="2">
        <v>11.9</v>
      </c>
      <c r="H1185" s="2">
        <v>1023.2</v>
      </c>
      <c r="I1185" s="2">
        <v>6660</v>
      </c>
      <c r="J1185" s="2">
        <v>0</v>
      </c>
      <c r="K1185" s="2">
        <v>0</v>
      </c>
      <c r="L1185" s="2">
        <v>0</v>
      </c>
      <c r="M1185" s="2">
        <v>0.1</v>
      </c>
      <c r="N1185">
        <v>0.1</v>
      </c>
      <c r="O1185">
        <v>321.3</v>
      </c>
      <c r="P1185">
        <v>28.7</v>
      </c>
      <c r="Q1185">
        <v>21.2</v>
      </c>
      <c r="R1185" s="5">
        <v>0.81666666666666665</v>
      </c>
      <c r="T1185" s="13">
        <f t="shared" si="56"/>
        <v>28.7</v>
      </c>
      <c r="U1185" s="13">
        <f t="shared" si="57"/>
        <v>4.3000000000000007</v>
      </c>
      <c r="V1185" s="12" t="str">
        <f t="shared" si="55"/>
        <v/>
      </c>
      <c r="W1185" s="11">
        <f t="shared" si="58"/>
        <v>1</v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600">
        <v>0</v>
      </c>
      <c r="AW1185" s="600">
        <v>0</v>
      </c>
      <c r="AX1185" s="600">
        <v>0.1</v>
      </c>
      <c r="AY1185" s="599">
        <v>0.1</v>
      </c>
      <c r="AZ1185" s="599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21.3</v>
      </c>
      <c r="C1186" s="2">
        <v>70</v>
      </c>
      <c r="D1186" s="2">
        <v>15.6</v>
      </c>
      <c r="E1186" s="2">
        <v>21.3</v>
      </c>
      <c r="F1186" s="2">
        <v>4.3</v>
      </c>
      <c r="G1186" s="2">
        <v>7.6</v>
      </c>
      <c r="H1186" s="2">
        <v>1023.3</v>
      </c>
      <c r="I1186" s="2">
        <v>6440</v>
      </c>
      <c r="J1186" s="2">
        <v>0</v>
      </c>
      <c r="K1186" s="2">
        <v>0</v>
      </c>
      <c r="L1186" s="2">
        <v>0</v>
      </c>
      <c r="M1186" s="2">
        <v>0.1</v>
      </c>
      <c r="N1186">
        <v>0.1</v>
      </c>
      <c r="O1186">
        <v>321.3</v>
      </c>
      <c r="P1186">
        <v>28.6</v>
      </c>
      <c r="Q1186">
        <v>21.2</v>
      </c>
      <c r="R1186" s="5">
        <v>0.81736111111111109</v>
      </c>
      <c r="T1186" s="13">
        <f t="shared" si="56"/>
        <v>28.6</v>
      </c>
      <c r="U1186" s="13">
        <f t="shared" si="57"/>
        <v>4.3000000000000007</v>
      </c>
      <c r="V1186" s="12" t="str">
        <f t="shared" si="55"/>
        <v/>
      </c>
      <c r="W1186" s="11">
        <f t="shared" si="58"/>
        <v>1</v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600">
        <v>0</v>
      </c>
      <c r="AW1186" s="600">
        <v>0</v>
      </c>
      <c r="AX1186" s="600">
        <v>0.1</v>
      </c>
      <c r="AY1186" s="599">
        <v>0.1</v>
      </c>
      <c r="AZ1186" s="599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21.3</v>
      </c>
      <c r="C1187" s="2">
        <v>70</v>
      </c>
      <c r="D1187" s="2">
        <v>15.6</v>
      </c>
      <c r="E1187" s="2">
        <v>21.3</v>
      </c>
      <c r="F1187" s="2">
        <v>8.6</v>
      </c>
      <c r="G1187" s="2">
        <v>10.4</v>
      </c>
      <c r="H1187" s="2">
        <v>1023.4</v>
      </c>
      <c r="I1187" s="2">
        <v>6230</v>
      </c>
      <c r="J1187" s="2">
        <v>0</v>
      </c>
      <c r="K1187" s="2">
        <v>0</v>
      </c>
      <c r="L1187" s="2">
        <v>0</v>
      </c>
      <c r="M1187" s="2">
        <v>0.1</v>
      </c>
      <c r="N1187">
        <v>0.1</v>
      </c>
      <c r="O1187">
        <v>321.3</v>
      </c>
      <c r="P1187">
        <v>28.5</v>
      </c>
      <c r="Q1187">
        <v>21.2</v>
      </c>
      <c r="R1187" s="5">
        <v>0.81805555555555554</v>
      </c>
      <c r="T1187" s="13">
        <f t="shared" si="56"/>
        <v>28.5</v>
      </c>
      <c r="U1187" s="13">
        <f t="shared" si="57"/>
        <v>4.1999999999999993</v>
      </c>
      <c r="V1187" s="12" t="str">
        <f t="shared" si="55"/>
        <v/>
      </c>
      <c r="W1187" s="11">
        <f t="shared" si="58"/>
        <v>1</v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600">
        <v>0</v>
      </c>
      <c r="AW1187" s="600">
        <v>0</v>
      </c>
      <c r="AX1187" s="600">
        <v>0.1</v>
      </c>
      <c r="AY1187" s="599">
        <v>0.1</v>
      </c>
      <c r="AZ1187" s="599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21.1</v>
      </c>
      <c r="C1188" s="2">
        <v>71</v>
      </c>
      <c r="D1188" s="2">
        <v>15.7</v>
      </c>
      <c r="E1188" s="2">
        <v>21.1</v>
      </c>
      <c r="F1188" s="2">
        <v>7.2</v>
      </c>
      <c r="G1188" s="2">
        <v>9.6999999999999993</v>
      </c>
      <c r="H1188" s="2">
        <v>1023.3</v>
      </c>
      <c r="I1188" s="2">
        <v>6030</v>
      </c>
      <c r="J1188" s="2">
        <v>0</v>
      </c>
      <c r="K1188" s="2">
        <v>0</v>
      </c>
      <c r="L1188" s="2">
        <v>0</v>
      </c>
      <c r="M1188" s="2">
        <v>0.1</v>
      </c>
      <c r="N1188">
        <v>0.1</v>
      </c>
      <c r="O1188">
        <v>321.3</v>
      </c>
      <c r="P1188">
        <v>28.4</v>
      </c>
      <c r="Q1188">
        <v>21.1</v>
      </c>
      <c r="R1188" s="5">
        <v>0.81874999999999998</v>
      </c>
      <c r="T1188" s="13">
        <f t="shared" si="56"/>
        <v>28.4</v>
      </c>
      <c r="U1188" s="13">
        <f t="shared" si="57"/>
        <v>4.2999999999999972</v>
      </c>
      <c r="V1188" s="12" t="str">
        <f t="shared" si="55"/>
        <v/>
      </c>
      <c r="W1188" s="11">
        <f t="shared" si="58"/>
        <v>1</v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600">
        <v>0</v>
      </c>
      <c r="AW1188" s="600">
        <v>0</v>
      </c>
      <c r="AX1188" s="600">
        <v>0.1</v>
      </c>
      <c r="AY1188" s="599">
        <v>0.1</v>
      </c>
      <c r="AZ1188" s="599">
        <v>321.3</v>
      </c>
      <c r="BA1188">
        <v>28.4</v>
      </c>
      <c r="BB1188">
        <v>21.1</v>
      </c>
      <c r="BC1188" s="8">
        <v>0.81874999999999998</v>
      </c>
    </row>
    <row r="1189" spans="2:55">
      <c r="B1189" s="2">
        <v>21.1</v>
      </c>
      <c r="C1189" s="2">
        <v>71</v>
      </c>
      <c r="D1189" s="2">
        <v>15.7</v>
      </c>
      <c r="E1189" s="2">
        <v>21.1</v>
      </c>
      <c r="F1189" s="2">
        <v>9.4</v>
      </c>
      <c r="G1189" s="2">
        <v>10.8</v>
      </c>
      <c r="H1189" s="2">
        <v>1023.3</v>
      </c>
      <c r="I1189" s="2">
        <v>5830</v>
      </c>
      <c r="J1189" s="2">
        <v>0</v>
      </c>
      <c r="K1189" s="2">
        <v>0</v>
      </c>
      <c r="L1189" s="2">
        <v>0</v>
      </c>
      <c r="M1189" s="2">
        <v>0.1</v>
      </c>
      <c r="N1189">
        <v>0.1</v>
      </c>
      <c r="O1189">
        <v>321.3</v>
      </c>
      <c r="P1189">
        <v>28.3</v>
      </c>
      <c r="Q1189">
        <v>21.1</v>
      </c>
      <c r="R1189" s="5">
        <v>0.81944444444444442</v>
      </c>
      <c r="T1189" s="13">
        <f t="shared" si="56"/>
        <v>28.3</v>
      </c>
      <c r="U1189" s="13">
        <f t="shared" si="57"/>
        <v>4.1999999999999993</v>
      </c>
      <c r="V1189" s="12" t="str">
        <f t="shared" si="55"/>
        <v/>
      </c>
      <c r="W1189" s="11">
        <f t="shared" si="58"/>
        <v>1</v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600">
        <v>0</v>
      </c>
      <c r="AW1189" s="600">
        <v>0</v>
      </c>
      <c r="AX1189" s="600">
        <v>0.1</v>
      </c>
      <c r="AY1189" s="599">
        <v>0.1</v>
      </c>
      <c r="AZ1189" s="599">
        <v>321.3</v>
      </c>
      <c r="BA1189">
        <v>28.3</v>
      </c>
      <c r="BB1189">
        <v>21.1</v>
      </c>
      <c r="BC1189" s="8">
        <v>0.81944444444444442</v>
      </c>
    </row>
    <row r="1190" spans="2:55">
      <c r="B1190" s="2">
        <v>21.1</v>
      </c>
      <c r="C1190" s="2">
        <v>71</v>
      </c>
      <c r="D1190" s="2">
        <v>15.7</v>
      </c>
      <c r="E1190" s="2">
        <v>21.1</v>
      </c>
      <c r="F1190" s="2">
        <v>6.8</v>
      </c>
      <c r="G1190" s="2">
        <v>8.6</v>
      </c>
      <c r="H1190" s="2">
        <v>1023.2</v>
      </c>
      <c r="I1190" s="2">
        <v>5580</v>
      </c>
      <c r="J1190" s="2">
        <v>0</v>
      </c>
      <c r="K1190" s="2">
        <v>0</v>
      </c>
      <c r="L1190" s="2">
        <v>0</v>
      </c>
      <c r="M1190" s="2">
        <v>0.1</v>
      </c>
      <c r="N1190">
        <v>0.1</v>
      </c>
      <c r="O1190">
        <v>321.3</v>
      </c>
      <c r="P1190">
        <v>28.1</v>
      </c>
      <c r="Q1190">
        <v>21.1</v>
      </c>
      <c r="R1190" s="5">
        <v>0.82013888888888886</v>
      </c>
      <c r="T1190" s="13">
        <f t="shared" si="56"/>
        <v>28.1</v>
      </c>
      <c r="U1190" s="13">
        <f t="shared" si="57"/>
        <v>4</v>
      </c>
      <c r="V1190" s="12" t="str">
        <f t="shared" si="55"/>
        <v/>
      </c>
      <c r="W1190" s="11">
        <f t="shared" si="58"/>
        <v>1</v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600">
        <v>0</v>
      </c>
      <c r="AW1190" s="600">
        <v>0</v>
      </c>
      <c r="AX1190" s="600">
        <v>0.1</v>
      </c>
      <c r="AY1190" s="599">
        <v>0.1</v>
      </c>
      <c r="AZ1190" s="599">
        <v>321.3</v>
      </c>
      <c r="BA1190">
        <v>28.1</v>
      </c>
      <c r="BB1190">
        <v>21.1</v>
      </c>
      <c r="BC1190" s="8">
        <v>0.82013888888888886</v>
      </c>
    </row>
    <row r="1191" spans="2:55">
      <c r="B1191" s="2">
        <v>21.1</v>
      </c>
      <c r="C1191" s="2">
        <v>71</v>
      </c>
      <c r="D1191" s="2">
        <v>15.7</v>
      </c>
      <c r="E1191" s="2">
        <v>21.1</v>
      </c>
      <c r="F1191" s="2">
        <v>5.8</v>
      </c>
      <c r="G1191" s="2">
        <v>9.6999999999999993</v>
      </c>
      <c r="H1191" s="2">
        <v>1023.2</v>
      </c>
      <c r="I1191" s="2">
        <v>5370</v>
      </c>
      <c r="J1191" s="2">
        <v>0</v>
      </c>
      <c r="K1191" s="2">
        <v>0</v>
      </c>
      <c r="L1191" s="2">
        <v>0</v>
      </c>
      <c r="M1191" s="2">
        <v>0.1</v>
      </c>
      <c r="N1191">
        <v>0.1</v>
      </c>
      <c r="O1191">
        <v>321.3</v>
      </c>
      <c r="P1191">
        <v>28</v>
      </c>
      <c r="Q1191">
        <v>21.1</v>
      </c>
      <c r="R1191" s="5">
        <v>0.8208333333333333</v>
      </c>
      <c r="T1191" s="13">
        <f t="shared" si="56"/>
        <v>28</v>
      </c>
      <c r="U1191" s="13">
        <f t="shared" si="57"/>
        <v>3.8999999999999986</v>
      </c>
      <c r="V1191" s="12" t="str">
        <f t="shared" si="55"/>
        <v/>
      </c>
      <c r="W1191" s="11">
        <f t="shared" si="58"/>
        <v>1</v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600">
        <v>0</v>
      </c>
      <c r="AW1191" s="600">
        <v>0</v>
      </c>
      <c r="AX1191" s="600">
        <v>0.1</v>
      </c>
      <c r="AY1191" s="599">
        <v>0.1</v>
      </c>
      <c r="AZ1191" s="599">
        <v>321.3</v>
      </c>
      <c r="BA1191">
        <v>28</v>
      </c>
      <c r="BB1191">
        <v>21.1</v>
      </c>
      <c r="BC1191" s="8">
        <v>0.8208333333333333</v>
      </c>
    </row>
    <row r="1192" spans="2:55">
      <c r="B1192" s="2">
        <v>21.1</v>
      </c>
      <c r="C1192" s="2">
        <v>71</v>
      </c>
      <c r="D1192" s="2">
        <v>15.7</v>
      </c>
      <c r="E1192" s="2">
        <v>21.1</v>
      </c>
      <c r="F1192" s="2">
        <v>8.6</v>
      </c>
      <c r="G1192" s="2">
        <v>8.6</v>
      </c>
      <c r="H1192" s="2">
        <v>1023.2</v>
      </c>
      <c r="I1192" s="2">
        <v>5140</v>
      </c>
      <c r="J1192" s="2">
        <v>0</v>
      </c>
      <c r="K1192" s="2">
        <v>0</v>
      </c>
      <c r="L1192" s="2">
        <v>0</v>
      </c>
      <c r="M1192" s="2">
        <v>0.1</v>
      </c>
      <c r="N1192">
        <v>0.1</v>
      </c>
      <c r="O1192">
        <v>321.3</v>
      </c>
      <c r="P1192">
        <v>27.9</v>
      </c>
      <c r="Q1192">
        <v>21</v>
      </c>
      <c r="R1192" s="5">
        <v>0.82152777777777775</v>
      </c>
      <c r="T1192" s="13">
        <f t="shared" si="56"/>
        <v>27.9</v>
      </c>
      <c r="U1192" s="13">
        <f t="shared" si="57"/>
        <v>3.7999999999999972</v>
      </c>
      <c r="V1192" s="12" t="str">
        <f t="shared" si="55"/>
        <v/>
      </c>
      <c r="W1192" s="11">
        <f t="shared" si="58"/>
        <v>1</v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600">
        <v>0</v>
      </c>
      <c r="AW1192" s="600">
        <v>0</v>
      </c>
      <c r="AX1192" s="600">
        <v>0.1</v>
      </c>
      <c r="AY1192" s="599">
        <v>0.1</v>
      </c>
      <c r="AZ1192" s="599">
        <v>321.3</v>
      </c>
      <c r="BA1192">
        <v>27.9</v>
      </c>
      <c r="BB1192">
        <v>21</v>
      </c>
      <c r="BC1192" s="8">
        <v>0.82152777777777775</v>
      </c>
    </row>
    <row r="1193" spans="2:55">
      <c r="B1193" s="2">
        <v>21</v>
      </c>
      <c r="C1193" s="2">
        <v>71</v>
      </c>
      <c r="D1193" s="2">
        <v>15.6</v>
      </c>
      <c r="E1193" s="2">
        <v>21</v>
      </c>
      <c r="F1193" s="2">
        <v>7.6</v>
      </c>
      <c r="G1193" s="2">
        <v>11.5</v>
      </c>
      <c r="H1193" s="2">
        <v>1023.2</v>
      </c>
      <c r="I1193" s="2">
        <v>4910</v>
      </c>
      <c r="J1193" s="2">
        <v>0</v>
      </c>
      <c r="K1193" s="2">
        <v>0</v>
      </c>
      <c r="L1193" s="2">
        <v>0</v>
      </c>
      <c r="M1193" s="2">
        <v>0.1</v>
      </c>
      <c r="N1193">
        <v>0.1</v>
      </c>
      <c r="O1193">
        <v>321.3</v>
      </c>
      <c r="P1193">
        <v>27.7</v>
      </c>
      <c r="Q1193">
        <v>21</v>
      </c>
      <c r="R1193" s="5">
        <v>0.82222222222222219</v>
      </c>
      <c r="T1193" s="13">
        <f t="shared" si="56"/>
        <v>27.7</v>
      </c>
      <c r="U1193" s="13">
        <f t="shared" si="57"/>
        <v>3.6999999999999993</v>
      </c>
      <c r="V1193" s="12" t="str">
        <f t="shared" si="55"/>
        <v/>
      </c>
      <c r="W1193" s="11">
        <f t="shared" si="58"/>
        <v>1</v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600">
        <v>0</v>
      </c>
      <c r="AW1193" s="600">
        <v>0</v>
      </c>
      <c r="AX1193" s="600">
        <v>0.1</v>
      </c>
      <c r="AY1193" s="599">
        <v>0.1</v>
      </c>
      <c r="AZ1193" s="599">
        <v>321.3</v>
      </c>
      <c r="BA1193">
        <v>27.7</v>
      </c>
      <c r="BB1193">
        <v>21</v>
      </c>
      <c r="BC1193" s="8">
        <v>0.82222222222222219</v>
      </c>
    </row>
    <row r="1194" spans="2:55">
      <c r="B1194" s="2">
        <v>21</v>
      </c>
      <c r="C1194" s="2">
        <v>71</v>
      </c>
      <c r="D1194" s="2">
        <v>15.6</v>
      </c>
      <c r="E1194" s="2">
        <v>21</v>
      </c>
      <c r="F1194" s="2">
        <v>7.9</v>
      </c>
      <c r="G1194" s="2">
        <v>9.4</v>
      </c>
      <c r="H1194" s="2">
        <v>1023.1</v>
      </c>
      <c r="I1194" s="2">
        <v>4640</v>
      </c>
      <c r="J1194" s="2">
        <v>0</v>
      </c>
      <c r="K1194" s="2">
        <v>0</v>
      </c>
      <c r="L1194" s="2">
        <v>0</v>
      </c>
      <c r="M1194" s="2">
        <v>0.1</v>
      </c>
      <c r="N1194">
        <v>0.1</v>
      </c>
      <c r="O1194">
        <v>321.3</v>
      </c>
      <c r="P1194">
        <v>27.6</v>
      </c>
      <c r="Q1194">
        <v>21</v>
      </c>
      <c r="R1194" s="5">
        <v>0.82291666666666663</v>
      </c>
      <c r="T1194" s="13">
        <f t="shared" si="56"/>
        <v>27.6</v>
      </c>
      <c r="U1194" s="13">
        <f t="shared" si="57"/>
        <v>3.6000000000000014</v>
      </c>
      <c r="V1194" s="12" t="str">
        <f t="shared" si="55"/>
        <v/>
      </c>
      <c r="W1194" s="11">
        <f t="shared" si="58"/>
        <v>1</v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600">
        <v>0</v>
      </c>
      <c r="AW1194" s="600">
        <v>0</v>
      </c>
      <c r="AX1194" s="600">
        <v>0.1</v>
      </c>
      <c r="AY1194" s="599">
        <v>0.1</v>
      </c>
      <c r="AZ1194" s="599">
        <v>321.3</v>
      </c>
      <c r="BA1194">
        <v>27.6</v>
      </c>
      <c r="BB1194">
        <v>21</v>
      </c>
      <c r="BC1194" s="8">
        <v>0.82291666666666663</v>
      </c>
    </row>
    <row r="1195" spans="2:55">
      <c r="B1195" s="2">
        <v>21</v>
      </c>
      <c r="C1195" s="2">
        <v>72</v>
      </c>
      <c r="D1195" s="2">
        <v>15.8</v>
      </c>
      <c r="E1195" s="2">
        <v>21</v>
      </c>
      <c r="F1195" s="2">
        <v>4</v>
      </c>
      <c r="G1195" s="2">
        <v>5.8</v>
      </c>
      <c r="H1195" s="2">
        <v>1023.3</v>
      </c>
      <c r="I1195" s="2">
        <v>4270</v>
      </c>
      <c r="J1195" s="2">
        <v>0</v>
      </c>
      <c r="K1195" s="2">
        <v>0</v>
      </c>
      <c r="L1195" s="2">
        <v>0</v>
      </c>
      <c r="M1195" s="2">
        <v>0.1</v>
      </c>
      <c r="N1195">
        <v>0.1</v>
      </c>
      <c r="O1195">
        <v>321.3</v>
      </c>
      <c r="P1195">
        <v>27.3</v>
      </c>
      <c r="Q1195">
        <v>21</v>
      </c>
      <c r="R1195" s="5">
        <v>0.82361111111111107</v>
      </c>
      <c r="T1195" s="13">
        <f t="shared" si="56"/>
        <v>27.3</v>
      </c>
      <c r="U1195" s="13">
        <f t="shared" si="57"/>
        <v>3.3000000000000007</v>
      </c>
      <c r="V1195" s="12" t="str">
        <f t="shared" si="55"/>
        <v/>
      </c>
      <c r="W1195" s="11">
        <f t="shared" si="58"/>
        <v>1</v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600">
        <v>0</v>
      </c>
      <c r="AW1195" s="600">
        <v>0</v>
      </c>
      <c r="AX1195" s="600">
        <v>0.1</v>
      </c>
      <c r="AY1195" s="599">
        <v>0.1</v>
      </c>
      <c r="AZ1195" s="599">
        <v>321.3</v>
      </c>
      <c r="BA1195">
        <v>27.3</v>
      </c>
      <c r="BB1195">
        <v>21</v>
      </c>
      <c r="BC1195" s="8">
        <v>0.82361111111111107</v>
      </c>
    </row>
    <row r="1196" spans="2:55">
      <c r="B1196" s="2">
        <v>21</v>
      </c>
      <c r="C1196" s="2">
        <v>72</v>
      </c>
      <c r="D1196" s="2">
        <v>15.8</v>
      </c>
      <c r="E1196" s="2">
        <v>21</v>
      </c>
      <c r="F1196" s="2">
        <v>11.2</v>
      </c>
      <c r="G1196" s="2">
        <v>11.5</v>
      </c>
      <c r="H1196" s="2">
        <v>1023.2</v>
      </c>
      <c r="I1196" s="2">
        <v>3900</v>
      </c>
      <c r="J1196" s="2">
        <v>0</v>
      </c>
      <c r="K1196" s="2">
        <v>0</v>
      </c>
      <c r="L1196" s="2">
        <v>0</v>
      </c>
      <c r="M1196" s="2">
        <v>0.1</v>
      </c>
      <c r="N1196">
        <v>0.1</v>
      </c>
      <c r="O1196">
        <v>321.3</v>
      </c>
      <c r="P1196">
        <v>27.1</v>
      </c>
      <c r="Q1196">
        <v>20.9</v>
      </c>
      <c r="R1196" s="5">
        <v>0.82430555555555551</v>
      </c>
      <c r="T1196" s="13">
        <f t="shared" si="56"/>
        <v>27.1</v>
      </c>
      <c r="U1196" s="13">
        <f t="shared" si="57"/>
        <v>3.1000000000000014</v>
      </c>
      <c r="V1196" s="12" t="str">
        <f t="shared" si="55"/>
        <v/>
      </c>
      <c r="W1196" s="11">
        <f t="shared" si="58"/>
        <v>1</v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600">
        <v>0</v>
      </c>
      <c r="AW1196" s="600">
        <v>0</v>
      </c>
      <c r="AX1196" s="600">
        <v>0.1</v>
      </c>
      <c r="AY1196" s="599">
        <v>0.1</v>
      </c>
      <c r="AZ1196" s="599">
        <v>321.3</v>
      </c>
      <c r="BA1196">
        <v>27.1</v>
      </c>
      <c r="BB1196">
        <v>20.9</v>
      </c>
      <c r="BC1196" s="8">
        <v>0.82430555555555551</v>
      </c>
    </row>
    <row r="1197" spans="2:55">
      <c r="B1197" s="2">
        <v>20.9</v>
      </c>
      <c r="C1197" s="2">
        <v>72</v>
      </c>
      <c r="D1197" s="2">
        <v>15.7</v>
      </c>
      <c r="E1197" s="2">
        <v>20.9</v>
      </c>
      <c r="F1197" s="2">
        <v>4.3</v>
      </c>
      <c r="G1197" s="2">
        <v>6.1</v>
      </c>
      <c r="H1197" s="2">
        <v>1023.4</v>
      </c>
      <c r="I1197" s="2">
        <v>3450</v>
      </c>
      <c r="J1197" s="2">
        <v>0</v>
      </c>
      <c r="K1197" s="2">
        <v>0</v>
      </c>
      <c r="L1197" s="2">
        <v>0</v>
      </c>
      <c r="M1197" s="2">
        <v>0.1</v>
      </c>
      <c r="N1197">
        <v>0.1</v>
      </c>
      <c r="O1197">
        <v>321.3</v>
      </c>
      <c r="P1197">
        <v>27</v>
      </c>
      <c r="Q1197">
        <v>20.9</v>
      </c>
      <c r="R1197" s="5">
        <v>0.82499999999999996</v>
      </c>
      <c r="T1197" s="13">
        <f t="shared" si="56"/>
        <v>27</v>
      </c>
      <c r="U1197" s="13">
        <f t="shared" si="57"/>
        <v>3.1000000000000014</v>
      </c>
      <c r="V1197" s="12" t="str">
        <f t="shared" si="55"/>
        <v/>
      </c>
      <c r="W1197" s="11">
        <f t="shared" si="58"/>
        <v>1</v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600">
        <v>0</v>
      </c>
      <c r="AW1197" s="600">
        <v>0</v>
      </c>
      <c r="AX1197" s="600">
        <v>0.1</v>
      </c>
      <c r="AY1197" s="599">
        <v>0.1</v>
      </c>
      <c r="AZ1197" s="599">
        <v>321.3</v>
      </c>
      <c r="BA1197">
        <v>27</v>
      </c>
      <c r="BB1197">
        <v>20.9</v>
      </c>
      <c r="BC1197" s="8">
        <v>0.82499999999999996</v>
      </c>
    </row>
    <row r="1198" spans="2:55">
      <c r="B1198" s="2">
        <v>20.8</v>
      </c>
      <c r="C1198" s="2">
        <v>72</v>
      </c>
      <c r="D1198" s="2">
        <v>15.6</v>
      </c>
      <c r="E1198" s="2">
        <v>20.8</v>
      </c>
      <c r="F1198" s="2">
        <v>4</v>
      </c>
      <c r="G1198" s="2">
        <v>7.9</v>
      </c>
      <c r="H1198" s="2">
        <v>1023</v>
      </c>
      <c r="I1198" s="2">
        <v>2990</v>
      </c>
      <c r="J1198" s="2">
        <v>0</v>
      </c>
      <c r="K1198" s="2">
        <v>0</v>
      </c>
      <c r="L1198" s="2">
        <v>0</v>
      </c>
      <c r="M1198" s="2">
        <v>0.1</v>
      </c>
      <c r="N1198">
        <v>0.1</v>
      </c>
      <c r="O1198">
        <v>321.3</v>
      </c>
      <c r="P1198">
        <v>26.7</v>
      </c>
      <c r="Q1198">
        <v>20.9</v>
      </c>
      <c r="R1198" s="5">
        <v>0.8256944444444444</v>
      </c>
      <c r="T1198" s="13">
        <f t="shared" si="56"/>
        <v>26.7</v>
      </c>
      <c r="U1198" s="13">
        <f t="shared" si="57"/>
        <v>2.8999999999999986</v>
      </c>
      <c r="V1198" s="12" t="str">
        <f t="shared" si="55"/>
        <v/>
      </c>
      <c r="W1198" s="11">
        <f t="shared" si="58"/>
        <v>1</v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600">
        <v>0</v>
      </c>
      <c r="AW1198" s="600">
        <v>0</v>
      </c>
      <c r="AX1198" s="600">
        <v>0.1</v>
      </c>
      <c r="AY1198" s="599">
        <v>0.1</v>
      </c>
      <c r="AZ1198" s="599">
        <v>321.3</v>
      </c>
      <c r="BA1198">
        <v>26.7</v>
      </c>
      <c r="BB1198">
        <v>20.9</v>
      </c>
      <c r="BC1198" s="8">
        <v>0.8256944444444444</v>
      </c>
    </row>
    <row r="1199" spans="2:55">
      <c r="B1199" s="2">
        <v>20.8</v>
      </c>
      <c r="C1199" s="2">
        <v>73</v>
      </c>
      <c r="D1199" s="2">
        <v>15.8</v>
      </c>
      <c r="E1199" s="2">
        <v>20.8</v>
      </c>
      <c r="F1199" s="2">
        <v>7.2</v>
      </c>
      <c r="G1199" s="2">
        <v>7.2</v>
      </c>
      <c r="H1199" s="2">
        <v>1023.3</v>
      </c>
      <c r="I1199" s="2">
        <v>2840</v>
      </c>
      <c r="J1199" s="2">
        <v>0</v>
      </c>
      <c r="K1199" s="2">
        <v>0</v>
      </c>
      <c r="L1199" s="2">
        <v>0</v>
      </c>
      <c r="M1199" s="2">
        <v>0.1</v>
      </c>
      <c r="N1199">
        <v>0.1</v>
      </c>
      <c r="O1199">
        <v>321.3</v>
      </c>
      <c r="P1199">
        <v>26.4</v>
      </c>
      <c r="Q1199">
        <v>20.9</v>
      </c>
      <c r="R1199" s="5">
        <v>0.82638888888888884</v>
      </c>
      <c r="T1199" s="13">
        <f t="shared" si="56"/>
        <v>26.4</v>
      </c>
      <c r="U1199" s="13">
        <f t="shared" si="57"/>
        <v>2.5999999999999979</v>
      </c>
      <c r="V1199" s="12" t="str">
        <f t="shared" si="55"/>
        <v/>
      </c>
      <c r="W1199" s="11">
        <f t="shared" si="58"/>
        <v>1</v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600">
        <v>0</v>
      </c>
      <c r="AW1199" s="600">
        <v>0</v>
      </c>
      <c r="AX1199" s="600">
        <v>0.1</v>
      </c>
      <c r="AY1199" s="599">
        <v>0.1</v>
      </c>
      <c r="AZ1199" s="599">
        <v>321.3</v>
      </c>
      <c r="BA1199">
        <v>26.4</v>
      </c>
      <c r="BB1199">
        <v>20.9</v>
      </c>
      <c r="BC1199" s="8">
        <v>0.82638888888888884</v>
      </c>
    </row>
    <row r="1200" spans="2:55">
      <c r="B1200" s="2">
        <v>20.6</v>
      </c>
      <c r="C1200" s="2">
        <v>73</v>
      </c>
      <c r="D1200" s="2">
        <v>15.6</v>
      </c>
      <c r="E1200" s="2">
        <v>20.6</v>
      </c>
      <c r="F1200" s="2">
        <v>5.4</v>
      </c>
      <c r="G1200" s="2">
        <v>15.8</v>
      </c>
      <c r="H1200" s="2">
        <v>1023.1</v>
      </c>
      <c r="I1200" s="2">
        <v>2760</v>
      </c>
      <c r="J1200" s="2">
        <v>0</v>
      </c>
      <c r="K1200" s="2">
        <v>0</v>
      </c>
      <c r="L1200" s="2">
        <v>0</v>
      </c>
      <c r="M1200" s="2">
        <v>0.1</v>
      </c>
      <c r="N1200">
        <v>0.1</v>
      </c>
      <c r="O1200">
        <v>321.3</v>
      </c>
      <c r="P1200">
        <v>26.1</v>
      </c>
      <c r="Q1200">
        <v>20.8</v>
      </c>
      <c r="R1200" s="5">
        <v>0.82708333333333328</v>
      </c>
      <c r="T1200" s="13">
        <f t="shared" si="56"/>
        <v>26.1</v>
      </c>
      <c r="U1200" s="13">
        <f t="shared" si="57"/>
        <v>2.5</v>
      </c>
      <c r="V1200" s="12" t="str">
        <f t="shared" si="55"/>
        <v/>
      </c>
      <c r="W1200" s="11">
        <f t="shared" si="58"/>
        <v>1</v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600">
        <v>0</v>
      </c>
      <c r="AW1200" s="600">
        <v>0</v>
      </c>
      <c r="AX1200" s="600">
        <v>0.1</v>
      </c>
      <c r="AY1200" s="599">
        <v>0.1</v>
      </c>
      <c r="AZ1200" s="599">
        <v>321.3</v>
      </c>
      <c r="BA1200">
        <v>26.1</v>
      </c>
      <c r="BB1200">
        <v>20.8</v>
      </c>
      <c r="BC1200" s="8">
        <v>0.82708333333333328</v>
      </c>
    </row>
    <row r="1201" spans="2:55">
      <c r="B1201" s="2">
        <v>20.6</v>
      </c>
      <c r="C1201" s="2">
        <v>73</v>
      </c>
      <c r="D1201" s="2">
        <v>15.6</v>
      </c>
      <c r="E1201" s="2">
        <v>20.6</v>
      </c>
      <c r="F1201" s="2">
        <v>6.1</v>
      </c>
      <c r="G1201" s="2">
        <v>9</v>
      </c>
      <c r="H1201" s="2">
        <v>1023</v>
      </c>
      <c r="I1201" s="2">
        <v>2690</v>
      </c>
      <c r="J1201" s="2">
        <v>0</v>
      </c>
      <c r="K1201" s="2">
        <v>0</v>
      </c>
      <c r="L1201" s="2">
        <v>0</v>
      </c>
      <c r="M1201" s="2">
        <v>0.1</v>
      </c>
      <c r="N1201">
        <v>0.1</v>
      </c>
      <c r="O1201">
        <v>321.3</v>
      </c>
      <c r="P1201">
        <v>25.7</v>
      </c>
      <c r="Q1201">
        <v>20.8</v>
      </c>
      <c r="R1201" s="5">
        <v>0.82777777777777772</v>
      </c>
      <c r="T1201" s="13">
        <f t="shared" si="56"/>
        <v>25.7</v>
      </c>
      <c r="U1201" s="13">
        <f t="shared" si="57"/>
        <v>2.0999999999999979</v>
      </c>
      <c r="V1201" s="12" t="str">
        <f t="shared" si="55"/>
        <v/>
      </c>
      <c r="W1201" s="11">
        <f t="shared" si="58"/>
        <v>1</v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600">
        <v>0</v>
      </c>
      <c r="AW1201" s="600">
        <v>0</v>
      </c>
      <c r="AX1201" s="600">
        <v>0.1</v>
      </c>
      <c r="AY1201" s="599">
        <v>0.1</v>
      </c>
      <c r="AZ1201" s="599">
        <v>321.3</v>
      </c>
      <c r="BA1201">
        <v>25.7</v>
      </c>
      <c r="BB1201">
        <v>20.8</v>
      </c>
      <c r="BC1201" s="8">
        <v>0.82777777777777772</v>
      </c>
    </row>
    <row r="1202" spans="2:55">
      <c r="B1202" s="2">
        <v>20.5</v>
      </c>
      <c r="C1202" s="2">
        <v>73</v>
      </c>
      <c r="D1202" s="2">
        <v>15.5</v>
      </c>
      <c r="E1202" s="2">
        <v>20.5</v>
      </c>
      <c r="F1202" s="2">
        <v>6.1</v>
      </c>
      <c r="G1202" s="2">
        <v>7.2</v>
      </c>
      <c r="H1202" s="2">
        <v>1023.2</v>
      </c>
      <c r="I1202" s="2">
        <v>2600</v>
      </c>
      <c r="J1202" s="2">
        <v>0</v>
      </c>
      <c r="K1202" s="2">
        <v>0</v>
      </c>
      <c r="L1202" s="2">
        <v>0</v>
      </c>
      <c r="M1202" s="2">
        <v>0.1</v>
      </c>
      <c r="N1202">
        <v>0.1</v>
      </c>
      <c r="O1202">
        <v>321.3</v>
      </c>
      <c r="P1202">
        <v>25.4</v>
      </c>
      <c r="Q1202">
        <v>20.8</v>
      </c>
      <c r="R1202" s="5">
        <v>0.82847222222222228</v>
      </c>
      <c r="T1202" s="13">
        <f t="shared" si="56"/>
        <v>25.4</v>
      </c>
      <c r="U1202" s="13">
        <f t="shared" si="57"/>
        <v>1.8999999999999986</v>
      </c>
      <c r="V1202" s="12" t="str">
        <f t="shared" si="55"/>
        <v/>
      </c>
      <c r="W1202" s="11">
        <f t="shared" si="58"/>
        <v>1</v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600">
        <v>0</v>
      </c>
      <c r="AW1202" s="600">
        <v>0</v>
      </c>
      <c r="AX1202" s="600">
        <v>0.1</v>
      </c>
      <c r="AY1202" s="599">
        <v>0.1</v>
      </c>
      <c r="AZ1202" s="599">
        <v>321.3</v>
      </c>
      <c r="BA1202">
        <v>25.4</v>
      </c>
      <c r="BB1202">
        <v>20.8</v>
      </c>
      <c r="BC1202" s="8">
        <v>0.82847222222222228</v>
      </c>
    </row>
    <row r="1203" spans="2:55">
      <c r="B1203" s="2">
        <v>20.5</v>
      </c>
      <c r="C1203" s="2">
        <v>73</v>
      </c>
      <c r="D1203" s="2">
        <v>15.5</v>
      </c>
      <c r="E1203" s="2">
        <v>20.5</v>
      </c>
      <c r="F1203" s="2">
        <v>2.9</v>
      </c>
      <c r="G1203" s="2">
        <v>9.4</v>
      </c>
      <c r="H1203" s="2">
        <v>1023.1</v>
      </c>
      <c r="I1203" s="2">
        <v>2520</v>
      </c>
      <c r="J1203" s="2">
        <v>0</v>
      </c>
      <c r="K1203" s="2">
        <v>0</v>
      </c>
      <c r="L1203" s="2">
        <v>0</v>
      </c>
      <c r="M1203" s="2">
        <v>0.1</v>
      </c>
      <c r="N1203">
        <v>0.1</v>
      </c>
      <c r="O1203">
        <v>321.3</v>
      </c>
      <c r="P1203">
        <v>25</v>
      </c>
      <c r="Q1203">
        <v>20.7</v>
      </c>
      <c r="R1203" s="5">
        <v>0.82916666666666672</v>
      </c>
      <c r="T1203" s="13">
        <f t="shared" si="56"/>
        <v>25</v>
      </c>
      <c r="U1203" s="13">
        <f t="shared" si="57"/>
        <v>1.5</v>
      </c>
      <c r="V1203" s="12" t="str">
        <f t="shared" si="55"/>
        <v/>
      </c>
      <c r="W1203" s="11">
        <f t="shared" si="58"/>
        <v>1</v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600">
        <v>0</v>
      </c>
      <c r="AW1203" s="600">
        <v>0</v>
      </c>
      <c r="AX1203" s="600">
        <v>0.1</v>
      </c>
      <c r="AY1203" s="599">
        <v>0.1</v>
      </c>
      <c r="AZ1203" s="599">
        <v>321.3</v>
      </c>
      <c r="BA1203">
        <v>25</v>
      </c>
      <c r="BB1203">
        <v>20.7</v>
      </c>
      <c r="BC1203" s="8">
        <v>0.82916666666666672</v>
      </c>
    </row>
    <row r="1204" spans="2:55">
      <c r="B1204" s="2">
        <v>20.5</v>
      </c>
      <c r="C1204" s="2">
        <v>74</v>
      </c>
      <c r="D1204" s="2">
        <v>15.7</v>
      </c>
      <c r="E1204" s="2">
        <v>20.5</v>
      </c>
      <c r="F1204" s="2">
        <v>8.6</v>
      </c>
      <c r="G1204" s="2">
        <v>10.1</v>
      </c>
      <c r="H1204" s="2">
        <v>1023</v>
      </c>
      <c r="I1204" s="2">
        <v>2440</v>
      </c>
      <c r="J1204" s="2">
        <v>0</v>
      </c>
      <c r="K1204" s="2">
        <v>0</v>
      </c>
      <c r="L1204" s="2">
        <v>0</v>
      </c>
      <c r="M1204" s="2">
        <v>0.1</v>
      </c>
      <c r="N1204">
        <v>0.1</v>
      </c>
      <c r="O1204">
        <v>321.3</v>
      </c>
      <c r="P1204">
        <v>24.6</v>
      </c>
      <c r="Q1204">
        <v>20.7</v>
      </c>
      <c r="R1204" s="5">
        <v>0.82986111111111116</v>
      </c>
      <c r="T1204" s="13">
        <f t="shared" si="56"/>
        <v>24.6</v>
      </c>
      <c r="U1204" s="13">
        <f t="shared" si="57"/>
        <v>1.1000000000000014</v>
      </c>
      <c r="V1204" s="12" t="str">
        <f t="shared" si="55"/>
        <v/>
      </c>
      <c r="W1204" s="11">
        <f t="shared" si="58"/>
        <v>1</v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600">
        <v>0</v>
      </c>
      <c r="AW1204" s="600">
        <v>0</v>
      </c>
      <c r="AX1204" s="600">
        <v>0.1</v>
      </c>
      <c r="AY1204" s="599">
        <v>0.1</v>
      </c>
      <c r="AZ1204" s="599">
        <v>321.3</v>
      </c>
      <c r="BA1204">
        <v>24.6</v>
      </c>
      <c r="BB1204">
        <v>20.7</v>
      </c>
      <c r="BC1204" s="8">
        <v>0.82986111111111116</v>
      </c>
    </row>
    <row r="1205" spans="2:55">
      <c r="B1205" s="2">
        <v>20.399999999999999</v>
      </c>
      <c r="C1205" s="2">
        <v>74</v>
      </c>
      <c r="D1205" s="2">
        <v>15.6</v>
      </c>
      <c r="E1205" s="2">
        <v>20.399999999999999</v>
      </c>
      <c r="F1205" s="2">
        <v>5.4</v>
      </c>
      <c r="G1205" s="2">
        <v>8.6</v>
      </c>
      <c r="H1205" s="2">
        <v>1023.3</v>
      </c>
      <c r="I1205" s="2">
        <v>2360</v>
      </c>
      <c r="J1205" s="2">
        <v>0</v>
      </c>
      <c r="K1205" s="2">
        <v>0</v>
      </c>
      <c r="L1205" s="2">
        <v>0</v>
      </c>
      <c r="M1205" s="2">
        <v>0.1</v>
      </c>
      <c r="N1205">
        <v>0.1</v>
      </c>
      <c r="O1205">
        <v>321.3</v>
      </c>
      <c r="P1205">
        <v>24.3</v>
      </c>
      <c r="Q1205">
        <v>20.7</v>
      </c>
      <c r="R1205" s="5">
        <v>0.8305555555555556</v>
      </c>
      <c r="T1205" s="13">
        <f t="shared" si="56"/>
        <v>24.3</v>
      </c>
      <c r="U1205" s="13">
        <f t="shared" si="57"/>
        <v>0.90000000000000213</v>
      </c>
      <c r="V1205" s="12" t="str">
        <f t="shared" si="55"/>
        <v/>
      </c>
      <c r="W1205" s="11">
        <f t="shared" si="58"/>
        <v>1</v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600">
        <v>0</v>
      </c>
      <c r="AW1205" s="600">
        <v>0</v>
      </c>
      <c r="AX1205" s="600">
        <v>0.1</v>
      </c>
      <c r="AY1205" s="599">
        <v>0.1</v>
      </c>
      <c r="AZ1205" s="599">
        <v>321.3</v>
      </c>
      <c r="BA1205">
        <v>24.3</v>
      </c>
      <c r="BB1205">
        <v>20.7</v>
      </c>
      <c r="BC1205" s="8">
        <v>0.8305555555555556</v>
      </c>
    </row>
    <row r="1206" spans="2:55">
      <c r="B1206" s="2">
        <v>20.399999999999999</v>
      </c>
      <c r="C1206" s="2">
        <v>74</v>
      </c>
      <c r="D1206" s="2">
        <v>15.6</v>
      </c>
      <c r="E1206" s="2">
        <v>20.399999999999999</v>
      </c>
      <c r="F1206" s="2">
        <v>0</v>
      </c>
      <c r="G1206" s="2">
        <v>4.3</v>
      </c>
      <c r="H1206" s="2">
        <v>1023.2</v>
      </c>
      <c r="I1206" s="2">
        <v>2280</v>
      </c>
      <c r="J1206" s="2">
        <v>0</v>
      </c>
      <c r="K1206" s="2">
        <v>0</v>
      </c>
      <c r="L1206" s="2">
        <v>0</v>
      </c>
      <c r="M1206" s="2">
        <v>0.1</v>
      </c>
      <c r="N1206">
        <v>0.1</v>
      </c>
      <c r="O1206">
        <v>321.3</v>
      </c>
      <c r="P1206">
        <v>24</v>
      </c>
      <c r="Q1206">
        <v>20.6</v>
      </c>
      <c r="R1206" s="5">
        <v>0.83194444444480997</v>
      </c>
      <c r="T1206" s="13">
        <f t="shared" si="56"/>
        <v>24</v>
      </c>
      <c r="U1206" s="13">
        <f t="shared" si="57"/>
        <v>0.60000000000000142</v>
      </c>
      <c r="V1206" s="12" t="str">
        <f t="shared" si="55"/>
        <v/>
      </c>
      <c r="W1206" s="11">
        <f t="shared" si="58"/>
        <v>1</v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600">
        <v>0</v>
      </c>
      <c r="AW1206" s="600">
        <v>0</v>
      </c>
      <c r="AX1206" s="600">
        <v>0.1</v>
      </c>
      <c r="AY1206" s="599">
        <v>0.1</v>
      </c>
      <c r="AZ1206" s="599">
        <v>321.3</v>
      </c>
      <c r="BA1206">
        <v>24</v>
      </c>
      <c r="BB1206">
        <v>20.6</v>
      </c>
      <c r="BC1206" s="8">
        <v>0.83194444444480997</v>
      </c>
    </row>
    <row r="1207" spans="2:55">
      <c r="B1207" s="2">
        <v>20.399999999999999</v>
      </c>
      <c r="C1207" s="2">
        <v>74</v>
      </c>
      <c r="D1207" s="2">
        <v>15.6</v>
      </c>
      <c r="E1207" s="2">
        <v>20.399999999999999</v>
      </c>
      <c r="F1207" s="2">
        <v>4</v>
      </c>
      <c r="G1207" s="2">
        <v>8.6</v>
      </c>
      <c r="H1207" s="2">
        <v>1023.1</v>
      </c>
      <c r="I1207" s="2">
        <v>2220</v>
      </c>
      <c r="J1207" s="2">
        <v>0</v>
      </c>
      <c r="K1207" s="2">
        <v>0</v>
      </c>
      <c r="L1207" s="2">
        <v>0</v>
      </c>
      <c r="M1207" s="2">
        <v>0.1</v>
      </c>
      <c r="N1207">
        <v>0.1</v>
      </c>
      <c r="O1207">
        <v>321.3</v>
      </c>
      <c r="P1207">
        <v>23.7</v>
      </c>
      <c r="Q1207">
        <v>20.6</v>
      </c>
      <c r="R1207" s="5">
        <v>0.83263888888925497</v>
      </c>
      <c r="T1207" s="13">
        <f t="shared" si="56"/>
        <v>23.7</v>
      </c>
      <c r="U1207" s="13">
        <f t="shared" si="57"/>
        <v>0.30000000000000071</v>
      </c>
      <c r="V1207" s="12" t="str">
        <f t="shared" si="55"/>
        <v/>
      </c>
      <c r="W1207" s="11">
        <f t="shared" si="58"/>
        <v>1</v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600">
        <v>0</v>
      </c>
      <c r="AW1207" s="600">
        <v>0</v>
      </c>
      <c r="AX1207" s="600">
        <v>0.1</v>
      </c>
      <c r="AY1207" s="599">
        <v>0.1</v>
      </c>
      <c r="AZ1207" s="599">
        <v>321.3</v>
      </c>
      <c r="BA1207">
        <v>23.7</v>
      </c>
      <c r="BB1207">
        <v>20.6</v>
      </c>
      <c r="BC1207" s="8">
        <v>0.83263888888925497</v>
      </c>
    </row>
    <row r="1208" spans="2:55">
      <c r="B1208" s="2">
        <v>20.399999999999999</v>
      </c>
      <c r="C1208" s="2">
        <v>74</v>
      </c>
      <c r="D1208" s="2">
        <v>15.6</v>
      </c>
      <c r="E1208" s="2">
        <v>20.399999999999999</v>
      </c>
      <c r="F1208" s="2">
        <v>3.2</v>
      </c>
      <c r="G1208" s="2">
        <v>3.6</v>
      </c>
      <c r="H1208" s="2">
        <v>1023.1</v>
      </c>
      <c r="I1208" s="2">
        <v>2150</v>
      </c>
      <c r="J1208" s="2">
        <v>0</v>
      </c>
      <c r="K1208" s="2">
        <v>0</v>
      </c>
      <c r="L1208" s="2">
        <v>0</v>
      </c>
      <c r="M1208" s="2">
        <v>0.1</v>
      </c>
      <c r="N1208">
        <v>0.1</v>
      </c>
      <c r="O1208">
        <v>321.3</v>
      </c>
      <c r="P1208">
        <v>23.4</v>
      </c>
      <c r="Q1208">
        <v>20.5</v>
      </c>
      <c r="R1208" s="5">
        <v>0.83333333333369997</v>
      </c>
      <c r="T1208" s="13">
        <f t="shared" si="56"/>
        <v>23.4</v>
      </c>
      <c r="U1208" s="13">
        <f t="shared" si="57"/>
        <v>0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600">
        <v>0</v>
      </c>
      <c r="AW1208" s="600">
        <v>0</v>
      </c>
      <c r="AX1208" s="600">
        <v>0.1</v>
      </c>
      <c r="AY1208" s="599">
        <v>0.1</v>
      </c>
      <c r="AZ1208" s="599">
        <v>321.3</v>
      </c>
      <c r="BA1208">
        <v>23.4</v>
      </c>
      <c r="BB1208">
        <v>20.5</v>
      </c>
      <c r="BC1208" s="8">
        <v>0.83333333333369997</v>
      </c>
    </row>
    <row r="1209" spans="2:55">
      <c r="B1209" s="2">
        <v>20.3</v>
      </c>
      <c r="C1209" s="2">
        <v>74</v>
      </c>
      <c r="D1209" s="2">
        <v>15.5</v>
      </c>
      <c r="E1209" s="2">
        <v>20.3</v>
      </c>
      <c r="F1209" s="2">
        <v>5.4</v>
      </c>
      <c r="G1209" s="2">
        <v>6.8</v>
      </c>
      <c r="H1209" s="2">
        <v>1023.3</v>
      </c>
      <c r="I1209" s="2">
        <v>2090</v>
      </c>
      <c r="J1209" s="2">
        <v>0</v>
      </c>
      <c r="K1209" s="2">
        <v>0</v>
      </c>
      <c r="L1209" s="2">
        <v>0</v>
      </c>
      <c r="M1209" s="2">
        <v>0.1</v>
      </c>
      <c r="N1209">
        <v>0.1</v>
      </c>
      <c r="O1209">
        <v>321.3</v>
      </c>
      <c r="P1209">
        <v>23.2</v>
      </c>
      <c r="Q1209">
        <v>20.5</v>
      </c>
      <c r="R1209" s="5">
        <v>0.83402777777814496</v>
      </c>
      <c r="T1209" s="13">
        <f t="shared" si="56"/>
        <v>23.2</v>
      </c>
      <c r="U1209" s="13">
        <f t="shared" si="57"/>
        <v>-0.10000000000000142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600">
        <v>0</v>
      </c>
      <c r="AW1209" s="600">
        <v>0</v>
      </c>
      <c r="AX1209" s="600">
        <v>0.1</v>
      </c>
      <c r="AY1209" s="599">
        <v>0.1</v>
      </c>
      <c r="AZ1209" s="599">
        <v>321.3</v>
      </c>
      <c r="BA1209">
        <v>23.2</v>
      </c>
      <c r="BB1209">
        <v>20.5</v>
      </c>
      <c r="BC1209" s="8">
        <v>0.83402777777814496</v>
      </c>
    </row>
    <row r="1210" spans="2:55">
      <c r="B1210" s="2">
        <v>20.3</v>
      </c>
      <c r="C1210" s="2">
        <v>75</v>
      </c>
      <c r="D1210" s="2">
        <v>15.7</v>
      </c>
      <c r="E1210" s="2">
        <v>20.3</v>
      </c>
      <c r="F1210" s="2">
        <v>4.7</v>
      </c>
      <c r="G1210" s="2">
        <v>6.5</v>
      </c>
      <c r="H1210" s="2">
        <v>1023.3</v>
      </c>
      <c r="I1210" s="2">
        <v>2020</v>
      </c>
      <c r="J1210" s="2">
        <v>0</v>
      </c>
      <c r="K1210" s="2">
        <v>0</v>
      </c>
      <c r="L1210" s="2">
        <v>0</v>
      </c>
      <c r="M1210" s="2">
        <v>0.1</v>
      </c>
      <c r="N1210">
        <v>0.1</v>
      </c>
      <c r="O1210">
        <v>321.3</v>
      </c>
      <c r="P1210">
        <v>23</v>
      </c>
      <c r="Q1210">
        <v>20.5</v>
      </c>
      <c r="R1210" s="5">
        <v>0.83472222222258996</v>
      </c>
      <c r="T1210" s="13">
        <f t="shared" si="56"/>
        <v>23</v>
      </c>
      <c r="U1210" s="13">
        <f t="shared" si="57"/>
        <v>-0.30000000000000071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600">
        <v>0</v>
      </c>
      <c r="AW1210" s="600">
        <v>0</v>
      </c>
      <c r="AX1210" s="600">
        <v>0.1</v>
      </c>
      <c r="AY1210" s="599">
        <v>0.1</v>
      </c>
      <c r="AZ1210" s="599">
        <v>321.3</v>
      </c>
      <c r="BA1210">
        <v>23</v>
      </c>
      <c r="BB1210">
        <v>20.5</v>
      </c>
      <c r="BC1210" s="8">
        <v>0.83472222222258996</v>
      </c>
    </row>
    <row r="1211" spans="2:55">
      <c r="B1211" s="2">
        <v>20.3</v>
      </c>
      <c r="C1211" s="2">
        <v>75</v>
      </c>
      <c r="D1211" s="2">
        <v>15.7</v>
      </c>
      <c r="E1211" s="2">
        <v>20.3</v>
      </c>
      <c r="F1211" s="2">
        <v>2.9</v>
      </c>
      <c r="G1211" s="2">
        <v>6.8</v>
      </c>
      <c r="H1211" s="2">
        <v>1023.2</v>
      </c>
      <c r="I1211" s="2">
        <v>1940</v>
      </c>
      <c r="J1211" s="2">
        <v>0</v>
      </c>
      <c r="K1211" s="2">
        <v>0</v>
      </c>
      <c r="L1211" s="2">
        <v>0</v>
      </c>
      <c r="M1211" s="2">
        <v>0.1</v>
      </c>
      <c r="N1211">
        <v>0.1</v>
      </c>
      <c r="O1211">
        <v>321.3</v>
      </c>
      <c r="P1211">
        <v>22.7</v>
      </c>
      <c r="Q1211">
        <v>20.5</v>
      </c>
      <c r="R1211" s="5">
        <v>0.83541666666703496</v>
      </c>
      <c r="T1211" s="13">
        <f t="shared" si="56"/>
        <v>22.7</v>
      </c>
      <c r="U1211" s="13">
        <f t="shared" si="57"/>
        <v>-0.60000000000000142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600">
        <v>0</v>
      </c>
      <c r="AW1211" s="600">
        <v>0</v>
      </c>
      <c r="AX1211" s="600">
        <v>0.1</v>
      </c>
      <c r="AY1211" s="599">
        <v>0.1</v>
      </c>
      <c r="AZ1211" s="599">
        <v>321.3</v>
      </c>
      <c r="BA1211">
        <v>22.7</v>
      </c>
      <c r="BB1211">
        <v>20.5</v>
      </c>
      <c r="BC1211" s="8">
        <v>0.83541666666703496</v>
      </c>
    </row>
    <row r="1212" spans="2:55">
      <c r="B1212" s="2">
        <v>20.3</v>
      </c>
      <c r="C1212" s="2">
        <v>75</v>
      </c>
      <c r="D1212" s="2">
        <v>15.7</v>
      </c>
      <c r="E1212" s="2">
        <v>20.3</v>
      </c>
      <c r="F1212" s="2">
        <v>4.7</v>
      </c>
      <c r="G1212" s="2">
        <v>9.4</v>
      </c>
      <c r="H1212" s="2">
        <v>1023.2</v>
      </c>
      <c r="I1212" s="2">
        <v>1860</v>
      </c>
      <c r="J1212" s="2">
        <v>0</v>
      </c>
      <c r="K1212" s="2">
        <v>0</v>
      </c>
      <c r="L1212" s="2">
        <v>0</v>
      </c>
      <c r="M1212" s="2">
        <v>0.1</v>
      </c>
      <c r="N1212">
        <v>0.1</v>
      </c>
      <c r="O1212">
        <v>321.3</v>
      </c>
      <c r="P1212">
        <v>22.5</v>
      </c>
      <c r="Q1212">
        <v>20.399999999999999</v>
      </c>
      <c r="R1212" s="5">
        <v>0.83611111111147995</v>
      </c>
      <c r="T1212" s="13">
        <f t="shared" si="56"/>
        <v>22.5</v>
      </c>
      <c r="U1212" s="13">
        <f t="shared" si="57"/>
        <v>-0.80000000000000071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600">
        <v>0</v>
      </c>
      <c r="AW1212" s="600">
        <v>0</v>
      </c>
      <c r="AX1212" s="600">
        <v>0.1</v>
      </c>
      <c r="AY1212" s="599">
        <v>0.1</v>
      </c>
      <c r="AZ1212" s="599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>
        <v>20.3</v>
      </c>
      <c r="C1213" s="2">
        <v>75</v>
      </c>
      <c r="D1213" s="2">
        <v>15.7</v>
      </c>
      <c r="E1213" s="2">
        <v>20.3</v>
      </c>
      <c r="F1213" s="2">
        <v>0</v>
      </c>
      <c r="G1213" s="2">
        <v>5</v>
      </c>
      <c r="H1213" s="2">
        <v>1023.2</v>
      </c>
      <c r="I1213" s="2">
        <v>1790</v>
      </c>
      <c r="J1213" s="2">
        <v>0</v>
      </c>
      <c r="K1213" s="2">
        <v>0</v>
      </c>
      <c r="L1213" s="2">
        <v>0</v>
      </c>
      <c r="M1213" s="2">
        <v>0.1</v>
      </c>
      <c r="N1213">
        <v>0.1</v>
      </c>
      <c r="O1213">
        <v>321.3</v>
      </c>
      <c r="P1213">
        <v>22.3</v>
      </c>
      <c r="Q1213">
        <v>20.399999999999999</v>
      </c>
      <c r="R1213" s="5">
        <v>0.83680555555592495</v>
      </c>
      <c r="T1213" s="13">
        <f t="shared" si="56"/>
        <v>22.3</v>
      </c>
      <c r="U1213" s="13">
        <f t="shared" si="57"/>
        <v>-1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600">
        <v>0</v>
      </c>
      <c r="AW1213" s="600">
        <v>0</v>
      </c>
      <c r="AX1213" s="600">
        <v>0.1</v>
      </c>
      <c r="AY1213" s="599">
        <v>0.1</v>
      </c>
      <c r="AZ1213" s="599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>
        <v>20.2</v>
      </c>
      <c r="C1214" s="2">
        <v>75</v>
      </c>
      <c r="D1214" s="2">
        <v>15.7</v>
      </c>
      <c r="E1214" s="2">
        <v>20.2</v>
      </c>
      <c r="F1214" s="2">
        <v>7.9</v>
      </c>
      <c r="G1214" s="2">
        <v>7.9</v>
      </c>
      <c r="H1214" s="2">
        <v>1023.3</v>
      </c>
      <c r="I1214" s="2">
        <v>1710</v>
      </c>
      <c r="J1214" s="2">
        <v>0</v>
      </c>
      <c r="K1214" s="2">
        <v>0</v>
      </c>
      <c r="L1214" s="2">
        <v>0</v>
      </c>
      <c r="M1214" s="2">
        <v>0.1</v>
      </c>
      <c r="N1214">
        <v>0.1</v>
      </c>
      <c r="O1214">
        <v>321.3</v>
      </c>
      <c r="P1214">
        <v>22.2</v>
      </c>
      <c r="Q1214">
        <v>20.399999999999999</v>
      </c>
      <c r="R1214" s="5">
        <v>0.83750000000036995</v>
      </c>
      <c r="T1214" s="13">
        <f t="shared" si="56"/>
        <v>22.2</v>
      </c>
      <c r="U1214" s="13">
        <f t="shared" si="57"/>
        <v>-1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600">
        <v>0</v>
      </c>
      <c r="AW1214" s="600">
        <v>0</v>
      </c>
      <c r="AX1214" s="600">
        <v>0.1</v>
      </c>
      <c r="AY1214" s="599">
        <v>0.1</v>
      </c>
      <c r="AZ1214" s="599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>
        <v>20.2</v>
      </c>
      <c r="C1215" s="2">
        <v>76</v>
      </c>
      <c r="D1215" s="2">
        <v>15.8</v>
      </c>
      <c r="E1215" s="2">
        <v>20.2</v>
      </c>
      <c r="F1215" s="2">
        <v>2.5</v>
      </c>
      <c r="G1215" s="2">
        <v>7.2</v>
      </c>
      <c r="H1215" s="2">
        <v>1023.2</v>
      </c>
      <c r="I1215" s="2">
        <v>1650</v>
      </c>
      <c r="J1215" s="2">
        <v>0</v>
      </c>
      <c r="K1215" s="2">
        <v>0</v>
      </c>
      <c r="L1215" s="2">
        <v>0</v>
      </c>
      <c r="M1215" s="2">
        <v>0.1</v>
      </c>
      <c r="N1215">
        <v>0.1</v>
      </c>
      <c r="O1215">
        <v>321.3</v>
      </c>
      <c r="P1215">
        <v>22</v>
      </c>
      <c r="Q1215">
        <v>20.3</v>
      </c>
      <c r="R1215" s="5">
        <v>0.83819444444481495</v>
      </c>
      <c r="T1215" s="13">
        <f t="shared" si="56"/>
        <v>22</v>
      </c>
      <c r="U1215" s="13">
        <f t="shared" si="57"/>
        <v>-1.1999999999999993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600">
        <v>0</v>
      </c>
      <c r="AW1215" s="600">
        <v>0</v>
      </c>
      <c r="AX1215" s="600">
        <v>0.1</v>
      </c>
      <c r="AY1215" s="599">
        <v>0.1</v>
      </c>
      <c r="AZ1215" s="599">
        <v>321.3</v>
      </c>
      <c r="BA1215">
        <v>22</v>
      </c>
      <c r="BB1215">
        <v>20.3</v>
      </c>
      <c r="BC1215" s="8">
        <v>0.83819444444481495</v>
      </c>
    </row>
    <row r="1216" spans="2:55">
      <c r="B1216" s="2">
        <v>20.2</v>
      </c>
      <c r="C1216" s="2">
        <v>76</v>
      </c>
      <c r="D1216" s="2">
        <v>15.8</v>
      </c>
      <c r="E1216" s="2">
        <v>20.2</v>
      </c>
      <c r="F1216" s="2">
        <v>7.9</v>
      </c>
      <c r="G1216" s="2">
        <v>7.9</v>
      </c>
      <c r="H1216" s="2">
        <v>1023.3</v>
      </c>
      <c r="I1216" s="2">
        <v>1580</v>
      </c>
      <c r="J1216" s="2">
        <v>0</v>
      </c>
      <c r="K1216" s="2">
        <v>0</v>
      </c>
      <c r="L1216" s="2">
        <v>0</v>
      </c>
      <c r="M1216" s="2">
        <v>0.1</v>
      </c>
      <c r="N1216">
        <v>0.1</v>
      </c>
      <c r="O1216">
        <v>321.3</v>
      </c>
      <c r="P1216">
        <v>21.8</v>
      </c>
      <c r="Q1216">
        <v>20.2</v>
      </c>
      <c r="R1216" s="5">
        <v>0.83888888888926005</v>
      </c>
      <c r="T1216" s="13">
        <f t="shared" si="56"/>
        <v>21.8</v>
      </c>
      <c r="U1216" s="13">
        <f t="shared" si="57"/>
        <v>-1.3999999999999986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600">
        <v>0</v>
      </c>
      <c r="AW1216" s="600">
        <v>0</v>
      </c>
      <c r="AX1216" s="600">
        <v>0.1</v>
      </c>
      <c r="AY1216" s="599">
        <v>0.1</v>
      </c>
      <c r="AZ1216" s="599">
        <v>321.3</v>
      </c>
      <c r="BA1216">
        <v>21.8</v>
      </c>
      <c r="BB1216">
        <v>20.2</v>
      </c>
      <c r="BC1216" s="8">
        <v>0.83888888888926005</v>
      </c>
    </row>
    <row r="1217" spans="2:55">
      <c r="B1217" s="2">
        <v>20.2</v>
      </c>
      <c r="C1217" s="2">
        <v>76</v>
      </c>
      <c r="D1217" s="2">
        <v>15.8</v>
      </c>
      <c r="E1217" s="2">
        <v>20.2</v>
      </c>
      <c r="F1217" s="2">
        <v>4</v>
      </c>
      <c r="G1217" s="2">
        <v>11.9</v>
      </c>
      <c r="H1217" s="2">
        <v>1023.4</v>
      </c>
      <c r="I1217" s="2">
        <v>1510</v>
      </c>
      <c r="J1217" s="2">
        <v>0</v>
      </c>
      <c r="K1217" s="2">
        <v>0</v>
      </c>
      <c r="L1217" s="2">
        <v>0</v>
      </c>
      <c r="M1217" s="2">
        <v>0.1</v>
      </c>
      <c r="N1217">
        <v>0.1</v>
      </c>
      <c r="O1217">
        <v>321.3</v>
      </c>
      <c r="P1217">
        <v>21.7</v>
      </c>
      <c r="Q1217">
        <v>20.2</v>
      </c>
      <c r="R1217" s="5">
        <v>0.83958333333370505</v>
      </c>
      <c r="T1217" s="13">
        <f t="shared" si="56"/>
        <v>21.7</v>
      </c>
      <c r="U1217" s="13">
        <f t="shared" si="57"/>
        <v>-1.5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600">
        <v>0</v>
      </c>
      <c r="AW1217" s="600">
        <v>0</v>
      </c>
      <c r="AX1217" s="600">
        <v>0.1</v>
      </c>
      <c r="AY1217" s="599">
        <v>0.1</v>
      </c>
      <c r="AZ1217" s="599">
        <v>321.3</v>
      </c>
      <c r="BA1217">
        <v>21.7</v>
      </c>
      <c r="BB1217">
        <v>20.2</v>
      </c>
      <c r="BC1217" s="8">
        <v>0.83958333333370505</v>
      </c>
    </row>
    <row r="1218" spans="2:55">
      <c r="B1218" s="2">
        <v>20.2</v>
      </c>
      <c r="C1218" s="2">
        <v>76</v>
      </c>
      <c r="D1218" s="2">
        <v>15.8</v>
      </c>
      <c r="E1218" s="2">
        <v>20.2</v>
      </c>
      <c r="F1218" s="2">
        <v>4</v>
      </c>
      <c r="G1218" s="2">
        <v>7.9</v>
      </c>
      <c r="H1218" s="2">
        <v>1023.2</v>
      </c>
      <c r="I1218" s="2">
        <v>1440</v>
      </c>
      <c r="J1218" s="2">
        <v>0</v>
      </c>
      <c r="K1218" s="2">
        <v>0</v>
      </c>
      <c r="L1218" s="2">
        <v>0</v>
      </c>
      <c r="M1218" s="2">
        <v>0.1</v>
      </c>
      <c r="N1218">
        <v>0.1</v>
      </c>
      <c r="O1218">
        <v>321.3</v>
      </c>
      <c r="P1218">
        <v>21.5</v>
      </c>
      <c r="Q1218">
        <v>20.2</v>
      </c>
      <c r="R1218" s="5">
        <v>0.84027777777815005</v>
      </c>
      <c r="T1218" s="13">
        <f t="shared" si="56"/>
        <v>21.5</v>
      </c>
      <c r="U1218" s="13">
        <f t="shared" si="57"/>
        <v>-1.6999999999999993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600">
        <v>0</v>
      </c>
      <c r="AW1218" s="600">
        <v>0</v>
      </c>
      <c r="AX1218" s="600">
        <v>0.1</v>
      </c>
      <c r="AY1218" s="599">
        <v>0.1</v>
      </c>
      <c r="AZ1218" s="599">
        <v>321.3</v>
      </c>
      <c r="BA1218">
        <v>21.5</v>
      </c>
      <c r="BB1218">
        <v>20.2</v>
      </c>
      <c r="BC1218" s="8">
        <v>0.84027777777815005</v>
      </c>
    </row>
    <row r="1219" spans="2:55">
      <c r="B1219" s="2">
        <v>20.100000000000001</v>
      </c>
      <c r="C1219" s="2">
        <v>76</v>
      </c>
      <c r="D1219" s="2">
        <v>15.7</v>
      </c>
      <c r="E1219" s="2">
        <v>20.100000000000001</v>
      </c>
      <c r="F1219" s="2">
        <v>10.1</v>
      </c>
      <c r="G1219" s="2">
        <v>11.2</v>
      </c>
      <c r="H1219" s="2">
        <v>1023.3</v>
      </c>
      <c r="I1219" s="2">
        <v>1370</v>
      </c>
      <c r="J1219" s="2">
        <v>0</v>
      </c>
      <c r="K1219" s="2">
        <v>0</v>
      </c>
      <c r="L1219" s="2">
        <v>0</v>
      </c>
      <c r="M1219" s="2">
        <v>0.1</v>
      </c>
      <c r="N1219">
        <v>0.1</v>
      </c>
      <c r="O1219">
        <v>321.3</v>
      </c>
      <c r="P1219">
        <v>21.4</v>
      </c>
      <c r="Q1219">
        <v>20.100000000000001</v>
      </c>
      <c r="R1219" s="5">
        <v>0.84097222222259504</v>
      </c>
      <c r="T1219" s="13">
        <f t="shared" si="56"/>
        <v>21.4</v>
      </c>
      <c r="U1219" s="13">
        <f t="shared" si="57"/>
        <v>-1.7000000000000028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600">
        <v>0</v>
      </c>
      <c r="AW1219" s="600">
        <v>0</v>
      </c>
      <c r="AX1219" s="600">
        <v>0.1</v>
      </c>
      <c r="AY1219" s="599">
        <v>0.1</v>
      </c>
      <c r="AZ1219" s="599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>
        <v>20.100000000000001</v>
      </c>
      <c r="C1220" s="2">
        <v>76</v>
      </c>
      <c r="D1220" s="2">
        <v>15.7</v>
      </c>
      <c r="E1220" s="2">
        <v>20.100000000000001</v>
      </c>
      <c r="F1220" s="2">
        <v>6.5</v>
      </c>
      <c r="G1220" s="2">
        <v>8.6</v>
      </c>
      <c r="H1220" s="2">
        <v>1023.4</v>
      </c>
      <c r="I1220" s="2">
        <v>1300</v>
      </c>
      <c r="J1220" s="2">
        <v>0</v>
      </c>
      <c r="K1220" s="2">
        <v>0</v>
      </c>
      <c r="L1220" s="2">
        <v>0</v>
      </c>
      <c r="M1220" s="2">
        <v>0.1</v>
      </c>
      <c r="N1220">
        <v>0.1</v>
      </c>
      <c r="O1220">
        <v>321.3</v>
      </c>
      <c r="P1220">
        <v>21.3</v>
      </c>
      <c r="Q1220">
        <v>20.100000000000001</v>
      </c>
      <c r="R1220" s="5">
        <v>0.84166666666704004</v>
      </c>
      <c r="T1220" s="13">
        <f t="shared" si="56"/>
        <v>21.3</v>
      </c>
      <c r="U1220" s="13">
        <f t="shared" si="57"/>
        <v>-1.8000000000000007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600">
        <v>0</v>
      </c>
      <c r="AW1220" s="600">
        <v>0</v>
      </c>
      <c r="AX1220" s="600">
        <v>0.1</v>
      </c>
      <c r="AY1220" s="599">
        <v>0.1</v>
      </c>
      <c r="AZ1220" s="599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>
        <v>20.100000000000001</v>
      </c>
      <c r="C1221" s="2">
        <v>76</v>
      </c>
      <c r="D1221" s="2">
        <v>15.7</v>
      </c>
      <c r="E1221" s="2">
        <v>20.100000000000001</v>
      </c>
      <c r="F1221" s="2">
        <v>7.6</v>
      </c>
      <c r="G1221" s="2">
        <v>11.2</v>
      </c>
      <c r="H1221" s="2">
        <v>1023.3</v>
      </c>
      <c r="I1221" s="2">
        <v>1230</v>
      </c>
      <c r="J1221" s="2">
        <v>0</v>
      </c>
      <c r="K1221" s="2">
        <v>0</v>
      </c>
      <c r="L1221" s="2">
        <v>0</v>
      </c>
      <c r="M1221" s="2">
        <v>0.1</v>
      </c>
      <c r="N1221">
        <v>0.1</v>
      </c>
      <c r="O1221">
        <v>321.3</v>
      </c>
      <c r="P1221">
        <v>21.3</v>
      </c>
      <c r="Q1221">
        <v>20</v>
      </c>
      <c r="R1221" s="5">
        <v>0.84236111111148504</v>
      </c>
      <c r="T1221" s="13">
        <f t="shared" si="56"/>
        <v>21.3</v>
      </c>
      <c r="U1221" s="13">
        <f t="shared" si="57"/>
        <v>-1.8000000000000007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600">
        <v>0</v>
      </c>
      <c r="AW1221" s="600">
        <v>0</v>
      </c>
      <c r="AX1221" s="600">
        <v>0.1</v>
      </c>
      <c r="AY1221" s="599">
        <v>0.1</v>
      </c>
      <c r="AZ1221" s="599">
        <v>321.3</v>
      </c>
      <c r="BA1221">
        <v>21.3</v>
      </c>
      <c r="BB1221">
        <v>20</v>
      </c>
      <c r="BC1221" s="8">
        <v>0.84236111111148504</v>
      </c>
    </row>
    <row r="1222" spans="2:55">
      <c r="B1222" s="2">
        <v>20.100000000000001</v>
      </c>
      <c r="C1222" s="2">
        <v>76</v>
      </c>
      <c r="D1222" s="2">
        <v>15.7</v>
      </c>
      <c r="E1222" s="2">
        <v>20.100000000000001</v>
      </c>
      <c r="F1222" s="2">
        <v>4.3</v>
      </c>
      <c r="G1222" s="2">
        <v>5</v>
      </c>
      <c r="H1222" s="2">
        <v>1023.2</v>
      </c>
      <c r="I1222" s="2">
        <v>1160</v>
      </c>
      <c r="J1222" s="2">
        <v>0</v>
      </c>
      <c r="K1222" s="2">
        <v>0</v>
      </c>
      <c r="L1222" s="2">
        <v>0</v>
      </c>
      <c r="M1222" s="2">
        <v>0.1</v>
      </c>
      <c r="N1222">
        <v>0.1</v>
      </c>
      <c r="O1222">
        <v>321.3</v>
      </c>
      <c r="P1222">
        <v>21.1</v>
      </c>
      <c r="Q1222">
        <v>20</v>
      </c>
      <c r="R1222" s="5">
        <v>0.84305555555593004</v>
      </c>
      <c r="T1222" s="13">
        <f t="shared" si="56"/>
        <v>21.1</v>
      </c>
      <c r="U1222" s="13">
        <f t="shared" si="57"/>
        <v>-2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600">
        <v>0</v>
      </c>
      <c r="AW1222" s="600">
        <v>0</v>
      </c>
      <c r="AX1222" s="600">
        <v>0.1</v>
      </c>
      <c r="AY1222" s="599">
        <v>0.1</v>
      </c>
      <c r="AZ1222" s="599">
        <v>321.3</v>
      </c>
      <c r="BA1222">
        <v>21.1</v>
      </c>
      <c r="BB1222">
        <v>20</v>
      </c>
      <c r="BC1222" s="8">
        <v>0.84305555555593004</v>
      </c>
    </row>
    <row r="1223" spans="2:55">
      <c r="B1223" s="2">
        <v>20.100000000000001</v>
      </c>
      <c r="C1223" s="2">
        <v>76</v>
      </c>
      <c r="D1223" s="2">
        <v>15.7</v>
      </c>
      <c r="E1223" s="2">
        <v>20.100000000000001</v>
      </c>
      <c r="F1223" s="2">
        <v>4</v>
      </c>
      <c r="G1223" s="2">
        <v>6.5</v>
      </c>
      <c r="H1223" s="2">
        <v>1023.2</v>
      </c>
      <c r="I1223" s="2">
        <v>1090</v>
      </c>
      <c r="J1223" s="2">
        <v>0</v>
      </c>
      <c r="K1223" s="2">
        <v>0</v>
      </c>
      <c r="L1223" s="2">
        <v>0</v>
      </c>
      <c r="M1223" s="2">
        <v>0.1</v>
      </c>
      <c r="N1223">
        <v>0.1</v>
      </c>
      <c r="O1223">
        <v>321.3</v>
      </c>
      <c r="P1223">
        <v>21.1</v>
      </c>
      <c r="Q1223">
        <v>20</v>
      </c>
      <c r="R1223" s="5">
        <v>0.84375000000037503</v>
      </c>
      <c r="T1223" s="13">
        <f t="shared" si="56"/>
        <v>21.1</v>
      </c>
      <c r="U1223" s="13">
        <f t="shared" si="57"/>
        <v>-2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600">
        <v>0</v>
      </c>
      <c r="AW1223" s="600">
        <v>0</v>
      </c>
      <c r="AX1223" s="600">
        <v>0.1</v>
      </c>
      <c r="AY1223" s="599">
        <v>0.1</v>
      </c>
      <c r="AZ1223" s="599">
        <v>321.3</v>
      </c>
      <c r="BA1223">
        <v>21.1</v>
      </c>
      <c r="BB1223">
        <v>20</v>
      </c>
      <c r="BC1223" s="8">
        <v>0.84375000000037503</v>
      </c>
    </row>
    <row r="1224" spans="2:55">
      <c r="B1224" s="2">
        <v>20.100000000000001</v>
      </c>
      <c r="C1224" s="2">
        <v>76</v>
      </c>
      <c r="D1224" s="2">
        <v>15.7</v>
      </c>
      <c r="E1224" s="2">
        <v>20.100000000000001</v>
      </c>
      <c r="F1224" s="2">
        <v>4</v>
      </c>
      <c r="G1224" s="2">
        <v>6.5</v>
      </c>
      <c r="H1224" s="2">
        <v>1023.2</v>
      </c>
      <c r="I1224" s="2">
        <v>1030</v>
      </c>
      <c r="J1224" s="2">
        <v>0</v>
      </c>
      <c r="K1224" s="2">
        <v>0</v>
      </c>
      <c r="L1224" s="2">
        <v>0</v>
      </c>
      <c r="M1224" s="2">
        <v>0.1</v>
      </c>
      <c r="N1224">
        <v>0.1</v>
      </c>
      <c r="O1224">
        <v>321.3</v>
      </c>
      <c r="P1224">
        <v>21</v>
      </c>
      <c r="Q1224">
        <v>19.899999999999999</v>
      </c>
      <c r="R1224" s="5">
        <v>0.84444444444482003</v>
      </c>
      <c r="T1224" s="13">
        <f t="shared" si="56"/>
        <v>21</v>
      </c>
      <c r="U1224" s="13">
        <f t="shared" si="57"/>
        <v>-2.1000000000000014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600">
        <v>0</v>
      </c>
      <c r="AW1224" s="600">
        <v>0</v>
      </c>
      <c r="AX1224" s="600">
        <v>0.1</v>
      </c>
      <c r="AY1224" s="599">
        <v>0.1</v>
      </c>
      <c r="AZ1224" s="599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>
        <v>20</v>
      </c>
      <c r="C1225" s="2">
        <v>76</v>
      </c>
      <c r="D1225" s="2">
        <v>15.6</v>
      </c>
      <c r="E1225" s="2">
        <v>20</v>
      </c>
      <c r="F1225" s="2">
        <v>2.5</v>
      </c>
      <c r="G1225" s="2">
        <v>7.9</v>
      </c>
      <c r="H1225" s="2">
        <v>1023.2</v>
      </c>
      <c r="I1225" s="2">
        <v>960</v>
      </c>
      <c r="J1225" s="2">
        <v>0</v>
      </c>
      <c r="K1225" s="2">
        <v>0</v>
      </c>
      <c r="L1225" s="2">
        <v>0</v>
      </c>
      <c r="M1225" s="2">
        <v>0.1</v>
      </c>
      <c r="N1225">
        <v>0.1</v>
      </c>
      <c r="O1225">
        <v>321.3</v>
      </c>
      <c r="P1225">
        <v>20.8</v>
      </c>
      <c r="Q1225">
        <v>19.899999999999999</v>
      </c>
      <c r="R1225" s="5">
        <v>0.84513888888926503</v>
      </c>
      <c r="T1225" s="13">
        <f t="shared" si="56"/>
        <v>20.8</v>
      </c>
      <c r="U1225" s="13">
        <f t="shared" si="57"/>
        <v>-2.1999999999999993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600">
        <v>0</v>
      </c>
      <c r="AW1225" s="600">
        <v>0</v>
      </c>
      <c r="AX1225" s="600">
        <v>0.1</v>
      </c>
      <c r="AY1225" s="599">
        <v>0.1</v>
      </c>
      <c r="AZ1225" s="599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>
        <v>20</v>
      </c>
      <c r="C1226" s="2">
        <v>76</v>
      </c>
      <c r="D1226" s="2">
        <v>15.6</v>
      </c>
      <c r="E1226" s="2">
        <v>20</v>
      </c>
      <c r="F1226" s="2">
        <v>2.9</v>
      </c>
      <c r="G1226" s="2">
        <v>5.8</v>
      </c>
      <c r="H1226" s="2">
        <v>1023.3</v>
      </c>
      <c r="I1226" s="2">
        <v>900</v>
      </c>
      <c r="J1226" s="2">
        <v>0</v>
      </c>
      <c r="K1226" s="2">
        <v>0</v>
      </c>
      <c r="L1226" s="2">
        <v>0</v>
      </c>
      <c r="M1226" s="2">
        <v>0.1</v>
      </c>
      <c r="N1226">
        <v>0.1</v>
      </c>
      <c r="O1226">
        <v>321.3</v>
      </c>
      <c r="P1226">
        <v>20.7</v>
      </c>
      <c r="Q1226">
        <v>19.899999999999999</v>
      </c>
      <c r="R1226" s="5">
        <v>0.84583333333371002</v>
      </c>
      <c r="T1226" s="13">
        <f t="shared" si="56"/>
        <v>20.7</v>
      </c>
      <c r="U1226" s="13">
        <f t="shared" si="57"/>
        <v>-2.3000000000000007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600">
        <v>0</v>
      </c>
      <c r="AW1226" s="600">
        <v>0</v>
      </c>
      <c r="AX1226" s="600">
        <v>0.1</v>
      </c>
      <c r="AY1226" s="599">
        <v>0.1</v>
      </c>
      <c r="AZ1226" s="599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>
        <v>20</v>
      </c>
      <c r="C1227" s="2">
        <v>76</v>
      </c>
      <c r="D1227" s="2">
        <v>15.6</v>
      </c>
      <c r="E1227" s="2">
        <v>20</v>
      </c>
      <c r="F1227" s="2">
        <v>0</v>
      </c>
      <c r="G1227" s="2">
        <v>3.2</v>
      </c>
      <c r="H1227" s="2">
        <v>1023.3</v>
      </c>
      <c r="I1227" s="2">
        <v>840</v>
      </c>
      <c r="J1227" s="2">
        <v>0</v>
      </c>
      <c r="K1227" s="2">
        <v>0</v>
      </c>
      <c r="L1227" s="2">
        <v>0</v>
      </c>
      <c r="M1227" s="2">
        <v>0.1</v>
      </c>
      <c r="N1227">
        <v>0.1</v>
      </c>
      <c r="O1227">
        <v>321.3</v>
      </c>
      <c r="P1227">
        <v>20.7</v>
      </c>
      <c r="Q1227">
        <v>19.899999999999999</v>
      </c>
      <c r="R1227" s="5">
        <v>0.84652777777815502</v>
      </c>
      <c r="T1227" s="13">
        <f t="shared" si="56"/>
        <v>20.7</v>
      </c>
      <c r="U1227" s="13">
        <f t="shared" si="57"/>
        <v>-2.3000000000000007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600">
        <v>0</v>
      </c>
      <c r="AW1227" s="600">
        <v>0</v>
      </c>
      <c r="AX1227" s="600">
        <v>0.1</v>
      </c>
      <c r="AY1227" s="599">
        <v>0.1</v>
      </c>
      <c r="AZ1227" s="599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>
        <v>20</v>
      </c>
      <c r="C1228" s="2">
        <v>77</v>
      </c>
      <c r="D1228" s="2">
        <v>15.8</v>
      </c>
      <c r="E1228" s="2">
        <v>20</v>
      </c>
      <c r="F1228" s="2">
        <v>6.5</v>
      </c>
      <c r="G1228" s="2">
        <v>6.5</v>
      </c>
      <c r="H1228" s="2">
        <v>1023.1</v>
      </c>
      <c r="I1228" s="2">
        <v>780</v>
      </c>
      <c r="J1228" s="2">
        <v>0</v>
      </c>
      <c r="K1228" s="2">
        <v>0</v>
      </c>
      <c r="L1228" s="2">
        <v>0</v>
      </c>
      <c r="M1228" s="2">
        <v>0.1</v>
      </c>
      <c r="N1228">
        <v>0.1</v>
      </c>
      <c r="O1228">
        <v>321.3</v>
      </c>
      <c r="P1228">
        <v>20.6</v>
      </c>
      <c r="Q1228">
        <v>19.8</v>
      </c>
      <c r="R1228" s="5">
        <v>0.84722222222260002</v>
      </c>
      <c r="T1228" s="13">
        <f t="shared" si="56"/>
        <v>20.6</v>
      </c>
      <c r="U1228" s="13">
        <f t="shared" si="57"/>
        <v>-2.3999999999999986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600">
        <v>0</v>
      </c>
      <c r="AW1228" s="600">
        <v>0</v>
      </c>
      <c r="AX1228" s="600">
        <v>0.1</v>
      </c>
      <c r="AY1228" s="599">
        <v>0.1</v>
      </c>
      <c r="AZ1228" s="599">
        <v>321.3</v>
      </c>
      <c r="BA1228">
        <v>20.6</v>
      </c>
      <c r="BB1228">
        <v>19.8</v>
      </c>
      <c r="BC1228" s="8">
        <v>0.84722222222260002</v>
      </c>
    </row>
    <row r="1229" spans="2:55">
      <c r="B1229" s="2">
        <v>20</v>
      </c>
      <c r="C1229" s="2">
        <v>77</v>
      </c>
      <c r="D1229" s="2">
        <v>15.8</v>
      </c>
      <c r="E1229" s="2">
        <v>20</v>
      </c>
      <c r="F1229" s="2">
        <v>5.4</v>
      </c>
      <c r="G1229" s="2">
        <v>7.2</v>
      </c>
      <c r="H1229" s="2">
        <v>1023.2</v>
      </c>
      <c r="I1229" s="2">
        <v>720</v>
      </c>
      <c r="J1229" s="2">
        <v>0</v>
      </c>
      <c r="K1229" s="2">
        <v>0</v>
      </c>
      <c r="L1229" s="2">
        <v>0</v>
      </c>
      <c r="M1229" s="2">
        <v>0.1</v>
      </c>
      <c r="N1229">
        <v>0.1</v>
      </c>
      <c r="O1229">
        <v>321.3</v>
      </c>
      <c r="P1229">
        <v>20.5</v>
      </c>
      <c r="Q1229">
        <v>19.8</v>
      </c>
      <c r="R1229" s="5">
        <v>0.84791666666704502</v>
      </c>
      <c r="T1229" s="13">
        <f t="shared" si="56"/>
        <v>20.5</v>
      </c>
      <c r="U1229" s="13">
        <f t="shared" si="57"/>
        <v>-2.5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600">
        <v>0</v>
      </c>
      <c r="AW1229" s="600">
        <v>0</v>
      </c>
      <c r="AX1229" s="600">
        <v>0.1</v>
      </c>
      <c r="AY1229" s="599">
        <v>0.1</v>
      </c>
      <c r="AZ1229" s="599">
        <v>321.3</v>
      </c>
      <c r="BA1229">
        <v>20.5</v>
      </c>
      <c r="BB1229">
        <v>19.8</v>
      </c>
      <c r="BC1229" s="8">
        <v>0.84791666666704502</v>
      </c>
    </row>
    <row r="1230" spans="2:55">
      <c r="B1230" s="2">
        <v>20</v>
      </c>
      <c r="C1230" s="2">
        <v>77</v>
      </c>
      <c r="D1230" s="2">
        <v>15.8</v>
      </c>
      <c r="E1230" s="2">
        <v>20</v>
      </c>
      <c r="F1230" s="2">
        <v>7.6</v>
      </c>
      <c r="G1230" s="2">
        <v>8.3000000000000007</v>
      </c>
      <c r="H1230" s="2">
        <v>1023.2</v>
      </c>
      <c r="I1230" s="2">
        <v>660</v>
      </c>
      <c r="J1230" s="2">
        <v>0</v>
      </c>
      <c r="K1230" s="2">
        <v>0</v>
      </c>
      <c r="L1230" s="2">
        <v>0</v>
      </c>
      <c r="M1230" s="2">
        <v>0.1</v>
      </c>
      <c r="N1230">
        <v>0.1</v>
      </c>
      <c r="O1230">
        <v>321.3</v>
      </c>
      <c r="P1230">
        <v>20.399999999999999</v>
      </c>
      <c r="Q1230">
        <v>19.8</v>
      </c>
      <c r="R1230" s="5">
        <v>0.84861111111149001</v>
      </c>
      <c r="T1230" s="13">
        <f t="shared" si="56"/>
        <v>20.399999999999999</v>
      </c>
      <c r="U1230" s="13">
        <f t="shared" si="57"/>
        <v>-2.6000000000000014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600">
        <v>0</v>
      </c>
      <c r="AW1230" s="600">
        <v>0</v>
      </c>
      <c r="AX1230" s="600">
        <v>0.1</v>
      </c>
      <c r="AY1230" s="599">
        <v>0.1</v>
      </c>
      <c r="AZ1230" s="599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>
        <v>20</v>
      </c>
      <c r="C1231" s="2">
        <v>77</v>
      </c>
      <c r="D1231" s="2">
        <v>15.8</v>
      </c>
      <c r="E1231" s="2">
        <v>20</v>
      </c>
      <c r="F1231" s="2">
        <v>3.2</v>
      </c>
      <c r="G1231" s="2">
        <v>4.7</v>
      </c>
      <c r="H1231" s="2">
        <v>1023.2</v>
      </c>
      <c r="I1231" s="2">
        <v>610</v>
      </c>
      <c r="J1231" s="2">
        <v>0</v>
      </c>
      <c r="K1231" s="2">
        <v>0</v>
      </c>
      <c r="L1231" s="2">
        <v>0</v>
      </c>
      <c r="M1231" s="2">
        <v>0.1</v>
      </c>
      <c r="N1231">
        <v>0.1</v>
      </c>
      <c r="O1231">
        <v>321.3</v>
      </c>
      <c r="P1231">
        <v>20.3</v>
      </c>
      <c r="Q1231">
        <v>19.7</v>
      </c>
      <c r="R1231" s="5">
        <v>0.84930555555593501</v>
      </c>
      <c r="T1231" s="13">
        <f t="shared" ref="T1231:T1294" si="60">MAX(P1231,Q1231)</f>
        <v>20.3</v>
      </c>
      <c r="U1231" s="13">
        <f t="shared" si="57"/>
        <v>-2.6999999999999993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600">
        <v>0</v>
      </c>
      <c r="AW1231" s="600">
        <v>0</v>
      </c>
      <c r="AX1231" s="600">
        <v>0.1</v>
      </c>
      <c r="AY1231" s="599">
        <v>0.1</v>
      </c>
      <c r="AZ1231" s="599">
        <v>321.3</v>
      </c>
      <c r="BA1231">
        <v>20.3</v>
      </c>
      <c r="BB1231">
        <v>19.7</v>
      </c>
      <c r="BC1231" s="8">
        <v>0.84930555555593501</v>
      </c>
    </row>
    <row r="1232" spans="2:55">
      <c r="B1232" s="2">
        <v>20</v>
      </c>
      <c r="C1232" s="2">
        <v>77</v>
      </c>
      <c r="D1232" s="2">
        <v>15.8</v>
      </c>
      <c r="E1232" s="2">
        <v>20</v>
      </c>
      <c r="F1232" s="2">
        <v>3.2</v>
      </c>
      <c r="G1232" s="2">
        <v>5</v>
      </c>
      <c r="H1232" s="2">
        <v>1023.2</v>
      </c>
      <c r="I1232" s="2">
        <v>560</v>
      </c>
      <c r="J1232" s="2">
        <v>0</v>
      </c>
      <c r="K1232" s="2">
        <v>0</v>
      </c>
      <c r="L1232" s="2">
        <v>0</v>
      </c>
      <c r="M1232" s="2">
        <v>0.1</v>
      </c>
      <c r="N1232">
        <v>0.1</v>
      </c>
      <c r="O1232">
        <v>321.3</v>
      </c>
      <c r="P1232">
        <v>20.2</v>
      </c>
      <c r="Q1232">
        <v>19.7</v>
      </c>
      <c r="R1232" s="5">
        <v>0.85000000000038001</v>
      </c>
      <c r="T1232" s="13">
        <f t="shared" si="60"/>
        <v>20.2</v>
      </c>
      <c r="U1232" s="13">
        <f t="shared" ref="U1232:U1295" si="61">(T1232-B1232)-3</f>
        <v>-2.8000000000000007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600">
        <v>0</v>
      </c>
      <c r="AW1232" s="600">
        <v>0</v>
      </c>
      <c r="AX1232" s="600">
        <v>0.1</v>
      </c>
      <c r="AY1232" s="599">
        <v>0.1</v>
      </c>
      <c r="AZ1232" s="599">
        <v>321.3</v>
      </c>
      <c r="BA1232">
        <v>20.2</v>
      </c>
      <c r="BB1232">
        <v>19.7</v>
      </c>
      <c r="BC1232" s="8">
        <v>0.85000000000038001</v>
      </c>
    </row>
    <row r="1233" spans="2:55">
      <c r="B1233" s="2">
        <v>19.899999999999999</v>
      </c>
      <c r="C1233" s="2">
        <v>77</v>
      </c>
      <c r="D1233" s="2">
        <v>15.7</v>
      </c>
      <c r="E1233" s="2">
        <v>19.899999999999999</v>
      </c>
      <c r="F1233" s="2">
        <v>5.8</v>
      </c>
      <c r="G1233" s="2">
        <v>6.1</v>
      </c>
      <c r="H1233" s="2">
        <v>1023.3</v>
      </c>
      <c r="I1233" s="2">
        <v>500</v>
      </c>
      <c r="J1233" s="2">
        <v>0</v>
      </c>
      <c r="K1233" s="2">
        <v>0</v>
      </c>
      <c r="L1233" s="2">
        <v>0</v>
      </c>
      <c r="M1233" s="2">
        <v>0.1</v>
      </c>
      <c r="N1233">
        <v>0.1</v>
      </c>
      <c r="O1233">
        <v>321.3</v>
      </c>
      <c r="P1233">
        <v>20.2</v>
      </c>
      <c r="Q1233">
        <v>19.600000000000001</v>
      </c>
      <c r="R1233" s="5">
        <v>0.850694444444825</v>
      </c>
      <c r="T1233" s="13">
        <f t="shared" si="60"/>
        <v>20.2</v>
      </c>
      <c r="U1233" s="13">
        <f t="shared" si="61"/>
        <v>-2.6999999999999993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600">
        <v>0</v>
      </c>
      <c r="AW1233" s="600">
        <v>0</v>
      </c>
      <c r="AX1233" s="600">
        <v>0.1</v>
      </c>
      <c r="AY1233" s="599">
        <v>0.1</v>
      </c>
      <c r="AZ1233" s="599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>
        <v>19.899999999999999</v>
      </c>
      <c r="C1234" s="2">
        <v>77</v>
      </c>
      <c r="D1234" s="2">
        <v>15.7</v>
      </c>
      <c r="E1234" s="2">
        <v>19.899999999999999</v>
      </c>
      <c r="F1234" s="2">
        <v>2.5</v>
      </c>
      <c r="G1234" s="2">
        <v>5</v>
      </c>
      <c r="H1234" s="2">
        <v>1023.3</v>
      </c>
      <c r="I1234" s="2">
        <v>460</v>
      </c>
      <c r="J1234" s="2">
        <v>0</v>
      </c>
      <c r="K1234" s="2">
        <v>0</v>
      </c>
      <c r="L1234" s="2">
        <v>0</v>
      </c>
      <c r="M1234" s="2">
        <v>0.1</v>
      </c>
      <c r="N1234">
        <v>0.1</v>
      </c>
      <c r="O1234">
        <v>321.3</v>
      </c>
      <c r="P1234">
        <v>20.100000000000001</v>
      </c>
      <c r="Q1234">
        <v>19.600000000000001</v>
      </c>
      <c r="R1234" s="5">
        <v>0.85138888888927</v>
      </c>
      <c r="T1234" s="13">
        <f t="shared" si="60"/>
        <v>20.100000000000001</v>
      </c>
      <c r="U1234" s="13">
        <f t="shared" si="61"/>
        <v>-2.7999999999999972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600">
        <v>0</v>
      </c>
      <c r="AW1234" s="600">
        <v>0</v>
      </c>
      <c r="AX1234" s="600">
        <v>0.1</v>
      </c>
      <c r="AY1234" s="599">
        <v>0.1</v>
      </c>
      <c r="AZ1234" s="599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>
        <v>19.899999999999999</v>
      </c>
      <c r="C1235" s="2">
        <v>78</v>
      </c>
      <c r="D1235" s="2">
        <v>16</v>
      </c>
      <c r="E1235" s="2">
        <v>19.899999999999999</v>
      </c>
      <c r="F1235" s="2">
        <v>5.4</v>
      </c>
      <c r="G1235" s="2">
        <v>7.2</v>
      </c>
      <c r="H1235" s="2">
        <v>1023.3</v>
      </c>
      <c r="I1235" s="2">
        <v>410</v>
      </c>
      <c r="J1235" s="2">
        <v>0</v>
      </c>
      <c r="K1235" s="2">
        <v>0</v>
      </c>
      <c r="L1235" s="2">
        <v>0</v>
      </c>
      <c r="M1235" s="2">
        <v>0.1</v>
      </c>
      <c r="N1235">
        <v>0.1</v>
      </c>
      <c r="O1235">
        <v>321.3</v>
      </c>
      <c r="P1235">
        <v>20</v>
      </c>
      <c r="Q1235">
        <v>19.600000000000001</v>
      </c>
      <c r="R1235" s="5">
        <v>0.852083333333715</v>
      </c>
      <c r="T1235" s="13">
        <f t="shared" si="60"/>
        <v>20</v>
      </c>
      <c r="U1235" s="13">
        <f t="shared" si="61"/>
        <v>-2.8999999999999986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600">
        <v>0</v>
      </c>
      <c r="AW1235" s="600">
        <v>0</v>
      </c>
      <c r="AX1235" s="600">
        <v>0.1</v>
      </c>
      <c r="AY1235" s="599">
        <v>0.1</v>
      </c>
      <c r="AZ1235" s="599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>
        <v>19.899999999999999</v>
      </c>
      <c r="C1236" s="2">
        <v>78</v>
      </c>
      <c r="D1236" s="2">
        <v>16</v>
      </c>
      <c r="E1236" s="2">
        <v>19.899999999999999</v>
      </c>
      <c r="F1236" s="2">
        <v>3.6</v>
      </c>
      <c r="G1236" s="2">
        <v>6.8</v>
      </c>
      <c r="H1236" s="2">
        <v>1023.1</v>
      </c>
      <c r="I1236" s="2">
        <v>370</v>
      </c>
      <c r="J1236" s="2">
        <v>0</v>
      </c>
      <c r="K1236" s="2">
        <v>0</v>
      </c>
      <c r="L1236" s="2">
        <v>0</v>
      </c>
      <c r="M1236" s="2">
        <v>0.1</v>
      </c>
      <c r="N1236">
        <v>0.1</v>
      </c>
      <c r="O1236">
        <v>321.3</v>
      </c>
      <c r="P1236">
        <v>20</v>
      </c>
      <c r="Q1236">
        <v>19.5</v>
      </c>
      <c r="R1236" s="5">
        <v>0.85277777777816</v>
      </c>
      <c r="T1236" s="13">
        <f t="shared" si="60"/>
        <v>20</v>
      </c>
      <c r="U1236" s="13">
        <f t="shared" si="61"/>
        <v>-2.8999999999999986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600">
        <v>0</v>
      </c>
      <c r="AW1236" s="600">
        <v>0</v>
      </c>
      <c r="AX1236" s="600">
        <v>0.1</v>
      </c>
      <c r="AY1236" s="599">
        <v>0.1</v>
      </c>
      <c r="AZ1236" s="599">
        <v>321.3</v>
      </c>
      <c r="BA1236">
        <v>20</v>
      </c>
      <c r="BB1236">
        <v>19.5</v>
      </c>
      <c r="BC1236" s="8">
        <v>0.85277777777816</v>
      </c>
    </row>
    <row r="1237" spans="2:55">
      <c r="B1237" s="2">
        <v>19.899999999999999</v>
      </c>
      <c r="C1237" s="2">
        <v>78</v>
      </c>
      <c r="D1237" s="2">
        <v>16</v>
      </c>
      <c r="E1237" s="2">
        <v>19.899999999999999</v>
      </c>
      <c r="F1237" s="2">
        <v>3.2</v>
      </c>
      <c r="G1237" s="2">
        <v>6.8</v>
      </c>
      <c r="H1237" s="2">
        <v>1023</v>
      </c>
      <c r="I1237" s="2">
        <v>330</v>
      </c>
      <c r="J1237" s="2">
        <v>0</v>
      </c>
      <c r="K1237" s="2">
        <v>0</v>
      </c>
      <c r="L1237" s="2">
        <v>0</v>
      </c>
      <c r="M1237" s="2">
        <v>0.1</v>
      </c>
      <c r="N1237">
        <v>0.1</v>
      </c>
      <c r="O1237">
        <v>321.3</v>
      </c>
      <c r="P1237">
        <v>19.899999999999999</v>
      </c>
      <c r="Q1237">
        <v>19.5</v>
      </c>
      <c r="R1237" s="5">
        <v>0.85347222222260499</v>
      </c>
      <c r="T1237" s="13">
        <f t="shared" si="60"/>
        <v>19.899999999999999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600">
        <v>0</v>
      </c>
      <c r="AW1237" s="600">
        <v>0</v>
      </c>
      <c r="AX1237" s="600">
        <v>0.1</v>
      </c>
      <c r="AY1237" s="599">
        <v>0.1</v>
      </c>
      <c r="AZ1237" s="599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>
        <v>19.899999999999999</v>
      </c>
      <c r="C1238" s="2">
        <v>78</v>
      </c>
      <c r="D1238" s="2">
        <v>16</v>
      </c>
      <c r="E1238" s="2">
        <v>19.899999999999999</v>
      </c>
      <c r="F1238" s="2">
        <v>3.6</v>
      </c>
      <c r="G1238" s="2">
        <v>4</v>
      </c>
      <c r="H1238" s="2">
        <v>1023</v>
      </c>
      <c r="I1238" s="2">
        <v>290</v>
      </c>
      <c r="J1238" s="2">
        <v>0</v>
      </c>
      <c r="K1238" s="2">
        <v>0</v>
      </c>
      <c r="L1238" s="2">
        <v>0</v>
      </c>
      <c r="M1238" s="2">
        <v>0.1</v>
      </c>
      <c r="N1238">
        <v>0.1</v>
      </c>
      <c r="O1238">
        <v>321.3</v>
      </c>
      <c r="P1238">
        <v>19.8</v>
      </c>
      <c r="Q1238">
        <v>19.399999999999999</v>
      </c>
      <c r="R1238" s="5">
        <v>0.85416666666704999</v>
      </c>
      <c r="T1238" s="13">
        <f t="shared" si="60"/>
        <v>19.8</v>
      </c>
      <c r="U1238" s="13">
        <f t="shared" si="61"/>
        <v>-3.0999999999999979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600">
        <v>0</v>
      </c>
      <c r="AW1238" s="600">
        <v>0</v>
      </c>
      <c r="AX1238" s="600">
        <v>0.1</v>
      </c>
      <c r="AY1238" s="599">
        <v>0.1</v>
      </c>
      <c r="AZ1238" s="599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>
        <v>19.899999999999999</v>
      </c>
      <c r="C1239" s="2">
        <v>78</v>
      </c>
      <c r="D1239" s="2">
        <v>16</v>
      </c>
      <c r="E1239" s="2">
        <v>19.899999999999999</v>
      </c>
      <c r="F1239" s="2">
        <v>2.5</v>
      </c>
      <c r="G1239" s="2">
        <v>3.6</v>
      </c>
      <c r="H1239" s="2">
        <v>1023.2</v>
      </c>
      <c r="I1239" s="2">
        <v>260</v>
      </c>
      <c r="J1239" s="2">
        <v>0</v>
      </c>
      <c r="K1239" s="2">
        <v>0</v>
      </c>
      <c r="L1239" s="2">
        <v>0</v>
      </c>
      <c r="M1239" s="2">
        <v>0.1</v>
      </c>
      <c r="N1239">
        <v>0.1</v>
      </c>
      <c r="O1239">
        <v>321.3</v>
      </c>
      <c r="P1239">
        <v>19.8</v>
      </c>
      <c r="Q1239">
        <v>19.399999999999999</v>
      </c>
      <c r="R1239" s="5">
        <v>0.85486111111149499</v>
      </c>
      <c r="T1239" s="13">
        <f t="shared" si="60"/>
        <v>19.8</v>
      </c>
      <c r="U1239" s="13">
        <f t="shared" si="61"/>
        <v>-3.0999999999999979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600">
        <v>0</v>
      </c>
      <c r="AW1239" s="600">
        <v>0</v>
      </c>
      <c r="AX1239" s="600">
        <v>0.1</v>
      </c>
      <c r="AY1239" s="599">
        <v>0.1</v>
      </c>
      <c r="AZ1239" s="599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>
        <v>19.8</v>
      </c>
      <c r="C1240" s="2">
        <v>78</v>
      </c>
      <c r="D1240" s="2">
        <v>15.9</v>
      </c>
      <c r="E1240" s="2">
        <v>19.8</v>
      </c>
      <c r="F1240" s="2">
        <v>6.1</v>
      </c>
      <c r="G1240" s="2">
        <v>6.5</v>
      </c>
      <c r="H1240" s="2">
        <v>1023.3</v>
      </c>
      <c r="I1240" s="2">
        <v>230</v>
      </c>
      <c r="J1240" s="2">
        <v>0</v>
      </c>
      <c r="K1240" s="2">
        <v>0</v>
      </c>
      <c r="L1240" s="2">
        <v>0</v>
      </c>
      <c r="M1240" s="2">
        <v>0.1</v>
      </c>
      <c r="N1240">
        <v>0.1</v>
      </c>
      <c r="O1240">
        <v>321.3</v>
      </c>
      <c r="P1240">
        <v>19.7</v>
      </c>
      <c r="Q1240">
        <v>19.399999999999999</v>
      </c>
      <c r="R1240" s="5">
        <v>0.85555555555593998</v>
      </c>
      <c r="T1240" s="13">
        <f t="shared" si="60"/>
        <v>19.7</v>
      </c>
      <c r="U1240" s="13">
        <f t="shared" si="61"/>
        <v>-3.1000000000000014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600">
        <v>0</v>
      </c>
      <c r="AW1240" s="600">
        <v>0</v>
      </c>
      <c r="AX1240" s="600">
        <v>0.1</v>
      </c>
      <c r="AY1240" s="599">
        <v>0.1</v>
      </c>
      <c r="AZ1240" s="599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>
        <v>19.8</v>
      </c>
      <c r="C1241" s="2">
        <v>78</v>
      </c>
      <c r="D1241" s="2">
        <v>15.9</v>
      </c>
      <c r="E1241" s="2">
        <v>19.8</v>
      </c>
      <c r="F1241" s="2">
        <v>6.1</v>
      </c>
      <c r="G1241" s="2">
        <v>7.9</v>
      </c>
      <c r="H1241" s="2">
        <v>1023</v>
      </c>
      <c r="I1241" s="2">
        <v>200</v>
      </c>
      <c r="J1241" s="2">
        <v>0</v>
      </c>
      <c r="K1241" s="2">
        <v>0</v>
      </c>
      <c r="L1241" s="2">
        <v>0</v>
      </c>
      <c r="M1241" s="2">
        <v>0.1</v>
      </c>
      <c r="N1241">
        <v>0.1</v>
      </c>
      <c r="O1241">
        <v>321.3</v>
      </c>
      <c r="P1241">
        <v>19.7</v>
      </c>
      <c r="Q1241">
        <v>19.3</v>
      </c>
      <c r="R1241" s="5">
        <v>0.85625000000038498</v>
      </c>
      <c r="T1241" s="13">
        <f t="shared" si="60"/>
        <v>19.7</v>
      </c>
      <c r="U1241" s="13">
        <f t="shared" si="61"/>
        <v>-3.1000000000000014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600">
        <v>0</v>
      </c>
      <c r="AW1241" s="600">
        <v>0</v>
      </c>
      <c r="AX1241" s="600">
        <v>0.1</v>
      </c>
      <c r="AY1241" s="599">
        <v>0.1</v>
      </c>
      <c r="AZ1241" s="599">
        <v>321.3</v>
      </c>
      <c r="BA1241">
        <v>19.7</v>
      </c>
      <c r="BB1241">
        <v>19.3</v>
      </c>
      <c r="BC1241" s="8">
        <v>0.85625000000038498</v>
      </c>
    </row>
    <row r="1242" spans="2:55">
      <c r="B1242" s="2">
        <v>19.8</v>
      </c>
      <c r="C1242" s="2">
        <v>78</v>
      </c>
      <c r="D1242" s="2">
        <v>15.9</v>
      </c>
      <c r="E1242" s="2">
        <v>19.8</v>
      </c>
      <c r="F1242" s="2">
        <v>3.2</v>
      </c>
      <c r="G1242" s="2">
        <v>3.6</v>
      </c>
      <c r="H1242" s="2">
        <v>1023.1</v>
      </c>
      <c r="I1242" s="2">
        <v>180</v>
      </c>
      <c r="J1242" s="2">
        <v>0</v>
      </c>
      <c r="K1242" s="2">
        <v>0</v>
      </c>
      <c r="L1242" s="2">
        <v>0</v>
      </c>
      <c r="M1242" s="2">
        <v>0.1</v>
      </c>
      <c r="N1242">
        <v>0.1</v>
      </c>
      <c r="O1242">
        <v>321.3</v>
      </c>
      <c r="P1242">
        <v>19.600000000000001</v>
      </c>
      <c r="Q1242">
        <v>19.3</v>
      </c>
      <c r="R1242" s="5">
        <v>0.85694444444482998</v>
      </c>
      <c r="T1242" s="13">
        <f t="shared" si="60"/>
        <v>19.600000000000001</v>
      </c>
      <c r="U1242" s="13">
        <f t="shared" si="61"/>
        <v>-3.1999999999999993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600">
        <v>0</v>
      </c>
      <c r="AW1242" s="600">
        <v>0</v>
      </c>
      <c r="AX1242" s="600">
        <v>0.1</v>
      </c>
      <c r="AY1242" s="599">
        <v>0.1</v>
      </c>
      <c r="AZ1242" s="599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>
        <v>19.8</v>
      </c>
      <c r="C1243" s="2">
        <v>78</v>
      </c>
      <c r="D1243" s="2">
        <v>15.9</v>
      </c>
      <c r="E1243" s="2">
        <v>19.8</v>
      </c>
      <c r="F1243" s="2">
        <v>5.4</v>
      </c>
      <c r="G1243" s="2">
        <v>6.1</v>
      </c>
      <c r="H1243" s="2">
        <v>1023.1</v>
      </c>
      <c r="I1243" s="2">
        <v>150</v>
      </c>
      <c r="J1243" s="2">
        <v>0</v>
      </c>
      <c r="K1243" s="2">
        <v>0</v>
      </c>
      <c r="L1243" s="2">
        <v>0</v>
      </c>
      <c r="M1243" s="2">
        <v>0.1</v>
      </c>
      <c r="N1243">
        <v>0.1</v>
      </c>
      <c r="O1243">
        <v>321.3</v>
      </c>
      <c r="P1243">
        <v>19.600000000000001</v>
      </c>
      <c r="Q1243">
        <v>19.3</v>
      </c>
      <c r="R1243" s="5">
        <v>0.85763888888927498</v>
      </c>
      <c r="T1243" s="13">
        <f t="shared" si="60"/>
        <v>19.600000000000001</v>
      </c>
      <c r="U1243" s="13">
        <f t="shared" si="61"/>
        <v>-3.1999999999999993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600">
        <v>0</v>
      </c>
      <c r="AW1243" s="600">
        <v>0</v>
      </c>
      <c r="AX1243" s="600">
        <v>0.1</v>
      </c>
      <c r="AY1243" s="599">
        <v>0.1</v>
      </c>
      <c r="AZ1243" s="599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>
        <v>19.8</v>
      </c>
      <c r="C1244" s="2">
        <v>78</v>
      </c>
      <c r="D1244" s="2">
        <v>15.9</v>
      </c>
      <c r="E1244" s="2">
        <v>19.8</v>
      </c>
      <c r="F1244" s="2">
        <v>0</v>
      </c>
      <c r="G1244" s="2">
        <v>7.6</v>
      </c>
      <c r="H1244" s="2">
        <v>1023.3</v>
      </c>
      <c r="I1244" s="2">
        <v>130</v>
      </c>
      <c r="J1244" s="2">
        <v>0</v>
      </c>
      <c r="K1244" s="2">
        <v>0</v>
      </c>
      <c r="L1244" s="2">
        <v>0</v>
      </c>
      <c r="M1244" s="2">
        <v>0.1</v>
      </c>
      <c r="N1244">
        <v>0.1</v>
      </c>
      <c r="O1244">
        <v>321.3</v>
      </c>
      <c r="P1244">
        <v>19.5</v>
      </c>
      <c r="Q1244">
        <v>19.2</v>
      </c>
      <c r="R1244" s="5">
        <v>0.85833333333371997</v>
      </c>
      <c r="T1244" s="13">
        <f t="shared" si="60"/>
        <v>19.5</v>
      </c>
      <c r="U1244" s="13">
        <f t="shared" si="61"/>
        <v>-3.3000000000000007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600">
        <v>0</v>
      </c>
      <c r="AW1244" s="600">
        <v>0</v>
      </c>
      <c r="AX1244" s="600">
        <v>0.1</v>
      </c>
      <c r="AY1244" s="599">
        <v>0.1</v>
      </c>
      <c r="AZ1244" s="599">
        <v>321.3</v>
      </c>
      <c r="BA1244">
        <v>19.5</v>
      </c>
      <c r="BB1244">
        <v>19.2</v>
      </c>
      <c r="BC1244" s="8">
        <v>0.85833333333371997</v>
      </c>
    </row>
    <row r="1245" spans="2:55">
      <c r="B1245" s="2">
        <v>19.8</v>
      </c>
      <c r="C1245" s="2">
        <v>79</v>
      </c>
      <c r="D1245" s="2">
        <v>16.100000000000001</v>
      </c>
      <c r="E1245" s="2">
        <v>19.8</v>
      </c>
      <c r="F1245" s="2">
        <v>2.9</v>
      </c>
      <c r="G1245" s="2">
        <v>3.6</v>
      </c>
      <c r="H1245" s="2">
        <v>1023.2</v>
      </c>
      <c r="I1245" s="2">
        <v>110</v>
      </c>
      <c r="J1245" s="2">
        <v>0</v>
      </c>
      <c r="K1245" s="2">
        <v>0</v>
      </c>
      <c r="L1245" s="2">
        <v>0</v>
      </c>
      <c r="M1245" s="2">
        <v>0.1</v>
      </c>
      <c r="N1245">
        <v>0.1</v>
      </c>
      <c r="O1245">
        <v>321.3</v>
      </c>
      <c r="P1245">
        <v>19.399999999999999</v>
      </c>
      <c r="Q1245">
        <v>19.2</v>
      </c>
      <c r="R1245" s="5">
        <v>0.85902777777816497</v>
      </c>
      <c r="T1245" s="13">
        <f t="shared" si="60"/>
        <v>19.399999999999999</v>
      </c>
      <c r="U1245" s="13">
        <f t="shared" si="61"/>
        <v>-3.4000000000000021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600">
        <v>0</v>
      </c>
      <c r="AW1245" s="600">
        <v>0</v>
      </c>
      <c r="AX1245" s="600">
        <v>0.1</v>
      </c>
      <c r="AY1245" s="599">
        <v>0.1</v>
      </c>
      <c r="AZ1245" s="599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>
        <v>19.7</v>
      </c>
      <c r="C1246" s="2">
        <v>79</v>
      </c>
      <c r="D1246" s="2">
        <v>16</v>
      </c>
      <c r="E1246" s="2">
        <v>19.7</v>
      </c>
      <c r="F1246" s="2">
        <v>4.3</v>
      </c>
      <c r="G1246" s="2">
        <v>4.7</v>
      </c>
      <c r="H1246" s="2">
        <v>1023</v>
      </c>
      <c r="I1246" s="2">
        <v>90</v>
      </c>
      <c r="J1246" s="2">
        <v>0</v>
      </c>
      <c r="K1246" s="2">
        <v>0</v>
      </c>
      <c r="L1246" s="2">
        <v>0</v>
      </c>
      <c r="M1246" s="2">
        <v>0.1</v>
      </c>
      <c r="N1246">
        <v>0.1</v>
      </c>
      <c r="O1246">
        <v>321.3</v>
      </c>
      <c r="P1246">
        <v>19.399999999999999</v>
      </c>
      <c r="Q1246">
        <v>19.2</v>
      </c>
      <c r="R1246" s="5">
        <v>0.85972222222260997</v>
      </c>
      <c r="T1246" s="13">
        <f t="shared" si="60"/>
        <v>19.399999999999999</v>
      </c>
      <c r="U1246" s="13">
        <f t="shared" si="61"/>
        <v>-3.3000000000000007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600">
        <v>0</v>
      </c>
      <c r="AW1246" s="600">
        <v>0</v>
      </c>
      <c r="AX1246" s="600">
        <v>0.1</v>
      </c>
      <c r="AY1246" s="599">
        <v>0.1</v>
      </c>
      <c r="AZ1246" s="599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>
        <v>19.8</v>
      </c>
      <c r="C1247" s="2">
        <v>79</v>
      </c>
      <c r="D1247" s="2">
        <v>16.100000000000001</v>
      </c>
      <c r="E1247" s="2">
        <v>19.8</v>
      </c>
      <c r="F1247" s="2">
        <v>5</v>
      </c>
      <c r="G1247" s="2">
        <v>6.5</v>
      </c>
      <c r="H1247" s="2">
        <v>1022.9</v>
      </c>
      <c r="I1247" s="2">
        <v>80</v>
      </c>
      <c r="J1247" s="2">
        <v>0</v>
      </c>
      <c r="K1247" s="2">
        <v>0</v>
      </c>
      <c r="L1247" s="2">
        <v>0</v>
      </c>
      <c r="M1247" s="2">
        <v>0.1</v>
      </c>
      <c r="N1247">
        <v>0.1</v>
      </c>
      <c r="O1247">
        <v>321.3</v>
      </c>
      <c r="P1247">
        <v>19.399999999999999</v>
      </c>
      <c r="Q1247">
        <v>19.2</v>
      </c>
      <c r="R1247" s="5">
        <v>0.86041666666705496</v>
      </c>
      <c r="T1247" s="13">
        <f t="shared" si="60"/>
        <v>19.399999999999999</v>
      </c>
      <c r="U1247" s="13">
        <f t="shared" si="61"/>
        <v>-3.4000000000000021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600">
        <v>0</v>
      </c>
      <c r="AW1247" s="600">
        <v>0</v>
      </c>
      <c r="AX1247" s="600">
        <v>0.1</v>
      </c>
      <c r="AY1247" s="599">
        <v>0.1</v>
      </c>
      <c r="AZ1247" s="599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>
        <v>19.8</v>
      </c>
      <c r="C1248" s="2">
        <v>79</v>
      </c>
      <c r="D1248" s="2">
        <v>16.100000000000001</v>
      </c>
      <c r="E1248" s="2">
        <v>19.8</v>
      </c>
      <c r="F1248" s="2">
        <v>4</v>
      </c>
      <c r="G1248" s="2">
        <v>7.6</v>
      </c>
      <c r="H1248" s="2">
        <v>1023.2</v>
      </c>
      <c r="I1248" s="2">
        <v>70</v>
      </c>
      <c r="J1248" s="2">
        <v>0</v>
      </c>
      <c r="K1248" s="2">
        <v>0</v>
      </c>
      <c r="L1248" s="2">
        <v>0</v>
      </c>
      <c r="M1248" s="2">
        <v>0.1</v>
      </c>
      <c r="N1248">
        <v>0.1</v>
      </c>
      <c r="O1248">
        <v>321.3</v>
      </c>
      <c r="P1248">
        <v>19.3</v>
      </c>
      <c r="Q1248">
        <v>19.100000000000001</v>
      </c>
      <c r="R1248" s="5">
        <v>0.86111111111149996</v>
      </c>
      <c r="T1248" s="13">
        <f t="shared" si="60"/>
        <v>19.3</v>
      </c>
      <c r="U1248" s="13">
        <f t="shared" si="61"/>
        <v>-3.5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600">
        <v>0</v>
      </c>
      <c r="AW1248" s="600">
        <v>0</v>
      </c>
      <c r="AX1248" s="600">
        <v>0.1</v>
      </c>
      <c r="AY1248" s="599">
        <v>0.1</v>
      </c>
      <c r="AZ1248" s="599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>
        <v>19.8</v>
      </c>
      <c r="C1249" s="2">
        <v>79</v>
      </c>
      <c r="D1249" s="2">
        <v>16.100000000000001</v>
      </c>
      <c r="E1249" s="2">
        <v>19.8</v>
      </c>
      <c r="F1249" s="2">
        <v>5.4</v>
      </c>
      <c r="G1249" s="2">
        <v>7.2</v>
      </c>
      <c r="H1249" s="2">
        <v>1023.4</v>
      </c>
      <c r="I1249" s="2">
        <v>50</v>
      </c>
      <c r="J1249" s="2">
        <v>0</v>
      </c>
      <c r="K1249" s="2">
        <v>0</v>
      </c>
      <c r="L1249" s="2">
        <v>0</v>
      </c>
      <c r="M1249" s="2">
        <v>0.1</v>
      </c>
      <c r="N1249">
        <v>0.1</v>
      </c>
      <c r="O1249">
        <v>321.3</v>
      </c>
      <c r="P1249">
        <v>19.3</v>
      </c>
      <c r="Q1249">
        <v>19.100000000000001</v>
      </c>
      <c r="R1249" s="5">
        <v>0.86180555555594496</v>
      </c>
      <c r="T1249" s="13">
        <f t="shared" si="60"/>
        <v>19.3</v>
      </c>
      <c r="U1249" s="13">
        <f t="shared" si="61"/>
        <v>-3.5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600">
        <v>0</v>
      </c>
      <c r="AW1249" s="600">
        <v>0</v>
      </c>
      <c r="AX1249" s="600">
        <v>0.1</v>
      </c>
      <c r="AY1249" s="599">
        <v>0.1</v>
      </c>
      <c r="AZ1249" s="599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>
        <v>19.8</v>
      </c>
      <c r="C1250" s="2">
        <v>79</v>
      </c>
      <c r="D1250" s="2">
        <v>16.100000000000001</v>
      </c>
      <c r="E1250" s="2">
        <v>19.8</v>
      </c>
      <c r="F1250" s="2">
        <v>1.8</v>
      </c>
      <c r="G1250" s="2">
        <v>4.7</v>
      </c>
      <c r="H1250" s="2">
        <v>1023</v>
      </c>
      <c r="I1250" s="2">
        <v>40</v>
      </c>
      <c r="J1250" s="2">
        <v>0</v>
      </c>
      <c r="K1250" s="2">
        <v>0</v>
      </c>
      <c r="L1250" s="2">
        <v>0</v>
      </c>
      <c r="M1250" s="2">
        <v>0.1</v>
      </c>
      <c r="N1250">
        <v>0.1</v>
      </c>
      <c r="O1250">
        <v>321.3</v>
      </c>
      <c r="P1250">
        <v>19.2</v>
      </c>
      <c r="Q1250">
        <v>19.100000000000001</v>
      </c>
      <c r="R1250" s="5">
        <v>0.86250000000038995</v>
      </c>
      <c r="T1250" s="13">
        <f t="shared" si="60"/>
        <v>19.2</v>
      </c>
      <c r="U1250" s="13">
        <f t="shared" si="61"/>
        <v>-3.6000000000000014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600">
        <v>0</v>
      </c>
      <c r="AW1250" s="600">
        <v>0</v>
      </c>
      <c r="AX1250" s="600">
        <v>0.1</v>
      </c>
      <c r="AY1250" s="599">
        <v>0.1</v>
      </c>
      <c r="AZ1250" s="599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>
        <v>19.8</v>
      </c>
      <c r="C1251" s="2">
        <v>79</v>
      </c>
      <c r="D1251" s="2">
        <v>16.100000000000001</v>
      </c>
      <c r="E1251" s="2">
        <v>19.8</v>
      </c>
      <c r="F1251" s="2">
        <v>2.9</v>
      </c>
      <c r="G1251" s="2">
        <v>4</v>
      </c>
      <c r="H1251" s="2">
        <v>1023.2</v>
      </c>
      <c r="I1251" s="2">
        <v>40</v>
      </c>
      <c r="J1251" s="2">
        <v>0</v>
      </c>
      <c r="K1251" s="2">
        <v>0</v>
      </c>
      <c r="L1251" s="2">
        <v>0</v>
      </c>
      <c r="M1251" s="2">
        <v>0.1</v>
      </c>
      <c r="N1251">
        <v>0.1</v>
      </c>
      <c r="O1251">
        <v>321.3</v>
      </c>
      <c r="P1251">
        <v>19.2</v>
      </c>
      <c r="Q1251">
        <v>19</v>
      </c>
      <c r="R1251" s="5">
        <v>0.86319444444483495</v>
      </c>
      <c r="T1251" s="13">
        <f t="shared" si="60"/>
        <v>19.2</v>
      </c>
      <c r="U1251" s="13">
        <f t="shared" si="61"/>
        <v>-3.6000000000000014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600">
        <v>0</v>
      </c>
      <c r="AW1251" s="600">
        <v>0</v>
      </c>
      <c r="AX1251" s="600">
        <v>0.1</v>
      </c>
      <c r="AY1251" s="599">
        <v>0.1</v>
      </c>
      <c r="AZ1251" s="599">
        <v>321.3</v>
      </c>
      <c r="BA1251">
        <v>19.2</v>
      </c>
      <c r="BB1251">
        <v>19</v>
      </c>
      <c r="BC1251" s="8">
        <v>0.86319444444483495</v>
      </c>
    </row>
    <row r="1252" spans="2:55">
      <c r="B1252" s="2">
        <v>19.7</v>
      </c>
      <c r="C1252" s="2">
        <v>80</v>
      </c>
      <c r="D1252" s="2">
        <v>16.2</v>
      </c>
      <c r="E1252" s="2">
        <v>19.7</v>
      </c>
      <c r="F1252" s="2">
        <v>7.6</v>
      </c>
      <c r="G1252" s="2">
        <v>9.6999999999999993</v>
      </c>
      <c r="H1252" s="2">
        <v>1023</v>
      </c>
      <c r="I1252" s="2">
        <v>30</v>
      </c>
      <c r="J1252" s="2">
        <v>0</v>
      </c>
      <c r="K1252" s="2">
        <v>0</v>
      </c>
      <c r="L1252" s="2">
        <v>0</v>
      </c>
      <c r="M1252" s="2">
        <v>0.1</v>
      </c>
      <c r="N1252">
        <v>0.1</v>
      </c>
      <c r="O1252">
        <v>321.3</v>
      </c>
      <c r="P1252">
        <v>19.2</v>
      </c>
      <c r="Q1252">
        <v>19</v>
      </c>
      <c r="R1252" s="5">
        <v>0.86388888888927995</v>
      </c>
      <c r="T1252" s="13">
        <f t="shared" si="60"/>
        <v>19.2</v>
      </c>
      <c r="U1252" s="13">
        <f t="shared" si="61"/>
        <v>-3.5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600">
        <v>0</v>
      </c>
      <c r="AW1252" s="600">
        <v>0</v>
      </c>
      <c r="AX1252" s="600">
        <v>0.1</v>
      </c>
      <c r="AY1252" s="599">
        <v>0.1</v>
      </c>
      <c r="AZ1252" s="599">
        <v>321.3</v>
      </c>
      <c r="BA1252">
        <v>19.2</v>
      </c>
      <c r="BB1252">
        <v>19</v>
      </c>
      <c r="BC1252" s="8">
        <v>0.86388888888927995</v>
      </c>
    </row>
    <row r="1253" spans="2:55">
      <c r="B1253" s="2">
        <v>19.7</v>
      </c>
      <c r="C1253" s="2">
        <v>80</v>
      </c>
      <c r="D1253" s="2">
        <v>16.2</v>
      </c>
      <c r="E1253" s="2">
        <v>19.7</v>
      </c>
      <c r="F1253" s="2">
        <v>3.6</v>
      </c>
      <c r="G1253" s="2">
        <v>7.6</v>
      </c>
      <c r="H1253" s="2">
        <v>1023.2</v>
      </c>
      <c r="I1253" s="2">
        <v>20</v>
      </c>
      <c r="J1253" s="2">
        <v>0</v>
      </c>
      <c r="K1253" s="2">
        <v>0</v>
      </c>
      <c r="L1253" s="2">
        <v>0</v>
      </c>
      <c r="M1253" s="2">
        <v>0.1</v>
      </c>
      <c r="N1253">
        <v>0.1</v>
      </c>
      <c r="O1253">
        <v>321.3</v>
      </c>
      <c r="P1253">
        <v>19.100000000000001</v>
      </c>
      <c r="Q1253">
        <v>19</v>
      </c>
      <c r="R1253" s="5">
        <v>0.86458333333372495</v>
      </c>
      <c r="T1253" s="13">
        <f t="shared" si="60"/>
        <v>19.100000000000001</v>
      </c>
      <c r="U1253" s="13">
        <f t="shared" si="61"/>
        <v>-3.5999999999999979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600">
        <v>0</v>
      </c>
      <c r="AW1253" s="600">
        <v>0</v>
      </c>
      <c r="AX1253" s="600">
        <v>0.1</v>
      </c>
      <c r="AY1253" s="599">
        <v>0.1</v>
      </c>
      <c r="AZ1253" s="599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>
        <v>19.7</v>
      </c>
      <c r="C1254" s="2">
        <v>80</v>
      </c>
      <c r="D1254" s="2">
        <v>16.2</v>
      </c>
      <c r="E1254" s="2">
        <v>19.7</v>
      </c>
      <c r="F1254" s="2">
        <v>4.7</v>
      </c>
      <c r="G1254" s="2">
        <v>5.8</v>
      </c>
      <c r="H1254" s="2">
        <v>1023.3</v>
      </c>
      <c r="I1254" s="2">
        <v>20</v>
      </c>
      <c r="J1254" s="2">
        <v>0</v>
      </c>
      <c r="K1254" s="2">
        <v>0</v>
      </c>
      <c r="L1254" s="2">
        <v>0</v>
      </c>
      <c r="M1254" s="2">
        <v>0.1</v>
      </c>
      <c r="N1254">
        <v>0.1</v>
      </c>
      <c r="O1254">
        <v>321.3</v>
      </c>
      <c r="P1254">
        <v>19.100000000000001</v>
      </c>
      <c r="Q1254">
        <v>19</v>
      </c>
      <c r="R1254" s="5">
        <v>0.86527777777817005</v>
      </c>
      <c r="T1254" s="13">
        <f t="shared" si="60"/>
        <v>19.100000000000001</v>
      </c>
      <c r="U1254" s="13">
        <f t="shared" si="61"/>
        <v>-3.5999999999999979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600">
        <v>0</v>
      </c>
      <c r="AW1254" s="600">
        <v>0</v>
      </c>
      <c r="AX1254" s="600">
        <v>0.1</v>
      </c>
      <c r="AY1254" s="599">
        <v>0.1</v>
      </c>
      <c r="AZ1254" s="599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>
        <v>19.7</v>
      </c>
      <c r="C1255" s="2">
        <v>79</v>
      </c>
      <c r="D1255" s="2">
        <v>16</v>
      </c>
      <c r="E1255" s="2">
        <v>19.7</v>
      </c>
      <c r="F1255" s="2">
        <v>2.9</v>
      </c>
      <c r="G1255" s="2">
        <v>5.4</v>
      </c>
      <c r="H1255" s="2">
        <v>1023.4</v>
      </c>
      <c r="I1255" s="2">
        <v>10</v>
      </c>
      <c r="J1255" s="2">
        <v>0</v>
      </c>
      <c r="K1255" s="2">
        <v>0</v>
      </c>
      <c r="L1255" s="2">
        <v>0</v>
      </c>
      <c r="M1255" s="2">
        <v>0.1</v>
      </c>
      <c r="N1255">
        <v>0.1</v>
      </c>
      <c r="O1255">
        <v>321.3</v>
      </c>
      <c r="P1255">
        <v>19.100000000000001</v>
      </c>
      <c r="Q1255">
        <v>19</v>
      </c>
      <c r="R1255" s="5">
        <v>0.86597222222261505</v>
      </c>
      <c r="T1255" s="13">
        <f t="shared" si="60"/>
        <v>19.100000000000001</v>
      </c>
      <c r="U1255" s="13">
        <f t="shared" si="61"/>
        <v>-3.5999999999999979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600">
        <v>0</v>
      </c>
      <c r="AW1255" s="600">
        <v>0</v>
      </c>
      <c r="AX1255" s="600">
        <v>0.1</v>
      </c>
      <c r="AY1255" s="599">
        <v>0.1</v>
      </c>
      <c r="AZ1255" s="599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>
        <v>19.7</v>
      </c>
      <c r="C1256" s="2">
        <v>79</v>
      </c>
      <c r="D1256" s="2">
        <v>16</v>
      </c>
      <c r="E1256" s="2">
        <v>19.7</v>
      </c>
      <c r="F1256" s="2">
        <v>1.8</v>
      </c>
      <c r="G1256" s="2">
        <v>5</v>
      </c>
      <c r="H1256" s="2">
        <v>1023.1</v>
      </c>
      <c r="I1256" s="2">
        <v>10</v>
      </c>
      <c r="J1256" s="2">
        <v>0</v>
      </c>
      <c r="K1256" s="2">
        <v>0</v>
      </c>
      <c r="L1256" s="2">
        <v>0</v>
      </c>
      <c r="M1256" s="2">
        <v>0.1</v>
      </c>
      <c r="N1256">
        <v>0.1</v>
      </c>
      <c r="O1256">
        <v>321.3</v>
      </c>
      <c r="P1256">
        <v>19.100000000000001</v>
      </c>
      <c r="Q1256">
        <v>19</v>
      </c>
      <c r="R1256" s="5">
        <v>0.86666666666706005</v>
      </c>
      <c r="T1256" s="13">
        <f t="shared" si="60"/>
        <v>19.100000000000001</v>
      </c>
      <c r="U1256" s="13">
        <f t="shared" si="61"/>
        <v>-3.5999999999999979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600">
        <v>0</v>
      </c>
      <c r="AW1256" s="600">
        <v>0</v>
      </c>
      <c r="AX1256" s="600">
        <v>0.1</v>
      </c>
      <c r="AY1256" s="599">
        <v>0.1</v>
      </c>
      <c r="AZ1256" s="599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>
        <v>19.7</v>
      </c>
      <c r="C1257" s="2">
        <v>79</v>
      </c>
      <c r="D1257" s="2">
        <v>16</v>
      </c>
      <c r="E1257" s="2">
        <v>19.7</v>
      </c>
      <c r="F1257" s="2">
        <v>4.7</v>
      </c>
      <c r="G1257" s="2">
        <v>5.4</v>
      </c>
      <c r="H1257" s="2">
        <v>1023.2</v>
      </c>
      <c r="I1257" s="2">
        <v>10</v>
      </c>
      <c r="J1257" s="2">
        <v>0</v>
      </c>
      <c r="K1257" s="2">
        <v>0</v>
      </c>
      <c r="L1257" s="2">
        <v>0</v>
      </c>
      <c r="M1257" s="2">
        <v>0.1</v>
      </c>
      <c r="N1257">
        <v>0.1</v>
      </c>
      <c r="O1257">
        <v>321.3</v>
      </c>
      <c r="P1257">
        <v>19</v>
      </c>
      <c r="Q1257">
        <v>18.899999999999999</v>
      </c>
      <c r="R1257" s="5">
        <v>0.86736111111150505</v>
      </c>
      <c r="T1257" s="13">
        <f t="shared" si="60"/>
        <v>19</v>
      </c>
      <c r="U1257" s="13">
        <f t="shared" si="61"/>
        <v>-3.6999999999999993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600">
        <v>0</v>
      </c>
      <c r="AW1257" s="600">
        <v>0</v>
      </c>
      <c r="AX1257" s="600">
        <v>0.1</v>
      </c>
      <c r="AY1257" s="599">
        <v>0.1</v>
      </c>
      <c r="AZ1257" s="599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>
        <v>19.7</v>
      </c>
      <c r="C1258" s="2">
        <v>79</v>
      </c>
      <c r="D1258" s="2">
        <v>16</v>
      </c>
      <c r="E1258" s="2">
        <v>19.7</v>
      </c>
      <c r="F1258" s="2">
        <v>4.7</v>
      </c>
      <c r="G1258" s="2">
        <v>7.2</v>
      </c>
      <c r="H1258" s="2">
        <v>1023.3</v>
      </c>
      <c r="I1258" s="2">
        <v>0</v>
      </c>
      <c r="J1258" s="2">
        <v>0</v>
      </c>
      <c r="K1258" s="2">
        <v>0</v>
      </c>
      <c r="L1258" s="2">
        <v>0</v>
      </c>
      <c r="M1258" s="2">
        <v>0.1</v>
      </c>
      <c r="N1258">
        <v>0.1</v>
      </c>
      <c r="O1258">
        <v>321.3</v>
      </c>
      <c r="P1258">
        <v>19</v>
      </c>
      <c r="Q1258">
        <v>18.899999999999999</v>
      </c>
      <c r="R1258" s="5">
        <v>0.86805555555595004</v>
      </c>
      <c r="T1258" s="13">
        <f t="shared" si="60"/>
        <v>19</v>
      </c>
      <c r="U1258" s="13">
        <f t="shared" si="61"/>
        <v>-3.6999999999999993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600">
        <v>0</v>
      </c>
      <c r="AW1258" s="600">
        <v>0</v>
      </c>
      <c r="AX1258" s="600">
        <v>0.1</v>
      </c>
      <c r="AY1258" s="599">
        <v>0.1</v>
      </c>
      <c r="AZ1258" s="599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>
        <v>19.7</v>
      </c>
      <c r="C1259" s="2">
        <v>79</v>
      </c>
      <c r="D1259" s="2">
        <v>16</v>
      </c>
      <c r="E1259" s="2">
        <v>19.7</v>
      </c>
      <c r="F1259" s="2">
        <v>0</v>
      </c>
      <c r="G1259" s="2">
        <v>4.7</v>
      </c>
      <c r="H1259" s="2">
        <v>1023</v>
      </c>
      <c r="I1259" s="2">
        <v>0</v>
      </c>
      <c r="J1259" s="2">
        <v>0</v>
      </c>
      <c r="K1259" s="2">
        <v>0</v>
      </c>
      <c r="L1259" s="2">
        <v>0</v>
      </c>
      <c r="M1259" s="2">
        <v>0.1</v>
      </c>
      <c r="N1259">
        <v>0.1</v>
      </c>
      <c r="O1259">
        <v>321.3</v>
      </c>
      <c r="P1259">
        <v>19</v>
      </c>
      <c r="Q1259">
        <v>18.899999999999999</v>
      </c>
      <c r="R1259" s="5">
        <v>0.86875000000039404</v>
      </c>
      <c r="T1259" s="13">
        <f t="shared" si="60"/>
        <v>19</v>
      </c>
      <c r="U1259" s="13">
        <f t="shared" si="61"/>
        <v>-3.6999999999999993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600">
        <v>0</v>
      </c>
      <c r="AW1259" s="600">
        <v>0</v>
      </c>
      <c r="AX1259" s="600">
        <v>0.1</v>
      </c>
      <c r="AY1259" s="599">
        <v>0.1</v>
      </c>
      <c r="AZ1259" s="599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>
        <v>19.600000000000001</v>
      </c>
      <c r="C1260" s="2">
        <v>79</v>
      </c>
      <c r="D1260" s="2">
        <v>15.9</v>
      </c>
      <c r="E1260" s="2">
        <v>19.600000000000001</v>
      </c>
      <c r="F1260" s="2">
        <v>3.2</v>
      </c>
      <c r="G1260" s="2">
        <v>3.6</v>
      </c>
      <c r="H1260" s="2">
        <v>1023.4</v>
      </c>
      <c r="I1260" s="2">
        <v>0</v>
      </c>
      <c r="J1260" s="2">
        <v>0</v>
      </c>
      <c r="K1260" s="2">
        <v>0</v>
      </c>
      <c r="L1260" s="2">
        <v>0</v>
      </c>
      <c r="M1260" s="2">
        <v>0.1</v>
      </c>
      <c r="N1260">
        <v>0.1</v>
      </c>
      <c r="O1260">
        <v>321.3</v>
      </c>
      <c r="P1260">
        <v>19</v>
      </c>
      <c r="Q1260">
        <v>18.899999999999999</v>
      </c>
      <c r="R1260" s="5">
        <v>0.86944444444483904</v>
      </c>
      <c r="T1260" s="13">
        <f t="shared" si="60"/>
        <v>19</v>
      </c>
      <c r="U1260" s="13">
        <f t="shared" si="61"/>
        <v>-3.6000000000000014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600">
        <v>0</v>
      </c>
      <c r="AW1260" s="600">
        <v>0</v>
      </c>
      <c r="AX1260" s="600">
        <v>0.1</v>
      </c>
      <c r="AY1260" s="599">
        <v>0.1</v>
      </c>
      <c r="AZ1260" s="599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>
        <v>19.600000000000001</v>
      </c>
      <c r="C1261" s="2">
        <v>80</v>
      </c>
      <c r="D1261" s="2">
        <v>16.100000000000001</v>
      </c>
      <c r="E1261" s="2">
        <v>19.600000000000001</v>
      </c>
      <c r="F1261" s="2">
        <v>2.5</v>
      </c>
      <c r="G1261" s="2">
        <v>3.2</v>
      </c>
      <c r="H1261" s="2">
        <v>1023.4</v>
      </c>
      <c r="I1261" s="2">
        <v>0</v>
      </c>
      <c r="J1261" s="2">
        <v>0</v>
      </c>
      <c r="K1261" s="2">
        <v>0</v>
      </c>
      <c r="L1261" s="2">
        <v>0</v>
      </c>
      <c r="M1261" s="2">
        <v>0.1</v>
      </c>
      <c r="N1261">
        <v>0.1</v>
      </c>
      <c r="O1261">
        <v>321.3</v>
      </c>
      <c r="P1261">
        <v>18.899999999999999</v>
      </c>
      <c r="Q1261">
        <v>18.899999999999999</v>
      </c>
      <c r="R1261" s="5">
        <v>0.87013888888928403</v>
      </c>
      <c r="T1261" s="13">
        <f t="shared" si="60"/>
        <v>18.899999999999999</v>
      </c>
      <c r="U1261" s="13">
        <f t="shared" si="61"/>
        <v>-3.7000000000000028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600">
        <v>0</v>
      </c>
      <c r="AW1261" s="600">
        <v>0</v>
      </c>
      <c r="AX1261" s="600">
        <v>0.1</v>
      </c>
      <c r="AY1261" s="599">
        <v>0.1</v>
      </c>
      <c r="AZ1261" s="599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>
        <v>19.600000000000001</v>
      </c>
      <c r="C1262" s="2">
        <v>80</v>
      </c>
      <c r="D1262" s="2">
        <v>16.100000000000001</v>
      </c>
      <c r="E1262" s="2">
        <v>19.600000000000001</v>
      </c>
      <c r="F1262" s="2">
        <v>4.3</v>
      </c>
      <c r="G1262" s="2">
        <v>5.8</v>
      </c>
      <c r="H1262" s="2">
        <v>1023.2</v>
      </c>
      <c r="I1262" s="2">
        <v>0</v>
      </c>
      <c r="J1262" s="2">
        <v>0</v>
      </c>
      <c r="K1262" s="2">
        <v>0</v>
      </c>
      <c r="L1262" s="2">
        <v>0</v>
      </c>
      <c r="M1262" s="2">
        <v>0.1</v>
      </c>
      <c r="N1262">
        <v>0.1</v>
      </c>
      <c r="O1262">
        <v>321.3</v>
      </c>
      <c r="P1262">
        <v>18.899999999999999</v>
      </c>
      <c r="Q1262">
        <v>18.8</v>
      </c>
      <c r="R1262" s="5">
        <v>0.87083333333372903</v>
      </c>
      <c r="T1262" s="13">
        <f t="shared" si="60"/>
        <v>18.899999999999999</v>
      </c>
      <c r="U1262" s="13">
        <f t="shared" si="61"/>
        <v>-3.7000000000000028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600">
        <v>0</v>
      </c>
      <c r="AW1262" s="600">
        <v>0</v>
      </c>
      <c r="AX1262" s="600">
        <v>0.1</v>
      </c>
      <c r="AY1262" s="599">
        <v>0.1</v>
      </c>
      <c r="AZ1262" s="599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702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15.5</v>
      </c>
      <c r="AB3" s="303"/>
      <c r="AC3" s="303"/>
      <c r="AD3" s="302"/>
      <c r="AE3" s="216"/>
      <c r="AF3" s="464"/>
      <c r="AG3" s="660" t="str">
        <f>$C$5</f>
        <v>Septembre_2026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402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62" t="str">
        <f>C5</f>
        <v>Septembre_2026</v>
      </c>
      <c r="Y5" s="663"/>
      <c r="Z5" s="451"/>
      <c r="AA5" s="664">
        <f ca="1">NOW()</f>
        <v>46277.878496412035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5.4965277777777777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46277</v>
      </c>
      <c r="AH7" s="645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46277</v>
      </c>
      <c r="AY7" s="645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92.929166666666646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11.1</v>
      </c>
      <c r="M29" s="447"/>
      <c r="N29" s="441">
        <v>0.24791666666666701</v>
      </c>
      <c r="O29" s="447"/>
      <c r="P29" s="446" t="str">
        <f>IF(OR(R27="",R29=""),"",IF(R29&gt;R27,"»",IF(R29&lt;R27,"¼","¹º")))</f>
        <v>»</v>
      </c>
      <c r="Q29" s="447"/>
      <c r="R29" s="448">
        <v>22.2</v>
      </c>
      <c r="S29" s="447"/>
      <c r="T29" s="441">
        <v>0.60069444444444398</v>
      </c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>
        <v>19.399999999999999</v>
      </c>
      <c r="AB29" s="440"/>
      <c r="AC29" s="441">
        <v>0.45972222222222198</v>
      </c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>
        <v>0.4826388888888889</v>
      </c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12.1</v>
      </c>
      <c r="M31" s="447"/>
      <c r="N31" s="441">
        <v>0.30069444444444399</v>
      </c>
      <c r="O31" s="447"/>
      <c r="P31" s="446" t="str">
        <f>IF(OR(R29="",R31=""),"",IF(R31&gt;R29,"»",IF(R31&lt;R29,"¼","¹º")))</f>
        <v>»</v>
      </c>
      <c r="Q31" s="447"/>
      <c r="R31" s="448">
        <v>22.9</v>
      </c>
      <c r="S31" s="447"/>
      <c r="T31" s="441">
        <v>0.54930555555555605</v>
      </c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>
        <v>20.2</v>
      </c>
      <c r="AB31" s="440"/>
      <c r="AC31" s="441">
        <v>0.74583333333333302</v>
      </c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>
        <v>0.40972222222222227</v>
      </c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92.929166666666646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5.4965277777777777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425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06h08</v>
      </c>
      <c r="U2" s="522" t="str">
        <f ca="1">OFFSET($S$1,$W$2+MATCH("Basse",INDIRECT("S" &amp; $W$2 &amp;":S" &amp; $W$2+5),0)-1,0)</f>
        <v>00h04</v>
      </c>
      <c r="V2" s="524">
        <f ca="1">IF(ISNUMBER(OFFSET($S$1,$W$2+7,0)),OFFSET($S$1,$W$2+7,0),"-")</f>
        <v>102</v>
      </c>
      <c r="W2" s="551">
        <f>MATCH(TEXT(DATEVALUE($S$4&amp;$W$1&amp;$S$1),"jjjj j"),S5:S455,0)+3</f>
        <v>162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760</v>
      </c>
      <c r="AH2" t="s">
        <v>328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18h19</v>
      </c>
      <c r="U3" s="522" t="str">
        <f ca="1">IFERROR(OFFSET($S$1,$W$2+8+MATCH("Basse",INDIRECT("S" &amp; $W$2+8 &amp;":S" &amp; $W$3),0)-1,0),"*****")</f>
        <v>12h19</v>
      </c>
      <c r="V3" s="524">
        <f ca="1">IF(ISNUMBER(OFFSET($S$1,$W$3-1,0)),OFFSET($S$1,$W$3-1,0),"*****")</f>
        <v>101</v>
      </c>
      <c r="W3" s="518">
        <f>IFERROR(MATCH(TEXT(DATEVALUE($S$4&amp;$W$1&amp;$S$1)+1,"jjjj j"),S5:S519,0)+3,COUNTA(S:S))</f>
        <v>177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759</v>
      </c>
      <c r="AD3" s="403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0">
        <v>12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394" t="s">
        <v>426</v>
      </c>
      <c r="T5" s="18" t="s">
        <v>426</v>
      </c>
      <c r="U5" s="18"/>
      <c r="V5" s="547"/>
      <c r="W5" s="547"/>
      <c r="X5" s="388">
        <v>2.5</v>
      </c>
      <c r="Z5" s="586" t="s">
        <v>177</v>
      </c>
      <c r="AA5" s="588">
        <f>LOOKUP(9^9,Relevés!B:B)</f>
        <v>19.600000000000001</v>
      </c>
      <c r="AB5" s="379" t="s">
        <v>202</v>
      </c>
      <c r="AH5" t="s">
        <v>329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13" t="s">
        <v>763</v>
      </c>
      <c r="U6" s="613"/>
      <c r="V6" s="613"/>
      <c r="X6" s="615">
        <f>X3-X4-X5</f>
        <v>95.6</v>
      </c>
      <c r="Z6" s="587" t="s">
        <v>166</v>
      </c>
      <c r="AA6" s="591">
        <f>LOOKUP(9^9,Relevés!C:C)/100</f>
        <v>0.8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427</v>
      </c>
      <c r="T7" s="613" t="s">
        <v>764</v>
      </c>
      <c r="U7" s="613"/>
      <c r="V7" s="18"/>
      <c r="W7" s="18"/>
      <c r="X7" s="210"/>
      <c r="Z7" s="401" t="s">
        <v>176</v>
      </c>
      <c r="AA7" s="589">
        <f>LOOKUP(9^9,Relevés!F:G)</f>
        <v>5.8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428</v>
      </c>
      <c r="T8" s="18">
        <v>89</v>
      </c>
      <c r="U8" s="18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18" t="s">
        <v>765</v>
      </c>
      <c r="U9" s="18"/>
      <c r="W9" s="614"/>
      <c r="X9" s="388">
        <v>160</v>
      </c>
      <c r="Z9" s="399" t="s">
        <v>175</v>
      </c>
      <c r="AA9" s="400">
        <f>LOOKUP(9^9,Relevés!D:D)</f>
        <v>16.100000000000001</v>
      </c>
      <c r="AB9" s="397" t="s">
        <v>174</v>
      </c>
      <c r="AC9" t="s">
        <v>232</v>
      </c>
      <c r="AH9" s="352" t="s">
        <v>330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429</v>
      </c>
      <c r="T10" s="18" t="s">
        <v>766</v>
      </c>
      <c r="U10" s="18"/>
      <c r="W10" s="548"/>
      <c r="X10" s="616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16.055152022430683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430</v>
      </c>
      <c r="T11" s="18">
        <v>85</v>
      </c>
      <c r="U11" s="18"/>
      <c r="W11" s="614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18" t="s">
        <v>435</v>
      </c>
      <c r="U12" s="18"/>
      <c r="W12" s="548"/>
      <c r="X12" s="615">
        <f>X9-X10-X11</f>
        <v>123.2</v>
      </c>
      <c r="AH12" s="352" t="s">
        <v>331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0.31944444444444442</v>
      </c>
      <c r="Q13" s="541"/>
      <c r="R13" s="556" t="str">
        <v>5.96m</v>
      </c>
      <c r="S13" s="607" t="s">
        <v>192</v>
      </c>
      <c r="T13" s="18" t="s">
        <v>767</v>
      </c>
      <c r="U13" s="18"/>
      <c r="V13" s="614"/>
      <c r="W13" s="614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233</v>
      </c>
      <c r="F14" s="627">
        <f>AA9</f>
        <v>16.100000000000001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</v>
      </c>
      <c r="Q14" s="542"/>
      <c r="R14" s="4" t="str">
        <v>Basse</v>
      </c>
      <c r="S14" s="635" t="s">
        <v>431</v>
      </c>
      <c r="T14" s="18" t="s">
        <v>768</v>
      </c>
      <c r="U14" s="18"/>
      <c r="V14"/>
      <c r="X14" s="617" t="s">
        <v>35</v>
      </c>
      <c r="Y14" s="536"/>
      <c r="Z14" s="370" t="s">
        <v>172</v>
      </c>
      <c r="AA14" s="385">
        <f>IF(AA7&lt;5,AA5,(13.12+0.6215*AA5)-(11.37*AA7^0.16)+(0.3965*AA5*AA7^0.16))</f>
        <v>20.533994923545023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28" t="s">
        <v>386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0.53055555555555556</v>
      </c>
      <c r="Q15" s="365"/>
      <c r="R15" s="577" t="str">
        <v>11h21</v>
      </c>
      <c r="S15" s="609" t="s">
        <v>432</v>
      </c>
      <c r="T15" s="18">
        <v>81</v>
      </c>
      <c r="U15" s="18"/>
      <c r="W15" s="614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18" t="s">
        <v>769</v>
      </c>
      <c r="U16" s="18"/>
      <c r="X16" s="618">
        <f>Septembre_2026!AA3</f>
        <v>15.5</v>
      </c>
      <c r="Z16" s="394" t="s">
        <v>35</v>
      </c>
      <c r="AA16" s="393">
        <v>24</v>
      </c>
      <c r="AH16" t="s">
        <v>332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433</v>
      </c>
      <c r="T17" s="18" t="s">
        <v>770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67" t="s">
        <v>761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762</v>
      </c>
      <c r="N18" s="667"/>
      <c r="O18" s="667"/>
      <c r="P18" s="583"/>
      <c r="Q18" s="541"/>
      <c r="R18" s="629" t="s">
        <v>387</v>
      </c>
      <c r="S18" s="610" t="s">
        <v>434</v>
      </c>
      <c r="T18" s="18">
        <v>75</v>
      </c>
      <c r="U18" s="18"/>
      <c r="W18" s="548"/>
      <c r="X18" s="615">
        <f>X15-X16-X17</f>
        <v>139.5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29" t="s">
        <v>388</v>
      </c>
      <c r="S19" s="609">
        <v>85</v>
      </c>
      <c r="T19" s="18" t="s">
        <v>441</v>
      </c>
      <c r="U19" s="18"/>
      <c r="V19" s="614"/>
      <c r="W19" s="614"/>
      <c r="Z19" s="13" t="s">
        <v>169</v>
      </c>
      <c r="AA19" s="385">
        <v>2</v>
      </c>
      <c r="AD19" s="321"/>
      <c r="AH19" t="s">
        <v>333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29" t="s">
        <v>389</v>
      </c>
      <c r="S20" s="606" t="s">
        <v>435</v>
      </c>
      <c r="T20" s="18" t="s">
        <v>771</v>
      </c>
      <c r="U20" s="18"/>
      <c r="V20" s="548"/>
      <c r="X20" s="619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29" t="s">
        <v>390</v>
      </c>
      <c r="S21" s="606" t="s">
        <v>192</v>
      </c>
      <c r="T21" s="18" t="s">
        <v>772</v>
      </c>
      <c r="U21" s="18"/>
      <c r="V21" s="614"/>
      <c r="X21" s="620">
        <v>1030</v>
      </c>
      <c r="Z21" s="13" t="s">
        <v>166</v>
      </c>
      <c r="AA21" s="383">
        <f>AA6</f>
        <v>0.8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29"/>
      <c r="S22" s="610" t="s">
        <v>436</v>
      </c>
      <c r="T22" s="18">
        <v>69</v>
      </c>
      <c r="U22" s="18"/>
      <c r="V22" s="548"/>
      <c r="W22" s="548"/>
      <c r="X22" s="621">
        <f>AA23</f>
        <v>702</v>
      </c>
      <c r="Z22" s="382" t="s">
        <v>18</v>
      </c>
      <c r="AA22" s="381">
        <f>AA23</f>
        <v>702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29"/>
      <c r="S23" s="606" t="s">
        <v>419</v>
      </c>
      <c r="T23" s="18" t="s">
        <v>773</v>
      </c>
      <c r="U23" s="18"/>
      <c r="V23" s="614"/>
      <c r="X23" s="620">
        <v>30</v>
      </c>
      <c r="Z23" s="370" t="s">
        <v>18</v>
      </c>
      <c r="AA23" s="380">
        <f>Relevés!$X$4</f>
        <v>702</v>
      </c>
      <c r="AB23" s="379" t="s">
        <v>206</v>
      </c>
      <c r="AC23" s="321"/>
      <c r="AD23" s="321"/>
      <c r="AH23" t="s">
        <v>334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29" t="s">
        <v>219</v>
      </c>
      <c r="S24" s="608" t="s">
        <v>193</v>
      </c>
      <c r="T24" s="18" t="s">
        <v>774</v>
      </c>
      <c r="U24" s="18"/>
      <c r="V24" s="548"/>
      <c r="X24" s="622">
        <f>X21-X22-X23</f>
        <v>298</v>
      </c>
      <c r="AA24" s="378">
        <f>AA23/60/24</f>
        <v>0.48749999999999999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29"/>
      <c r="S25" s="606" t="s">
        <v>407</v>
      </c>
      <c r="T25" s="18">
        <v>62</v>
      </c>
      <c r="U25" s="18"/>
      <c r="V25" s="614"/>
      <c r="W25" s="614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437</v>
      </c>
      <c r="T26" s="18" t="s">
        <v>448</v>
      </c>
      <c r="U26" s="18"/>
      <c r="V26" s="548"/>
      <c r="W26" s="548"/>
      <c r="X26" s="623" t="s">
        <v>166</v>
      </c>
      <c r="AD26" s="321"/>
      <c r="AH26" t="s">
        <v>335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 t="s">
        <v>775</v>
      </c>
      <c r="U27" s="18"/>
      <c r="V27" s="614"/>
      <c r="X27" s="624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776</v>
      </c>
      <c r="U28" s="18"/>
      <c r="V28" s="548"/>
      <c r="X28" s="620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438</v>
      </c>
      <c r="T29" s="18">
        <v>55</v>
      </c>
      <c r="U29" s="18"/>
      <c r="V29" s="614"/>
      <c r="W29" s="614"/>
      <c r="X29" s="625">
        <f>AA6*100</f>
        <v>80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439</v>
      </c>
      <c r="T30" s="18" t="s">
        <v>777</v>
      </c>
      <c r="U30" s="18"/>
      <c r="V30" s="548"/>
      <c r="X30" s="620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6.5" thickBot="1">
      <c r="A31" s="213"/>
      <c r="B31" s="373"/>
      <c r="C31" s="371"/>
      <c r="D31" s="544" t="str">
        <f ca="1">T2</f>
        <v>06h08</v>
      </c>
      <c r="E31" s="540">
        <f ca="1">V2</f>
        <v>102</v>
      </c>
      <c r="F31" s="544" t="str">
        <f ca="1">T3</f>
        <v>18h19</v>
      </c>
      <c r="G31" s="552"/>
      <c r="H31" s="553">
        <f>Relevés!R5+Relevés!V5</f>
        <v>0</v>
      </c>
      <c r="I31" s="671">
        <f>Septembre_2026!AL5+Relevés!R5</f>
        <v>3.8194444444444441E-2</v>
      </c>
      <c r="J31" s="671"/>
      <c r="K31" s="529">
        <f>Septembre_2026!BP79+Relevés!R5</f>
        <v>6.5888888888888895</v>
      </c>
      <c r="L31" s="371"/>
      <c r="M31" s="544" t="str">
        <f ca="1">U2</f>
        <v>00h04</v>
      </c>
      <c r="N31" s="540">
        <f ca="1">V3</f>
        <v>101</v>
      </c>
      <c r="O31" s="544" t="str">
        <f ca="1">U3</f>
        <v>12h19</v>
      </c>
      <c r="P31" s="371"/>
      <c r="Q31" s="541"/>
      <c r="S31" s="611" t="s">
        <v>193</v>
      </c>
      <c r="T31" s="18" t="s">
        <v>778</v>
      </c>
      <c r="U31" s="18"/>
      <c r="V31" s="547"/>
      <c r="X31" s="622">
        <f>X27-X29-X30</f>
        <v>48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396</v>
      </c>
      <c r="T32" s="18">
        <v>48</v>
      </c>
      <c r="U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440</v>
      </c>
      <c r="T33" s="18" t="s">
        <v>456</v>
      </c>
      <c r="U33" s="18"/>
      <c r="V33" s="547"/>
      <c r="W33" s="547"/>
      <c r="X33" s="623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46277.878496412035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0">
        <v>75</v>
      </c>
      <c r="T34" s="18" t="s">
        <v>779</v>
      </c>
      <c r="U34" s="18"/>
      <c r="V34" s="548"/>
      <c r="W34" s="548"/>
      <c r="X34" s="624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6" t="s">
        <v>441</v>
      </c>
      <c r="T35" s="18" t="s">
        <v>780</v>
      </c>
      <c r="U35" s="18"/>
      <c r="V35" s="547"/>
      <c r="W35" s="547"/>
      <c r="X35" s="625">
        <f>Relevés!H5</f>
        <v>22.5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>
        <v>43</v>
      </c>
      <c r="U36" s="18"/>
      <c r="V36" s="548"/>
      <c r="W36" s="548"/>
      <c r="X36" s="620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442</v>
      </c>
      <c r="T37" s="18" t="s">
        <v>781</v>
      </c>
      <c r="U37" s="18"/>
      <c r="V37" s="547"/>
      <c r="W37" s="547"/>
      <c r="X37" s="622">
        <f>X34-X35-X36</f>
        <v>36</v>
      </c>
      <c r="Z37" t="s">
        <v>152</v>
      </c>
      <c r="AA37" s="346"/>
      <c r="AH37" t="s">
        <v>338</v>
      </c>
    </row>
    <row r="38" spans="1:34" ht="15" customHeight="1" thickBot="1">
      <c r="S38" s="610" t="s">
        <v>420</v>
      </c>
      <c r="T38" s="18" t="s">
        <v>462</v>
      </c>
      <c r="U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782</v>
      </c>
      <c r="U39" s="18"/>
      <c r="V39" s="547"/>
      <c r="W39" s="547"/>
      <c r="X39" s="623" t="s">
        <v>102</v>
      </c>
      <c r="AH39">
        <v>54</v>
      </c>
    </row>
    <row r="40" spans="1:34" ht="15.75">
      <c r="B40" s="337"/>
      <c r="N40" s="329"/>
      <c r="S40" s="606" t="s">
        <v>443</v>
      </c>
      <c r="T40" s="18" t="s">
        <v>783</v>
      </c>
      <c r="U40" s="18"/>
      <c r="V40" s="548"/>
      <c r="W40" s="548"/>
      <c r="X40" s="624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444</v>
      </c>
      <c r="T41" s="18">
        <v>40</v>
      </c>
      <c r="U41" s="18"/>
      <c r="V41" s="547"/>
      <c r="W41" s="547"/>
      <c r="X41" s="625">
        <f>Relevés!E5</f>
        <v>12.3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 t="s">
        <v>784</v>
      </c>
      <c r="U42" s="18"/>
      <c r="V42" s="548"/>
      <c r="W42" s="548"/>
      <c r="X42" s="62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785</v>
      </c>
      <c r="U43" s="18"/>
      <c r="V43" s="547"/>
      <c r="W43" s="547"/>
      <c r="X43" s="622">
        <f>X40-X41-X42</f>
        <v>46.2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445</v>
      </c>
      <c r="T44" s="18">
        <v>41</v>
      </c>
      <c r="U44" s="18"/>
      <c r="V44" s="548"/>
      <c r="W44" s="548"/>
      <c r="AH44" t="s">
        <v>340</v>
      </c>
    </row>
    <row r="45" spans="1:34" ht="15.75">
      <c r="S45" s="609" t="s">
        <v>446</v>
      </c>
      <c r="T45" s="18" t="s">
        <v>469</v>
      </c>
      <c r="U45" s="18"/>
      <c r="V45" s="547"/>
      <c r="W45" s="547"/>
      <c r="AH45" t="s">
        <v>253</v>
      </c>
    </row>
    <row r="46" spans="1:34" ht="15.75">
      <c r="S46" s="606" t="s">
        <v>193</v>
      </c>
      <c r="T46" s="18" t="s">
        <v>786</v>
      </c>
      <c r="U46" s="18"/>
      <c r="V46" s="548"/>
      <c r="W46" s="548"/>
      <c r="AH46">
        <v>50</v>
      </c>
    </row>
    <row r="47" spans="1:34">
      <c r="S47" s="606" t="s">
        <v>447</v>
      </c>
      <c r="T47" s="18" t="s">
        <v>787</v>
      </c>
      <c r="U47" s="18"/>
      <c r="V47" s="547"/>
      <c r="W47" s="547"/>
      <c r="AH47" t="s">
        <v>341</v>
      </c>
    </row>
    <row r="48" spans="1:34" ht="15.75">
      <c r="C48" s="195" t="s">
        <v>97</v>
      </c>
      <c r="S48" s="610" t="s">
        <v>406</v>
      </c>
      <c r="T48" s="18">
        <v>45</v>
      </c>
      <c r="U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0">
        <v>62</v>
      </c>
      <c r="T49" s="18" t="s">
        <v>788</v>
      </c>
      <c r="U49" s="18"/>
      <c r="V49" s="547"/>
      <c r="W49" s="547"/>
      <c r="AH49">
        <v>48</v>
      </c>
    </row>
    <row r="50" spans="1:34" ht="15.75">
      <c r="A50" s="2"/>
      <c r="B50" s="2"/>
      <c r="C50" s="194"/>
      <c r="S50" s="610" t="s">
        <v>448</v>
      </c>
      <c r="T50" s="18" t="s">
        <v>789</v>
      </c>
      <c r="U50" s="18"/>
      <c r="V50" s="548"/>
      <c r="W50" s="548"/>
      <c r="AH50" t="s">
        <v>255</v>
      </c>
    </row>
    <row r="51" spans="1:34">
      <c r="S51" s="606" t="s">
        <v>192</v>
      </c>
      <c r="T51" s="18">
        <v>52</v>
      </c>
      <c r="U51" s="18"/>
      <c r="V51" s="547"/>
      <c r="W51" s="547"/>
      <c r="AH51" t="s">
        <v>342</v>
      </c>
    </row>
    <row r="52" spans="1:34" ht="15.75">
      <c r="C52" s="195"/>
      <c r="S52" s="609" t="s">
        <v>449</v>
      </c>
      <c r="T52" s="18" t="s">
        <v>475</v>
      </c>
      <c r="U52" s="18"/>
      <c r="V52" s="548"/>
      <c r="W52" s="548"/>
      <c r="AH52" t="s">
        <v>256</v>
      </c>
    </row>
    <row r="53" spans="1:34" ht="15.75">
      <c r="S53" s="609" t="s">
        <v>450</v>
      </c>
      <c r="T53" s="18" t="s">
        <v>790</v>
      </c>
      <c r="U53" s="18"/>
      <c r="V53" s="547"/>
      <c r="W53" s="547"/>
      <c r="AH53">
        <v>47</v>
      </c>
    </row>
    <row r="54" spans="1:34" ht="15.75">
      <c r="S54" s="609" t="s">
        <v>193</v>
      </c>
      <c r="T54" s="18" t="s">
        <v>791</v>
      </c>
      <c r="U54" s="18"/>
      <c r="V54" s="548"/>
      <c r="W54" s="548"/>
      <c r="AH54" t="s">
        <v>343</v>
      </c>
    </row>
    <row r="55" spans="1:34">
      <c r="S55" s="606" t="s">
        <v>451</v>
      </c>
      <c r="T55" s="18">
        <v>60</v>
      </c>
      <c r="U55" s="18"/>
      <c r="V55" s="547"/>
      <c r="W55" s="547"/>
      <c r="AH55" t="s">
        <v>257</v>
      </c>
    </row>
    <row r="56" spans="1:34" ht="15.75">
      <c r="S56" s="610" t="s">
        <v>452</v>
      </c>
      <c r="T56" s="18" t="s">
        <v>792</v>
      </c>
      <c r="U56" s="18"/>
      <c r="V56" s="548"/>
      <c r="W56" s="548"/>
      <c r="AH56">
        <v>47</v>
      </c>
    </row>
    <row r="57" spans="1:34">
      <c r="S57" s="606">
        <v>55</v>
      </c>
      <c r="T57" s="18" t="s">
        <v>793</v>
      </c>
      <c r="U57" s="18"/>
      <c r="V57" s="547"/>
      <c r="W57" s="547"/>
      <c r="AH57" t="s">
        <v>258</v>
      </c>
    </row>
    <row r="58" spans="1:34" ht="15.75">
      <c r="S58" s="609" t="s">
        <v>192</v>
      </c>
      <c r="T58" s="18">
        <v>68</v>
      </c>
      <c r="U58" s="18"/>
      <c r="V58" s="548"/>
      <c r="W58" s="548"/>
      <c r="AH58" t="s">
        <v>344</v>
      </c>
    </row>
    <row r="59" spans="1:34" ht="15.75">
      <c r="S59" s="609" t="s">
        <v>453</v>
      </c>
      <c r="T59" s="18" t="s">
        <v>484</v>
      </c>
      <c r="U59" s="18"/>
      <c r="V59" s="547"/>
      <c r="W59" s="547"/>
      <c r="AH59" t="s">
        <v>259</v>
      </c>
    </row>
    <row r="60" spans="1:34" ht="15.75">
      <c r="S60" s="610" t="s">
        <v>392</v>
      </c>
      <c r="T60" s="18" t="s">
        <v>794</v>
      </c>
      <c r="U60" s="18"/>
      <c r="V60" s="548"/>
      <c r="W60" s="548"/>
      <c r="AH60">
        <v>47</v>
      </c>
    </row>
    <row r="61" spans="1:34">
      <c r="S61" s="606" t="s">
        <v>193</v>
      </c>
      <c r="T61" s="18" t="s">
        <v>795</v>
      </c>
      <c r="U61" s="18"/>
      <c r="V61" s="547"/>
      <c r="W61" s="547"/>
      <c r="AH61" t="s">
        <v>345</v>
      </c>
    </row>
    <row r="62" spans="1:34" ht="15.75">
      <c r="S62" s="610" t="s">
        <v>454</v>
      </c>
      <c r="T62" s="18">
        <v>76</v>
      </c>
      <c r="U62" s="18"/>
      <c r="V62" s="548"/>
      <c r="W62" s="548"/>
      <c r="AH62" t="s">
        <v>260</v>
      </c>
    </row>
    <row r="63" spans="1:34">
      <c r="S63" s="607" t="s">
        <v>455</v>
      </c>
      <c r="T63" s="18" t="s">
        <v>796</v>
      </c>
      <c r="U63" s="18"/>
      <c r="V63" s="547"/>
      <c r="W63" s="547"/>
      <c r="AH63" t="s">
        <v>261</v>
      </c>
    </row>
    <row r="64" spans="1:34" ht="15.75">
      <c r="S64" s="610">
        <v>48</v>
      </c>
      <c r="T64" s="18" t="s">
        <v>797</v>
      </c>
      <c r="U64" s="18"/>
      <c r="V64" s="548"/>
      <c r="W64" s="548"/>
      <c r="AH64" t="s">
        <v>346</v>
      </c>
    </row>
    <row r="65" spans="19:34">
      <c r="S65" s="606" t="s">
        <v>456</v>
      </c>
      <c r="T65" s="18">
        <v>83</v>
      </c>
      <c r="U65" s="18"/>
      <c r="V65" s="547"/>
      <c r="W65" s="547"/>
      <c r="AH65">
        <v>49</v>
      </c>
    </row>
    <row r="66" spans="19:34" ht="15.75">
      <c r="S66" s="606" t="s">
        <v>192</v>
      </c>
      <c r="T66" s="18" t="s">
        <v>492</v>
      </c>
      <c r="U66" s="18"/>
      <c r="V66" s="548"/>
      <c r="W66" s="548"/>
      <c r="AH66" t="s">
        <v>262</v>
      </c>
    </row>
    <row r="67" spans="19:34">
      <c r="S67" s="606" t="s">
        <v>457</v>
      </c>
      <c r="T67" s="18" t="s">
        <v>798</v>
      </c>
      <c r="U67" s="18"/>
      <c r="V67" s="547"/>
      <c r="W67" s="547"/>
      <c r="AH67" t="s">
        <v>347</v>
      </c>
    </row>
    <row r="68" spans="19:34" ht="15.75">
      <c r="S68" s="606" t="s">
        <v>458</v>
      </c>
      <c r="T68" s="18" t="s">
        <v>799</v>
      </c>
      <c r="U68" s="18"/>
      <c r="V68" s="548"/>
      <c r="W68" s="548"/>
      <c r="AH68">
        <v>52</v>
      </c>
    </row>
    <row r="69" spans="19:34">
      <c r="S69" s="606" t="s">
        <v>193</v>
      </c>
      <c r="T69" s="18">
        <v>90</v>
      </c>
      <c r="U69" s="18"/>
      <c r="V69" s="547"/>
      <c r="W69" s="547"/>
      <c r="AH69" t="s">
        <v>263</v>
      </c>
    </row>
    <row r="70" spans="19:34" ht="15.75">
      <c r="S70" s="609" t="s">
        <v>459</v>
      </c>
      <c r="T70" s="18" t="s">
        <v>800</v>
      </c>
      <c r="U70" s="18"/>
      <c r="V70" s="548"/>
      <c r="W70" s="548"/>
      <c r="AH70" t="s">
        <v>264</v>
      </c>
    </row>
    <row r="71" spans="19:34" ht="15.75">
      <c r="S71" s="609" t="s">
        <v>423</v>
      </c>
      <c r="T71" s="18" t="s">
        <v>801</v>
      </c>
      <c r="U71" s="18"/>
      <c r="V71" s="547"/>
      <c r="W71" s="547"/>
      <c r="AH71" t="s">
        <v>348</v>
      </c>
    </row>
    <row r="72" spans="19:34" ht="15.75">
      <c r="S72" s="609">
        <v>43</v>
      </c>
      <c r="T72" s="18">
        <v>95</v>
      </c>
      <c r="U72" s="18"/>
      <c r="V72" s="548"/>
      <c r="W72" s="548"/>
      <c r="AH72">
        <v>55</v>
      </c>
    </row>
    <row r="73" spans="19:34" ht="15.75">
      <c r="S73" s="609" t="s">
        <v>192</v>
      </c>
      <c r="T73" s="18" t="s">
        <v>500</v>
      </c>
      <c r="U73" s="18"/>
      <c r="V73" s="547"/>
      <c r="W73" s="547"/>
      <c r="AH73" t="s">
        <v>265</v>
      </c>
    </row>
    <row r="74" spans="19:34" ht="15.75">
      <c r="S74" s="606" t="s">
        <v>460</v>
      </c>
      <c r="T74" s="18" t="s">
        <v>802</v>
      </c>
      <c r="U74" s="18"/>
      <c r="V74" s="548"/>
      <c r="W74" s="548"/>
      <c r="AH74" t="s">
        <v>349</v>
      </c>
    </row>
    <row r="75" spans="19:34">
      <c r="S75" s="606" t="s">
        <v>461</v>
      </c>
      <c r="T75" s="18" t="s">
        <v>803</v>
      </c>
      <c r="U75" s="18"/>
      <c r="V75" s="547"/>
      <c r="W75" s="547"/>
      <c r="AH75">
        <v>60</v>
      </c>
    </row>
    <row r="76" spans="19:34" ht="15.75">
      <c r="S76" s="610" t="s">
        <v>462</v>
      </c>
      <c r="T76" s="18">
        <v>98</v>
      </c>
      <c r="U76" s="18"/>
      <c r="V76" s="548"/>
      <c r="W76" s="548"/>
      <c r="AH76" t="s">
        <v>266</v>
      </c>
    </row>
    <row r="77" spans="19:34" ht="15.75">
      <c r="S77" s="610" t="s">
        <v>193</v>
      </c>
      <c r="T77" s="18" t="s">
        <v>804</v>
      </c>
      <c r="U77" s="18"/>
      <c r="V77" s="547"/>
      <c r="W77" s="547"/>
      <c r="AH77" t="s">
        <v>267</v>
      </c>
    </row>
    <row r="78" spans="19:34" ht="15.75">
      <c r="S78" s="610" t="s">
        <v>463</v>
      </c>
      <c r="T78" s="18">
        <v>101</v>
      </c>
      <c r="U78" s="18"/>
      <c r="V78" s="548"/>
      <c r="W78" s="548"/>
      <c r="AH78" t="s">
        <v>350</v>
      </c>
    </row>
    <row r="79" spans="19:34" ht="15.75">
      <c r="S79" s="610" t="s">
        <v>423</v>
      </c>
      <c r="T79" s="18" t="s">
        <v>505</v>
      </c>
      <c r="U79" s="18"/>
      <c r="V79" s="547"/>
      <c r="W79" s="547"/>
      <c r="AH79">
        <v>64</v>
      </c>
    </row>
    <row r="80" spans="19:34" ht="15.75">
      <c r="S80" s="606" t="s">
        <v>192</v>
      </c>
      <c r="T80" s="18" t="s">
        <v>805</v>
      </c>
      <c r="U80" s="18"/>
      <c r="V80" s="548"/>
      <c r="W80" s="548"/>
      <c r="AH80" t="s">
        <v>268</v>
      </c>
    </row>
    <row r="81" spans="19:34">
      <c r="S81" s="606" t="s">
        <v>464</v>
      </c>
      <c r="T81" s="18" t="s">
        <v>806</v>
      </c>
      <c r="U81" s="18"/>
      <c r="V81" s="547"/>
      <c r="W81" s="547"/>
      <c r="AH81" t="s">
        <v>351</v>
      </c>
    </row>
    <row r="82" spans="19:34" ht="15.75">
      <c r="S82" s="606" t="s">
        <v>465</v>
      </c>
      <c r="T82" s="18">
        <v>102</v>
      </c>
      <c r="U82" s="18"/>
      <c r="V82" s="548"/>
      <c r="W82" s="548"/>
      <c r="AH82">
        <v>69</v>
      </c>
    </row>
    <row r="83" spans="19:34" ht="15.75">
      <c r="S83" s="610">
        <v>40</v>
      </c>
      <c r="T83" s="18" t="s">
        <v>807</v>
      </c>
      <c r="U83" s="18"/>
      <c r="V83" s="547"/>
      <c r="W83" s="547"/>
      <c r="AH83" t="s">
        <v>269</v>
      </c>
    </row>
    <row r="84" spans="19:34" ht="15.75">
      <c r="S84" s="610" t="s">
        <v>193</v>
      </c>
      <c r="T84" s="18" t="s">
        <v>808</v>
      </c>
      <c r="U84" s="18"/>
      <c r="V84" s="548"/>
      <c r="W84" s="548"/>
      <c r="AH84" t="s">
        <v>270</v>
      </c>
    </row>
    <row r="85" spans="19:34">
      <c r="S85" s="606" t="s">
        <v>466</v>
      </c>
      <c r="T85" s="18">
        <v>101</v>
      </c>
      <c r="U85" s="18"/>
      <c r="V85" s="547"/>
      <c r="W85" s="547"/>
      <c r="AH85" t="s">
        <v>352</v>
      </c>
    </row>
    <row r="86" spans="19:34" ht="15.75">
      <c r="S86" s="606" t="s">
        <v>397</v>
      </c>
      <c r="T86" s="18" t="s">
        <v>514</v>
      </c>
      <c r="U86" s="18"/>
      <c r="V86" s="548"/>
      <c r="W86" s="548"/>
      <c r="AH86">
        <v>74</v>
      </c>
    </row>
    <row r="87" spans="19:34">
      <c r="S87" s="606" t="s">
        <v>192</v>
      </c>
      <c r="T87" s="18" t="s">
        <v>809</v>
      </c>
      <c r="U87" s="18"/>
      <c r="V87" s="547"/>
      <c r="W87" s="547"/>
      <c r="AH87" t="s">
        <v>271</v>
      </c>
    </row>
    <row r="88" spans="19:34" ht="15.75">
      <c r="S88" s="606" t="s">
        <v>467</v>
      </c>
      <c r="T88" s="18" t="s">
        <v>810</v>
      </c>
      <c r="U88" s="18"/>
      <c r="V88" s="548"/>
      <c r="W88" s="548"/>
      <c r="AH88" t="s">
        <v>353</v>
      </c>
    </row>
    <row r="89" spans="19:34">
      <c r="S89" s="606" t="s">
        <v>468</v>
      </c>
      <c r="T89" s="18">
        <v>100</v>
      </c>
      <c r="U89" s="18"/>
      <c r="V89" s="547"/>
      <c r="W89" s="547"/>
      <c r="AH89">
        <v>79</v>
      </c>
    </row>
    <row r="90" spans="19:34" ht="15.75">
      <c r="S90" s="606">
        <v>41</v>
      </c>
      <c r="T90" s="18" t="s">
        <v>811</v>
      </c>
      <c r="U90" s="18"/>
      <c r="V90" s="548"/>
      <c r="W90" s="548"/>
      <c r="AH90" t="s">
        <v>272</v>
      </c>
    </row>
    <row r="91" spans="19:34">
      <c r="S91" s="606" t="s">
        <v>469</v>
      </c>
      <c r="T91" s="18" t="s">
        <v>812</v>
      </c>
      <c r="U91" s="18"/>
      <c r="V91" s="547"/>
      <c r="W91" s="547"/>
      <c r="AH91" t="s">
        <v>273</v>
      </c>
    </row>
    <row r="92" spans="19:34" ht="15.75">
      <c r="S92" s="606" t="s">
        <v>193</v>
      </c>
      <c r="T92" s="18">
        <v>97</v>
      </c>
      <c r="U92" s="18"/>
      <c r="V92" s="548"/>
      <c r="W92" s="548"/>
      <c r="AH92" t="s">
        <v>354</v>
      </c>
    </row>
    <row r="93" spans="19:34">
      <c r="S93" s="606" t="s">
        <v>470</v>
      </c>
      <c r="T93" s="18" t="s">
        <v>521</v>
      </c>
      <c r="U93" s="18"/>
      <c r="V93" s="547"/>
      <c r="W93" s="547"/>
      <c r="AH93">
        <v>83</v>
      </c>
    </row>
    <row r="94" spans="19:34" ht="15.75">
      <c r="S94" s="606" t="s">
        <v>471</v>
      </c>
      <c r="T94" s="18" t="s">
        <v>813</v>
      </c>
      <c r="U94" s="18"/>
      <c r="V94" s="548"/>
      <c r="W94" s="548"/>
      <c r="AH94" t="s">
        <v>274</v>
      </c>
    </row>
    <row r="95" spans="19:34">
      <c r="S95" s="606" t="s">
        <v>192</v>
      </c>
      <c r="T95" s="18" t="s">
        <v>814</v>
      </c>
      <c r="U95" s="18"/>
      <c r="V95" s="547"/>
      <c r="W95" s="547"/>
      <c r="AH95" t="s">
        <v>355</v>
      </c>
    </row>
    <row r="96" spans="19:34" ht="15.75">
      <c r="S96" s="606" t="s">
        <v>412</v>
      </c>
      <c r="T96" s="18">
        <v>93</v>
      </c>
      <c r="U96" s="18"/>
      <c r="V96" s="548"/>
      <c r="W96" s="548"/>
      <c r="AH96">
        <v>87</v>
      </c>
    </row>
    <row r="97" spans="19:34">
      <c r="S97" s="606" t="s">
        <v>472</v>
      </c>
      <c r="T97" s="18" t="s">
        <v>815</v>
      </c>
      <c r="U97" s="18"/>
      <c r="V97" s="547"/>
      <c r="W97" s="547"/>
      <c r="AH97" t="s">
        <v>275</v>
      </c>
    </row>
    <row r="98" spans="19:34" ht="15.75">
      <c r="S98" s="606">
        <v>45</v>
      </c>
      <c r="T98" s="18" t="s">
        <v>816</v>
      </c>
      <c r="U98" s="18"/>
      <c r="V98" s="548"/>
      <c r="W98" s="548"/>
      <c r="AH98" t="s">
        <v>276</v>
      </c>
    </row>
    <row r="99" spans="19:34">
      <c r="S99" s="606" t="s">
        <v>193</v>
      </c>
      <c r="T99" s="18">
        <v>89</v>
      </c>
      <c r="U99" s="18"/>
      <c r="V99" s="547"/>
      <c r="W99" s="547"/>
      <c r="AH99" t="s">
        <v>356</v>
      </c>
    </row>
    <row r="100" spans="19:34" ht="15.75">
      <c r="S100" s="606" t="s">
        <v>473</v>
      </c>
      <c r="T100" s="18" t="s">
        <v>528</v>
      </c>
      <c r="U100" s="18"/>
      <c r="V100" s="548"/>
      <c r="W100" s="548"/>
      <c r="AH100">
        <v>90</v>
      </c>
    </row>
    <row r="101" spans="19:34">
      <c r="S101" s="606" t="s">
        <v>403</v>
      </c>
      <c r="T101" s="18" t="s">
        <v>817</v>
      </c>
      <c r="U101" s="18"/>
      <c r="V101" s="547"/>
      <c r="W101" s="547"/>
      <c r="AH101" t="s">
        <v>277</v>
      </c>
    </row>
    <row r="102" spans="19:34" ht="15.75">
      <c r="S102" s="606" t="s">
        <v>192</v>
      </c>
      <c r="T102" s="18" t="s">
        <v>818</v>
      </c>
      <c r="U102" s="18"/>
      <c r="V102" s="548"/>
      <c r="W102" s="548"/>
      <c r="AH102" t="s">
        <v>357</v>
      </c>
    </row>
    <row r="103" spans="19:34">
      <c r="S103" s="606" t="s">
        <v>396</v>
      </c>
      <c r="T103" s="18">
        <v>83</v>
      </c>
      <c r="U103" s="18"/>
      <c r="V103" s="547"/>
      <c r="W103" s="547"/>
      <c r="AH103">
        <v>93</v>
      </c>
    </row>
    <row r="104" spans="19:34" ht="15.75">
      <c r="S104" s="606" t="s">
        <v>474</v>
      </c>
      <c r="T104" s="18" t="s">
        <v>819</v>
      </c>
      <c r="U104" s="18"/>
      <c r="V104" s="548"/>
      <c r="W104" s="548"/>
      <c r="AH104" t="s">
        <v>278</v>
      </c>
    </row>
    <row r="105" spans="19:34">
      <c r="S105" s="606">
        <v>52</v>
      </c>
      <c r="T105" s="18" t="s">
        <v>820</v>
      </c>
      <c r="U105" s="18"/>
      <c r="V105" s="547"/>
      <c r="W105" s="547"/>
      <c r="AH105" t="s">
        <v>279</v>
      </c>
    </row>
    <row r="106" spans="19:34" ht="15.75">
      <c r="S106" s="606" t="s">
        <v>475</v>
      </c>
      <c r="T106" s="18">
        <v>77</v>
      </c>
      <c r="U106" s="18"/>
      <c r="V106" s="548"/>
      <c r="W106" s="548"/>
      <c r="AH106" t="s">
        <v>358</v>
      </c>
    </row>
    <row r="107" spans="19:34">
      <c r="S107" s="606" t="s">
        <v>193</v>
      </c>
      <c r="T107" s="18" t="s">
        <v>535</v>
      </c>
      <c r="U107" s="18"/>
      <c r="V107" s="547"/>
      <c r="W107" s="547"/>
      <c r="AH107">
        <v>94</v>
      </c>
    </row>
    <row r="108" spans="19:34" ht="15.75">
      <c r="S108" s="606" t="s">
        <v>476</v>
      </c>
      <c r="T108" s="18" t="s">
        <v>821</v>
      </c>
      <c r="U108" s="18"/>
      <c r="V108" s="548"/>
      <c r="W108" s="548"/>
      <c r="AH108" t="s">
        <v>280</v>
      </c>
    </row>
    <row r="109" spans="19:34">
      <c r="S109" s="606" t="s">
        <v>477</v>
      </c>
      <c r="T109" s="18" t="s">
        <v>822</v>
      </c>
      <c r="U109" s="18"/>
      <c r="V109" s="547"/>
      <c r="W109" s="547"/>
      <c r="AH109">
        <v>95</v>
      </c>
    </row>
    <row r="110" spans="19:34" ht="15.75">
      <c r="S110" s="606" t="s">
        <v>192</v>
      </c>
      <c r="T110" s="18">
        <v>70</v>
      </c>
      <c r="U110" s="18"/>
      <c r="V110" s="548"/>
      <c r="W110" s="548"/>
      <c r="AH110" t="s">
        <v>281</v>
      </c>
    </row>
    <row r="111" spans="19:34">
      <c r="S111" s="606" t="s">
        <v>478</v>
      </c>
      <c r="T111" s="18" t="s">
        <v>823</v>
      </c>
      <c r="U111" s="18"/>
      <c r="V111" s="547"/>
      <c r="W111" s="547"/>
      <c r="AH111" t="s">
        <v>359</v>
      </c>
    </row>
    <row r="112" spans="19:34" ht="15.75">
      <c r="S112" s="606" t="s">
        <v>479</v>
      </c>
      <c r="T112" s="18" t="s">
        <v>824</v>
      </c>
      <c r="U112" s="18"/>
      <c r="V112" s="548"/>
      <c r="W112" s="548"/>
      <c r="AH112" t="s">
        <v>282</v>
      </c>
    </row>
    <row r="113" spans="19:34">
      <c r="S113" s="606">
        <v>60</v>
      </c>
      <c r="T113" s="18">
        <v>63</v>
      </c>
      <c r="U113" s="18"/>
      <c r="V113" s="547"/>
      <c r="W113" s="547"/>
      <c r="AH113">
        <v>94</v>
      </c>
    </row>
    <row r="114" spans="19:34" ht="15.75">
      <c r="S114" s="606" t="s">
        <v>193</v>
      </c>
      <c r="T114" s="18" t="s">
        <v>543</v>
      </c>
      <c r="U114" s="18"/>
      <c r="V114" s="548"/>
      <c r="W114" s="548"/>
      <c r="AH114" t="s">
        <v>360</v>
      </c>
    </row>
    <row r="115" spans="19:34">
      <c r="S115" s="606" t="s">
        <v>480</v>
      </c>
      <c r="T115" s="18" t="s">
        <v>825</v>
      </c>
      <c r="U115" s="18"/>
      <c r="V115" s="547"/>
      <c r="W115" s="547"/>
      <c r="AH115" t="s">
        <v>283</v>
      </c>
    </row>
    <row r="116" spans="19:34" ht="15.75">
      <c r="S116" s="606" t="s">
        <v>481</v>
      </c>
      <c r="T116" s="18" t="s">
        <v>826</v>
      </c>
      <c r="U116" s="18"/>
      <c r="V116" s="548"/>
      <c r="W116" s="548"/>
      <c r="AH116">
        <v>93</v>
      </c>
    </row>
    <row r="117" spans="19:34">
      <c r="S117" s="606" t="s">
        <v>192</v>
      </c>
      <c r="T117" s="18">
        <v>56</v>
      </c>
      <c r="U117" s="18"/>
      <c r="V117" s="547"/>
      <c r="W117" s="547"/>
      <c r="AH117" t="s">
        <v>284</v>
      </c>
    </row>
    <row r="118" spans="19:34" ht="15.75">
      <c r="S118" s="606" t="s">
        <v>482</v>
      </c>
      <c r="T118" s="18" t="s">
        <v>827</v>
      </c>
      <c r="U118" s="18"/>
      <c r="V118" s="548"/>
      <c r="W118" s="548"/>
      <c r="AH118" t="s">
        <v>361</v>
      </c>
    </row>
    <row r="119" spans="19:34">
      <c r="S119" s="606" t="s">
        <v>483</v>
      </c>
      <c r="T119" s="18" t="s">
        <v>828</v>
      </c>
      <c r="U119" s="18"/>
      <c r="V119" s="547"/>
      <c r="W119" s="547"/>
      <c r="AH119" t="s">
        <v>285</v>
      </c>
    </row>
    <row r="120" spans="19:34" ht="15.75">
      <c r="S120" s="606">
        <v>68</v>
      </c>
      <c r="T120" s="18">
        <v>49</v>
      </c>
      <c r="U120" s="18"/>
      <c r="V120" s="548"/>
      <c r="W120" s="548"/>
      <c r="AH120">
        <v>90</v>
      </c>
    </row>
    <row r="121" spans="19:34">
      <c r="S121" s="606" t="s">
        <v>484</v>
      </c>
      <c r="T121" s="18" t="s">
        <v>549</v>
      </c>
      <c r="U121" s="18"/>
      <c r="V121" s="547"/>
      <c r="W121" s="547"/>
      <c r="AH121" t="s">
        <v>362</v>
      </c>
    </row>
    <row r="122" spans="19:34" ht="15.75">
      <c r="S122" s="606" t="s">
        <v>193</v>
      </c>
      <c r="T122" s="18" t="s">
        <v>829</v>
      </c>
      <c r="U122" s="18"/>
      <c r="V122" s="548"/>
      <c r="W122" s="548"/>
      <c r="AH122" t="s">
        <v>286</v>
      </c>
    </row>
    <row r="123" spans="19:34">
      <c r="S123" s="606" t="s">
        <v>485</v>
      </c>
      <c r="T123" s="18" t="s">
        <v>830</v>
      </c>
      <c r="U123" s="18"/>
      <c r="V123" s="547"/>
      <c r="W123" s="547"/>
      <c r="AH123">
        <v>87</v>
      </c>
    </row>
    <row r="124" spans="19:34" ht="15.75">
      <c r="S124" s="606" t="s">
        <v>486</v>
      </c>
      <c r="T124" s="18">
        <v>41</v>
      </c>
      <c r="U124" s="18"/>
      <c r="V124" s="548"/>
      <c r="W124" s="548"/>
      <c r="AH124" t="s">
        <v>287</v>
      </c>
    </row>
    <row r="125" spans="19:34">
      <c r="S125" s="606" t="s">
        <v>192</v>
      </c>
      <c r="T125" s="18" t="s">
        <v>831</v>
      </c>
      <c r="U125" s="18"/>
      <c r="V125" s="547"/>
      <c r="W125" s="547"/>
      <c r="AH125" t="s">
        <v>363</v>
      </c>
    </row>
    <row r="126" spans="19:34" ht="15.75">
      <c r="S126" s="606" t="s">
        <v>487</v>
      </c>
      <c r="T126" s="18" t="s">
        <v>832</v>
      </c>
      <c r="U126" s="18"/>
      <c r="V126" s="548"/>
      <c r="W126" s="548"/>
      <c r="AH126" t="s">
        <v>288</v>
      </c>
    </row>
    <row r="127" spans="19:34">
      <c r="S127" s="606" t="s">
        <v>488</v>
      </c>
      <c r="T127" s="18">
        <v>35</v>
      </c>
      <c r="U127" s="18"/>
      <c r="V127" s="547"/>
      <c r="W127" s="547"/>
      <c r="AH127">
        <v>83</v>
      </c>
    </row>
    <row r="128" spans="19:34" ht="15.75">
      <c r="S128" s="606">
        <v>76</v>
      </c>
      <c r="T128" s="18" t="s">
        <v>557</v>
      </c>
      <c r="U128" s="18"/>
      <c r="V128" s="548"/>
      <c r="W128" s="548"/>
      <c r="AH128" t="s">
        <v>364</v>
      </c>
    </row>
    <row r="129" spans="19:34">
      <c r="S129" s="606" t="s">
        <v>193</v>
      </c>
      <c r="T129" s="18" t="s">
        <v>833</v>
      </c>
      <c r="U129" s="18"/>
      <c r="V129" s="547"/>
      <c r="W129" s="547"/>
      <c r="AH129" t="s">
        <v>289</v>
      </c>
    </row>
    <row r="130" spans="19:34" ht="15.75">
      <c r="S130" s="606" t="s">
        <v>489</v>
      </c>
      <c r="T130" s="18" t="s">
        <v>834</v>
      </c>
      <c r="U130" s="18"/>
      <c r="V130" s="548"/>
      <c r="W130" s="548"/>
      <c r="AH130">
        <v>79</v>
      </c>
    </row>
    <row r="131" spans="19:34">
      <c r="S131" s="606" t="s">
        <v>394</v>
      </c>
      <c r="T131" s="18">
        <v>28</v>
      </c>
      <c r="U131" s="18"/>
      <c r="V131" s="547"/>
      <c r="W131" s="547"/>
      <c r="AH131" t="s">
        <v>290</v>
      </c>
    </row>
    <row r="132" spans="19:34" ht="15.75">
      <c r="S132" s="606" t="s">
        <v>192</v>
      </c>
      <c r="T132" s="18" t="s">
        <v>835</v>
      </c>
      <c r="U132" s="18"/>
      <c r="V132" s="548"/>
      <c r="W132" s="548"/>
      <c r="AH132" t="s">
        <v>365</v>
      </c>
    </row>
    <row r="133" spans="19:34">
      <c r="S133" s="606" t="s">
        <v>490</v>
      </c>
      <c r="T133" s="18" t="s">
        <v>564</v>
      </c>
      <c r="U133" s="18"/>
      <c r="V133" s="547"/>
      <c r="W133" s="547"/>
      <c r="AH133" t="s">
        <v>291</v>
      </c>
    </row>
    <row r="134" spans="19:34" ht="15.75">
      <c r="S134" s="606" t="s">
        <v>491</v>
      </c>
      <c r="T134" s="18" t="s">
        <v>836</v>
      </c>
      <c r="U134" s="18"/>
      <c r="V134" s="548"/>
      <c r="W134" s="548"/>
      <c r="AH134">
        <v>74</v>
      </c>
    </row>
    <row r="135" spans="19:34">
      <c r="S135" s="606">
        <v>83</v>
      </c>
      <c r="T135" s="18" t="s">
        <v>837</v>
      </c>
      <c r="U135" s="18"/>
      <c r="V135" s="547"/>
      <c r="W135" s="547"/>
      <c r="AH135" t="s">
        <v>366</v>
      </c>
    </row>
    <row r="136" spans="19:34" ht="15.75">
      <c r="S136" s="606" t="s">
        <v>492</v>
      </c>
      <c r="T136" s="18">
        <v>24</v>
      </c>
      <c r="U136" s="18"/>
      <c r="V136" s="548"/>
      <c r="W136" s="548"/>
      <c r="AH136" t="s">
        <v>292</v>
      </c>
    </row>
    <row r="137" spans="19:34">
      <c r="S137" s="606" t="s">
        <v>193</v>
      </c>
      <c r="T137" s="18" t="s">
        <v>838</v>
      </c>
      <c r="U137" s="18"/>
      <c r="V137" s="547"/>
      <c r="W137" s="547"/>
      <c r="AH137">
        <v>69</v>
      </c>
    </row>
    <row r="138" spans="19:34" ht="15.75">
      <c r="S138" s="606" t="s">
        <v>493</v>
      </c>
      <c r="T138" s="18" t="s">
        <v>839</v>
      </c>
      <c r="U138" s="18"/>
      <c r="V138" s="548"/>
      <c r="W138" s="548"/>
      <c r="AH138" t="s">
        <v>293</v>
      </c>
    </row>
    <row r="139" spans="19:34">
      <c r="S139" s="606" t="s">
        <v>393</v>
      </c>
      <c r="T139" s="18">
        <v>22</v>
      </c>
      <c r="U139" s="18"/>
      <c r="V139" s="547"/>
      <c r="W139" s="547"/>
      <c r="AH139" t="s">
        <v>367</v>
      </c>
    </row>
    <row r="140" spans="19:34" ht="15.75">
      <c r="S140" s="606" t="s">
        <v>192</v>
      </c>
      <c r="T140" s="18" t="s">
        <v>573</v>
      </c>
      <c r="U140" s="18"/>
      <c r="V140" s="548"/>
      <c r="W140" s="548"/>
      <c r="AH140" t="s">
        <v>294</v>
      </c>
    </row>
    <row r="141" spans="19:34">
      <c r="S141" s="606" t="s">
        <v>494</v>
      </c>
      <c r="T141" s="18" t="s">
        <v>840</v>
      </c>
      <c r="U141" s="18"/>
      <c r="V141" s="547"/>
      <c r="W141" s="547"/>
      <c r="AH141">
        <v>64</v>
      </c>
    </row>
    <row r="142" spans="19:34" ht="15.75">
      <c r="S142" s="606" t="s">
        <v>495</v>
      </c>
      <c r="T142" s="18" t="s">
        <v>841</v>
      </c>
      <c r="U142" s="18"/>
      <c r="V142" s="548"/>
      <c r="W142" s="548"/>
      <c r="AH142" t="s">
        <v>368</v>
      </c>
    </row>
    <row r="143" spans="19:34">
      <c r="S143" s="606">
        <v>90</v>
      </c>
      <c r="T143" s="18">
        <v>24</v>
      </c>
      <c r="U143" s="18"/>
      <c r="V143" s="547"/>
      <c r="W143" s="547"/>
      <c r="AH143" t="s">
        <v>295</v>
      </c>
    </row>
    <row r="144" spans="19:34" ht="15.75">
      <c r="S144" s="606" t="s">
        <v>193</v>
      </c>
      <c r="T144" s="18" t="s">
        <v>842</v>
      </c>
      <c r="U144" s="18"/>
      <c r="V144" s="548"/>
      <c r="W144" s="548"/>
      <c r="AH144">
        <v>59</v>
      </c>
    </row>
    <row r="145" spans="19:34">
      <c r="S145" s="606" t="s">
        <v>496</v>
      </c>
      <c r="T145" s="18" t="s">
        <v>843</v>
      </c>
      <c r="U145" s="18"/>
      <c r="V145" s="547"/>
      <c r="W145" s="547"/>
      <c r="AH145" t="s">
        <v>296</v>
      </c>
    </row>
    <row r="146" spans="19:34" ht="15.75">
      <c r="S146" s="606" t="s">
        <v>497</v>
      </c>
      <c r="T146" s="18">
        <v>29</v>
      </c>
      <c r="U146" s="18"/>
      <c r="V146" s="548"/>
      <c r="W146" s="548"/>
      <c r="AH146" t="s">
        <v>369</v>
      </c>
    </row>
    <row r="147" spans="19:34">
      <c r="S147" s="606" t="s">
        <v>192</v>
      </c>
      <c r="T147" s="18" t="s">
        <v>582</v>
      </c>
      <c r="U147" s="18"/>
      <c r="V147" s="547"/>
      <c r="W147" s="547"/>
      <c r="AH147" t="s">
        <v>297</v>
      </c>
    </row>
    <row r="148" spans="19:34" ht="15.75">
      <c r="S148" s="606" t="s">
        <v>498</v>
      </c>
      <c r="T148" s="18" t="s">
        <v>844</v>
      </c>
      <c r="U148" s="18"/>
      <c r="V148" s="548"/>
      <c r="W148" s="548"/>
      <c r="AH148">
        <v>55</v>
      </c>
    </row>
    <row r="149" spans="19:34">
      <c r="S149" s="606" t="s">
        <v>499</v>
      </c>
      <c r="T149" s="18" t="s">
        <v>845</v>
      </c>
      <c r="U149" s="18"/>
      <c r="V149" s="547"/>
      <c r="W149" s="547"/>
      <c r="AH149" t="s">
        <v>370</v>
      </c>
    </row>
    <row r="150" spans="19:34" ht="15.75">
      <c r="S150" s="606">
        <v>95</v>
      </c>
      <c r="T150" s="18">
        <v>35</v>
      </c>
      <c r="U150" s="18"/>
      <c r="V150" s="548"/>
      <c r="W150" s="548"/>
      <c r="AH150" t="s">
        <v>298</v>
      </c>
    </row>
    <row r="151" spans="19:34">
      <c r="S151" s="606" t="s">
        <v>500</v>
      </c>
      <c r="T151" s="18" t="s">
        <v>846</v>
      </c>
      <c r="U151" s="18"/>
      <c r="V151" s="547"/>
      <c r="W151" s="547"/>
      <c r="AH151" t="s">
        <v>299</v>
      </c>
    </row>
    <row r="152" spans="19:34" ht="15.75">
      <c r="S152" s="606" t="s">
        <v>193</v>
      </c>
      <c r="T152" s="18" t="s">
        <v>847</v>
      </c>
      <c r="U152" s="18"/>
      <c r="V152" s="548"/>
      <c r="W152" s="548"/>
      <c r="AH152" t="s">
        <v>371</v>
      </c>
    </row>
    <row r="153" spans="19:34">
      <c r="S153" s="606" t="s">
        <v>410</v>
      </c>
      <c r="T153" s="18">
        <v>42</v>
      </c>
      <c r="U153" s="18"/>
      <c r="V153" s="547"/>
      <c r="W153" s="547"/>
      <c r="AH153">
        <v>51</v>
      </c>
    </row>
    <row r="154" spans="19:34" ht="15.75">
      <c r="S154" s="606" t="s">
        <v>395</v>
      </c>
      <c r="T154" s="18" t="s">
        <v>590</v>
      </c>
      <c r="U154" s="18"/>
      <c r="V154" s="548"/>
      <c r="W154" s="548"/>
      <c r="AH154" t="s">
        <v>300</v>
      </c>
    </row>
    <row r="155" spans="19:34">
      <c r="S155" s="606" t="s">
        <v>192</v>
      </c>
      <c r="T155" s="18" t="s">
        <v>848</v>
      </c>
      <c r="U155" s="18"/>
      <c r="V155" s="547"/>
      <c r="W155" s="547"/>
      <c r="AH155" t="s">
        <v>372</v>
      </c>
    </row>
    <row r="156" spans="19:34" ht="15.75">
      <c r="S156" s="606" t="s">
        <v>501</v>
      </c>
      <c r="T156" s="18" t="s">
        <v>849</v>
      </c>
      <c r="U156" s="18"/>
      <c r="V156" s="548"/>
      <c r="W156" s="548"/>
      <c r="AH156">
        <v>48</v>
      </c>
    </row>
    <row r="157" spans="19:34">
      <c r="S157" s="606" t="s">
        <v>502</v>
      </c>
      <c r="T157" s="18">
        <v>50</v>
      </c>
      <c r="U157" s="18"/>
      <c r="V157" s="547"/>
      <c r="W157" s="547"/>
      <c r="AH157" t="s">
        <v>301</v>
      </c>
    </row>
    <row r="158" spans="19:34" ht="15.75">
      <c r="S158" s="606">
        <v>98</v>
      </c>
      <c r="T158" s="18" t="s">
        <v>850</v>
      </c>
      <c r="U158" s="18"/>
      <c r="V158" s="548"/>
      <c r="W158" s="548"/>
      <c r="AH158" t="s">
        <v>302</v>
      </c>
    </row>
    <row r="159" spans="19:34">
      <c r="S159" s="606" t="s">
        <v>193</v>
      </c>
      <c r="T159" s="18" t="s">
        <v>851</v>
      </c>
      <c r="U159" s="18"/>
      <c r="V159" s="547"/>
      <c r="W159" s="547"/>
      <c r="AH159" t="s">
        <v>373</v>
      </c>
    </row>
    <row r="160" spans="19:34" ht="15.75">
      <c r="S160" s="606" t="s">
        <v>503</v>
      </c>
      <c r="T160" s="18">
        <v>57</v>
      </c>
      <c r="U160" s="18"/>
      <c r="V160" s="548"/>
      <c r="W160" s="548"/>
      <c r="AH160">
        <v>47</v>
      </c>
    </row>
    <row r="161" spans="19:34">
      <c r="S161" s="606" t="s">
        <v>504</v>
      </c>
      <c r="T161" s="18" t="s">
        <v>599</v>
      </c>
      <c r="U161" s="18"/>
      <c r="V161" s="547"/>
      <c r="W161" s="547"/>
      <c r="AH161" t="s">
        <v>303</v>
      </c>
    </row>
    <row r="162" spans="19:34" ht="15.75">
      <c r="S162" s="606">
        <v>101</v>
      </c>
      <c r="T162" s="18" t="s">
        <v>852</v>
      </c>
      <c r="U162" s="18"/>
      <c r="V162" s="548"/>
      <c r="W162" s="548"/>
      <c r="AH162" t="s">
        <v>374</v>
      </c>
    </row>
    <row r="163" spans="19:34">
      <c r="S163" s="606" t="s">
        <v>505</v>
      </c>
      <c r="T163" s="18" t="s">
        <v>853</v>
      </c>
      <c r="U163" s="18"/>
      <c r="V163" s="547"/>
      <c r="W163" s="547"/>
      <c r="AH163">
        <v>46</v>
      </c>
    </row>
    <row r="164" spans="19:34" ht="15.75">
      <c r="S164" s="606" t="s">
        <v>192</v>
      </c>
      <c r="T164" s="18">
        <v>64</v>
      </c>
      <c r="U164" s="18"/>
      <c r="V164" s="548"/>
      <c r="W164" s="548"/>
      <c r="AH164" t="s">
        <v>304</v>
      </c>
    </row>
    <row r="165" spans="19:34">
      <c r="S165" s="606" t="s">
        <v>506</v>
      </c>
      <c r="T165" s="18" t="s">
        <v>854</v>
      </c>
      <c r="U165" s="18"/>
      <c r="V165" s="547"/>
      <c r="W165" s="547"/>
      <c r="AH165" t="s">
        <v>305</v>
      </c>
    </row>
    <row r="166" spans="19:34" ht="15.75">
      <c r="S166" s="606" t="s">
        <v>507</v>
      </c>
      <c r="T166" s="18" t="s">
        <v>855</v>
      </c>
      <c r="U166" s="18"/>
      <c r="V166" s="548"/>
      <c r="W166" s="548"/>
      <c r="AH166" t="s">
        <v>375</v>
      </c>
    </row>
    <row r="167" spans="19:34">
      <c r="S167" s="606" t="s">
        <v>193</v>
      </c>
      <c r="T167" s="18">
        <v>71</v>
      </c>
      <c r="U167" s="18"/>
      <c r="V167" s="547"/>
      <c r="W167" s="547"/>
      <c r="AH167">
        <v>46</v>
      </c>
    </row>
    <row r="168" spans="19:34" ht="15.75">
      <c r="S168" s="606" t="s">
        <v>508</v>
      </c>
      <c r="T168" s="18" t="s">
        <v>605</v>
      </c>
      <c r="U168" s="18"/>
      <c r="V168" s="548"/>
      <c r="W168" s="548"/>
      <c r="AH168" t="s">
        <v>306</v>
      </c>
    </row>
    <row r="169" spans="19:34">
      <c r="S169" s="606" t="s">
        <v>509</v>
      </c>
      <c r="T169" s="18" t="s">
        <v>856</v>
      </c>
      <c r="U169" s="18"/>
      <c r="V169" s="547"/>
      <c r="W169" s="547"/>
      <c r="AH169" t="s">
        <v>376</v>
      </c>
    </row>
    <row r="170" spans="19:34" ht="15.75">
      <c r="S170" s="606">
        <v>102</v>
      </c>
      <c r="T170" s="18" t="s">
        <v>857</v>
      </c>
      <c r="U170" s="18"/>
      <c r="V170" s="548"/>
      <c r="W170" s="548"/>
      <c r="AH170">
        <v>47</v>
      </c>
    </row>
    <row r="171" spans="19:34">
      <c r="S171" s="606" t="s">
        <v>192</v>
      </c>
      <c r="T171" s="18">
        <v>77</v>
      </c>
      <c r="U171" s="18"/>
      <c r="V171" s="547"/>
      <c r="W171" s="547"/>
      <c r="AH171" t="s">
        <v>307</v>
      </c>
    </row>
    <row r="172" spans="19:34" ht="15.75">
      <c r="S172" s="606" t="s">
        <v>510</v>
      </c>
      <c r="T172" s="18" t="s">
        <v>858</v>
      </c>
      <c r="U172" s="18"/>
      <c r="V172" s="548"/>
      <c r="W172" s="548"/>
      <c r="AH172" t="s">
        <v>308</v>
      </c>
    </row>
    <row r="173" spans="19:34">
      <c r="S173" s="606" t="s">
        <v>511</v>
      </c>
      <c r="T173" s="18" t="s">
        <v>859</v>
      </c>
      <c r="U173" s="18"/>
      <c r="V173" s="547"/>
      <c r="W173" s="547"/>
      <c r="AH173" t="s">
        <v>377</v>
      </c>
    </row>
    <row r="174" spans="19:34" ht="15.75">
      <c r="S174" s="606" t="s">
        <v>193</v>
      </c>
      <c r="T174" s="18">
        <v>82</v>
      </c>
      <c r="U174" s="18"/>
      <c r="V174" s="548"/>
      <c r="W174" s="548"/>
      <c r="AH174">
        <v>49</v>
      </c>
    </row>
    <row r="175" spans="19:34">
      <c r="S175" s="606" t="s">
        <v>512</v>
      </c>
      <c r="T175" s="18" t="s">
        <v>612</v>
      </c>
      <c r="U175" s="18"/>
      <c r="V175" s="547"/>
      <c r="W175" s="547"/>
      <c r="AH175" t="s">
        <v>309</v>
      </c>
    </row>
    <row r="176" spans="19:34" ht="15.75">
      <c r="S176" s="606" t="s">
        <v>513</v>
      </c>
      <c r="T176" s="18" t="s">
        <v>860</v>
      </c>
      <c r="U176" s="18"/>
      <c r="V176" s="548"/>
      <c r="W176" s="548"/>
      <c r="AH176" t="s">
        <v>378</v>
      </c>
    </row>
    <row r="177" spans="19:34">
      <c r="S177" s="606">
        <v>101</v>
      </c>
      <c r="T177" s="18" t="s">
        <v>861</v>
      </c>
      <c r="U177" s="18"/>
      <c r="V177" s="547"/>
      <c r="W177" s="547"/>
      <c r="AH177">
        <v>51</v>
      </c>
    </row>
    <row r="178" spans="19:34" ht="15.75">
      <c r="S178" s="606" t="s">
        <v>514</v>
      </c>
      <c r="T178" s="18">
        <v>87</v>
      </c>
      <c r="U178" s="18"/>
      <c r="V178" s="548"/>
      <c r="W178" s="548"/>
      <c r="AH178" t="s">
        <v>310</v>
      </c>
    </row>
    <row r="179" spans="19:34">
      <c r="S179" s="606" t="s">
        <v>192</v>
      </c>
      <c r="T179" s="18" t="s">
        <v>862</v>
      </c>
      <c r="U179" s="18"/>
      <c r="V179" s="547"/>
      <c r="W179" s="547"/>
      <c r="AH179" t="s">
        <v>311</v>
      </c>
    </row>
    <row r="180" spans="19:34" ht="15.75">
      <c r="S180" s="606" t="s">
        <v>515</v>
      </c>
      <c r="T180" s="18" t="s">
        <v>863</v>
      </c>
      <c r="U180" s="18"/>
      <c r="V180" s="548"/>
      <c r="W180" s="548"/>
      <c r="AH180" t="s">
        <v>379</v>
      </c>
    </row>
    <row r="181" spans="19:34">
      <c r="S181" s="606" t="s">
        <v>516</v>
      </c>
      <c r="T181" s="18">
        <v>92</v>
      </c>
      <c r="U181" s="18"/>
      <c r="V181" s="547"/>
      <c r="W181" s="547"/>
      <c r="AH181">
        <v>54</v>
      </c>
    </row>
    <row r="182" spans="19:34" ht="15.75">
      <c r="S182" s="606" t="s">
        <v>193</v>
      </c>
      <c r="T182" s="18" t="s">
        <v>617</v>
      </c>
      <c r="U182" s="18"/>
      <c r="V182" s="548"/>
      <c r="W182" s="548"/>
      <c r="AH182" t="s">
        <v>312</v>
      </c>
    </row>
    <row r="183" spans="19:34">
      <c r="S183" s="606" t="s">
        <v>517</v>
      </c>
      <c r="T183" s="18" t="s">
        <v>864</v>
      </c>
      <c r="U183" s="18"/>
      <c r="V183" s="547"/>
      <c r="W183" s="547"/>
      <c r="AH183" t="s">
        <v>380</v>
      </c>
    </row>
    <row r="184" spans="19:34" ht="15.75">
      <c r="S184" s="606" t="s">
        <v>394</v>
      </c>
      <c r="T184" s="18" t="s">
        <v>865</v>
      </c>
      <c r="U184" s="18"/>
      <c r="V184" s="548"/>
      <c r="W184" s="548"/>
      <c r="AH184">
        <v>56</v>
      </c>
    </row>
    <row r="185" spans="19:34">
      <c r="S185" s="606">
        <v>100</v>
      </c>
      <c r="T185" s="18">
        <v>95</v>
      </c>
      <c r="U185" s="18"/>
      <c r="V185" s="547"/>
      <c r="W185" s="547"/>
      <c r="AH185" t="s">
        <v>313</v>
      </c>
    </row>
    <row r="186" spans="19:34" ht="15.75">
      <c r="S186" s="606" t="s">
        <v>192</v>
      </c>
      <c r="T186" s="18" t="s">
        <v>866</v>
      </c>
      <c r="U186" s="18"/>
      <c r="V186" s="548"/>
      <c r="W186" s="548"/>
      <c r="AH186" t="s">
        <v>314</v>
      </c>
    </row>
    <row r="187" spans="19:34">
      <c r="S187" s="606" t="s">
        <v>518</v>
      </c>
      <c r="T187" s="18">
        <v>97</v>
      </c>
      <c r="U187" s="18"/>
      <c r="V187" s="547"/>
      <c r="W187" s="547"/>
      <c r="AH187" t="s">
        <v>381</v>
      </c>
    </row>
    <row r="188" spans="19:34" ht="15.75">
      <c r="S188" s="606" t="s">
        <v>519</v>
      </c>
      <c r="T188" s="18" t="s">
        <v>620</v>
      </c>
      <c r="U188" s="18"/>
      <c r="V188" s="548"/>
      <c r="W188" s="548"/>
      <c r="AH188">
        <v>59</v>
      </c>
    </row>
    <row r="189" spans="19:34">
      <c r="S189" s="606" t="s">
        <v>193</v>
      </c>
      <c r="T189" s="18" t="s">
        <v>867</v>
      </c>
      <c r="U189" s="18"/>
      <c r="V189" s="547"/>
      <c r="W189" s="547"/>
      <c r="AH189" t="s">
        <v>315</v>
      </c>
    </row>
    <row r="190" spans="19:34" ht="15.75">
      <c r="S190" s="606" t="s">
        <v>404</v>
      </c>
      <c r="T190" s="18" t="s">
        <v>868</v>
      </c>
      <c r="U190" s="18"/>
      <c r="V190" s="548"/>
      <c r="W190" s="548"/>
      <c r="AH190" t="s">
        <v>382</v>
      </c>
    </row>
    <row r="191" spans="19:34">
      <c r="S191" s="606" t="s">
        <v>520</v>
      </c>
      <c r="T191" s="18">
        <v>99</v>
      </c>
      <c r="U191" s="18"/>
      <c r="V191" s="547"/>
      <c r="W191" s="547"/>
      <c r="AH191">
        <v>61</v>
      </c>
    </row>
    <row r="192" spans="19:34" ht="15.75">
      <c r="S192" s="606">
        <v>97</v>
      </c>
      <c r="T192" s="18" t="s">
        <v>869</v>
      </c>
      <c r="U192" s="18"/>
      <c r="V192" s="548"/>
      <c r="W192" s="548"/>
      <c r="AH192" t="s">
        <v>316</v>
      </c>
    </row>
    <row r="193" spans="19:34">
      <c r="S193" s="606" t="s">
        <v>521</v>
      </c>
      <c r="T193" s="18" t="s">
        <v>870</v>
      </c>
      <c r="U193" s="18"/>
      <c r="V193" s="547"/>
      <c r="W193" s="547"/>
      <c r="AH193" t="s">
        <v>317</v>
      </c>
    </row>
    <row r="194" spans="19:34" ht="15.75">
      <c r="S194" s="606" t="s">
        <v>192</v>
      </c>
      <c r="T194" s="18">
        <v>99</v>
      </c>
      <c r="U194" s="18"/>
      <c r="V194" s="548"/>
      <c r="W194" s="548"/>
      <c r="AH194" t="s">
        <v>383</v>
      </c>
    </row>
    <row r="195" spans="19:34">
      <c r="S195" s="606" t="s">
        <v>522</v>
      </c>
      <c r="T195" s="18" t="s">
        <v>627</v>
      </c>
      <c r="U195" s="18"/>
      <c r="V195" s="547"/>
      <c r="W195" s="547"/>
      <c r="AH195">
        <v>63</v>
      </c>
    </row>
    <row r="196" spans="19:34" ht="15.75">
      <c r="S196" s="606" t="s">
        <v>523</v>
      </c>
      <c r="T196" s="18" t="s">
        <v>871</v>
      </c>
      <c r="U196" s="18"/>
      <c r="V196" s="548"/>
      <c r="W196" s="548"/>
      <c r="AH196" t="s">
        <v>318</v>
      </c>
    </row>
    <row r="197" spans="19:34">
      <c r="S197" s="606" t="s">
        <v>193</v>
      </c>
      <c r="T197" s="18" t="s">
        <v>872</v>
      </c>
      <c r="U197" s="18"/>
      <c r="V197" s="547"/>
      <c r="W197" s="547"/>
      <c r="AH197" t="s">
        <v>384</v>
      </c>
    </row>
    <row r="198" spans="19:34" ht="15.75">
      <c r="S198" s="606" t="s">
        <v>524</v>
      </c>
      <c r="T198" s="18">
        <v>98</v>
      </c>
      <c r="U198" s="18"/>
      <c r="V198" s="548"/>
      <c r="W198" s="548"/>
      <c r="AH198">
        <v>65</v>
      </c>
    </row>
    <row r="199" spans="19:34">
      <c r="S199" s="606" t="s">
        <v>400</v>
      </c>
      <c r="T199" s="18" t="s">
        <v>873</v>
      </c>
      <c r="U199" s="18"/>
      <c r="V199" s="547"/>
      <c r="W199" s="547"/>
      <c r="AH199" t="s">
        <v>319</v>
      </c>
    </row>
    <row r="200" spans="19:34" ht="15.75">
      <c r="S200" s="606">
        <v>93</v>
      </c>
      <c r="T200" s="18" t="s">
        <v>874</v>
      </c>
      <c r="U200" s="18"/>
      <c r="V200" s="548"/>
      <c r="W200" s="548"/>
      <c r="AH200" t="s">
        <v>320</v>
      </c>
    </row>
    <row r="201" spans="19:34">
      <c r="S201" s="606" t="s">
        <v>192</v>
      </c>
      <c r="T201" s="18">
        <v>96</v>
      </c>
      <c r="U201" s="18"/>
      <c r="V201" s="547"/>
      <c r="W201" s="547"/>
      <c r="AH201" t="s">
        <v>385</v>
      </c>
    </row>
    <row r="202" spans="19:34" ht="15.75">
      <c r="S202" s="606" t="s">
        <v>525</v>
      </c>
      <c r="T202" s="18" t="s">
        <v>636</v>
      </c>
      <c r="U202" s="18"/>
      <c r="V202" s="548"/>
      <c r="W202" s="548"/>
      <c r="AH202">
        <v>67</v>
      </c>
    </row>
    <row r="203" spans="19:34">
      <c r="S203" s="606" t="s">
        <v>526</v>
      </c>
      <c r="T203" s="18" t="s">
        <v>875</v>
      </c>
      <c r="U203" s="18"/>
      <c r="V203" s="547"/>
      <c r="W203" s="547"/>
      <c r="AH203" t="s">
        <v>321</v>
      </c>
    </row>
    <row r="204" spans="19:34" ht="15.75">
      <c r="S204" s="606" t="s">
        <v>193</v>
      </c>
      <c r="T204" s="18" t="s">
        <v>876</v>
      </c>
      <c r="U204" s="18"/>
      <c r="V204" s="548"/>
      <c r="W204" s="548"/>
      <c r="AH204">
        <v>69</v>
      </c>
    </row>
    <row r="205" spans="19:34">
      <c r="S205" s="606" t="s">
        <v>527</v>
      </c>
      <c r="T205" s="18">
        <v>92</v>
      </c>
      <c r="U205" s="18"/>
      <c r="V205" s="547"/>
      <c r="W205" s="547"/>
    </row>
    <row r="206" spans="19:34" ht="15.75">
      <c r="S206" s="606" t="s">
        <v>400</v>
      </c>
      <c r="T206" s="18" t="s">
        <v>877</v>
      </c>
      <c r="U206" s="18"/>
      <c r="V206" s="548"/>
      <c r="W206" s="548"/>
    </row>
    <row r="207" spans="19:34">
      <c r="S207" s="606">
        <v>89</v>
      </c>
      <c r="T207" s="18" t="s">
        <v>878</v>
      </c>
      <c r="U207" s="18"/>
      <c r="V207" s="547"/>
      <c r="W207" s="547"/>
    </row>
    <row r="208" spans="19:34" ht="15.75">
      <c r="S208" s="606" t="s">
        <v>528</v>
      </c>
      <c r="T208" s="18">
        <v>88</v>
      </c>
      <c r="U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529</v>
      </c>
      <c r="T210" s="18"/>
      <c r="U210" s="548"/>
      <c r="V210" s="548"/>
      <c r="W210" s="548"/>
    </row>
    <row r="211" spans="19:23">
      <c r="S211" s="606" t="s">
        <v>530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531</v>
      </c>
      <c r="T213" s="18"/>
      <c r="U213" s="547"/>
      <c r="V213" s="547"/>
      <c r="W213" s="547"/>
    </row>
    <row r="214" spans="19:23" ht="15.75">
      <c r="S214" s="606" t="s">
        <v>532</v>
      </c>
      <c r="T214" s="18"/>
      <c r="U214" s="548"/>
      <c r="V214" s="548"/>
      <c r="W214" s="548"/>
    </row>
    <row r="215" spans="19:23">
      <c r="S215" s="606">
        <v>83</v>
      </c>
      <c r="T215" s="18"/>
      <c r="U215" s="547"/>
      <c r="V215" s="547"/>
      <c r="W215" s="547"/>
    </row>
    <row r="216" spans="19:23" ht="15.75">
      <c r="S216" s="606" t="s">
        <v>192</v>
      </c>
      <c r="T216" s="18"/>
      <c r="U216" s="548"/>
      <c r="V216" s="548"/>
      <c r="W216" s="548"/>
    </row>
    <row r="217" spans="19:23">
      <c r="S217" s="606" t="s">
        <v>421</v>
      </c>
      <c r="T217" s="18"/>
      <c r="U217" s="547"/>
      <c r="V217" s="547"/>
      <c r="W217" s="547"/>
    </row>
    <row r="218" spans="19:23" ht="15.75">
      <c r="S218" s="606" t="s">
        <v>533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534</v>
      </c>
      <c r="T220" s="18"/>
      <c r="U220" s="548"/>
      <c r="V220" s="548"/>
      <c r="W220" s="548"/>
    </row>
    <row r="221" spans="19:23">
      <c r="S221" s="606" t="s">
        <v>399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535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417</v>
      </c>
      <c r="T225" s="18"/>
      <c r="U225" s="547"/>
      <c r="V225" s="547"/>
      <c r="W225" s="547"/>
    </row>
    <row r="226" spans="19:23" ht="15.75">
      <c r="S226" s="606" t="s">
        <v>536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537</v>
      </c>
      <c r="T228" s="18"/>
      <c r="U228" s="548"/>
      <c r="V228" s="548"/>
      <c r="W228" s="548"/>
    </row>
    <row r="229" spans="19:23">
      <c r="S229" s="606" t="s">
        <v>538</v>
      </c>
      <c r="T229" s="18"/>
      <c r="U229" s="547"/>
      <c r="V229" s="547"/>
      <c r="W229" s="547"/>
    </row>
    <row r="230" spans="19:23" ht="15.75">
      <c r="S230" s="606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539</v>
      </c>
      <c r="T232" s="18"/>
      <c r="U232" s="548"/>
      <c r="V232" s="548"/>
      <c r="W232" s="548"/>
    </row>
    <row r="233" spans="19:23">
      <c r="S233" s="606" t="s">
        <v>540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541</v>
      </c>
      <c r="T235" s="18"/>
      <c r="U235" s="547"/>
      <c r="V235" s="547"/>
      <c r="W235" s="547"/>
    </row>
    <row r="236" spans="19:23" ht="15.75">
      <c r="S236" s="606" t="s">
        <v>542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543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408</v>
      </c>
      <c r="T240" s="18"/>
      <c r="U240" s="548"/>
      <c r="V240" s="548"/>
      <c r="W240" s="548"/>
    </row>
    <row r="241" spans="19:23">
      <c r="S241" s="606" t="s">
        <v>544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545</v>
      </c>
      <c r="T243" s="18"/>
      <c r="U243" s="547"/>
      <c r="V243" s="547"/>
      <c r="W243" s="547"/>
    </row>
    <row r="244" spans="19:23" ht="15.75">
      <c r="S244" s="606" t="s">
        <v>546</v>
      </c>
      <c r="T244" s="18"/>
      <c r="U244" s="548"/>
      <c r="V244" s="548"/>
      <c r="W244" s="548"/>
    </row>
    <row r="245" spans="19:23">
      <c r="S245" s="606">
        <v>56</v>
      </c>
      <c r="T245" s="18"/>
      <c r="U245" s="547"/>
      <c r="V245" s="547"/>
      <c r="W245" s="547"/>
    </row>
    <row r="246" spans="19:23" ht="15.75">
      <c r="S246" s="606" t="s">
        <v>192</v>
      </c>
      <c r="T246" s="18"/>
      <c r="U246" s="548"/>
      <c r="V246" s="548"/>
      <c r="W246" s="548"/>
    </row>
    <row r="247" spans="19:23">
      <c r="S247" s="606" t="s">
        <v>547</v>
      </c>
      <c r="T247" s="18"/>
      <c r="U247" s="547"/>
      <c r="V247" s="547"/>
      <c r="W247" s="547"/>
    </row>
    <row r="248" spans="19:23" ht="15.75">
      <c r="S248" s="606" t="s">
        <v>548</v>
      </c>
      <c r="T248" s="18"/>
      <c r="U248" s="548"/>
      <c r="V248" s="548"/>
      <c r="W248" s="548"/>
    </row>
    <row r="249" spans="19:23">
      <c r="S249" s="606" t="s">
        <v>193</v>
      </c>
      <c r="T249" s="18"/>
      <c r="U249" s="547"/>
      <c r="V249" s="547"/>
      <c r="W249" s="547"/>
    </row>
    <row r="250" spans="19:23" ht="15.75">
      <c r="S250" s="606" t="s">
        <v>416</v>
      </c>
      <c r="T250" s="18"/>
      <c r="U250" s="548"/>
      <c r="V250" s="548"/>
      <c r="W250" s="548"/>
    </row>
    <row r="251" spans="19:23">
      <c r="S251" s="606" t="s">
        <v>398</v>
      </c>
      <c r="T251" s="18"/>
      <c r="U251" s="547"/>
      <c r="V251" s="547"/>
      <c r="W251" s="547"/>
    </row>
    <row r="252" spans="19:23" ht="15.75">
      <c r="S252" s="606">
        <v>49</v>
      </c>
      <c r="T252" s="18"/>
      <c r="U252" s="548"/>
      <c r="V252" s="548"/>
      <c r="W252" s="548"/>
    </row>
    <row r="253" spans="19:23">
      <c r="S253" s="606" t="s">
        <v>549</v>
      </c>
      <c r="T253" s="18"/>
      <c r="U253" s="547"/>
      <c r="V253" s="547"/>
      <c r="W253" s="547"/>
    </row>
    <row r="254" spans="19:23" ht="15.75">
      <c r="S254" s="606" t="s">
        <v>192</v>
      </c>
      <c r="T254" s="18"/>
      <c r="U254" s="548"/>
      <c r="V254" s="548"/>
      <c r="W254" s="548"/>
    </row>
    <row r="255" spans="19:23">
      <c r="S255" s="606" t="s">
        <v>550</v>
      </c>
      <c r="T255" s="18"/>
      <c r="U255" s="547"/>
      <c r="V255" s="547"/>
      <c r="W255" s="547"/>
    </row>
    <row r="256" spans="19:23" ht="15.75">
      <c r="S256" s="606" t="s">
        <v>551</v>
      </c>
      <c r="T256" s="18"/>
      <c r="U256" s="548"/>
      <c r="V256" s="548"/>
      <c r="W256" s="548"/>
    </row>
    <row r="257" spans="19:23">
      <c r="S257" s="606" t="s">
        <v>193</v>
      </c>
      <c r="T257" s="18"/>
      <c r="U257" s="547"/>
      <c r="V257" s="547"/>
      <c r="W257" s="547"/>
    </row>
    <row r="258" spans="19:23" ht="15.75">
      <c r="S258" s="606" t="s">
        <v>552</v>
      </c>
      <c r="T258" s="18"/>
      <c r="U258" s="548"/>
      <c r="V258" s="548"/>
      <c r="W258" s="548"/>
    </row>
    <row r="259" spans="19:23">
      <c r="S259" s="606" t="s">
        <v>409</v>
      </c>
      <c r="T259" s="18"/>
      <c r="U259" s="547"/>
      <c r="V259" s="547"/>
      <c r="W259" s="547"/>
    </row>
    <row r="260" spans="19:23" ht="15.75">
      <c r="S260" s="606">
        <v>41</v>
      </c>
      <c r="T260" s="18"/>
      <c r="U260" s="548"/>
      <c r="V260" s="548"/>
      <c r="W260" s="548"/>
    </row>
    <row r="261" spans="19:23">
      <c r="S261" s="606" t="s">
        <v>192</v>
      </c>
      <c r="T261" s="18"/>
      <c r="U261" s="547"/>
      <c r="V261" s="547"/>
      <c r="W261" s="547"/>
    </row>
    <row r="262" spans="19:23" ht="15.75">
      <c r="S262" s="606" t="s">
        <v>553</v>
      </c>
      <c r="T262" s="18"/>
      <c r="U262" s="548"/>
      <c r="V262" s="548"/>
      <c r="W262" s="548"/>
    </row>
    <row r="263" spans="19:23">
      <c r="S263" s="606" t="s">
        <v>554</v>
      </c>
      <c r="T263" s="18"/>
      <c r="U263" s="547"/>
      <c r="V263" s="547"/>
      <c r="W263" s="547"/>
    </row>
    <row r="264" spans="19:23" ht="15.75">
      <c r="S264" s="606" t="s">
        <v>193</v>
      </c>
      <c r="T264" s="18"/>
      <c r="U264" s="548"/>
      <c r="V264" s="548"/>
      <c r="W264" s="548"/>
    </row>
    <row r="265" spans="19:23">
      <c r="S265" s="606" t="s">
        <v>555</v>
      </c>
      <c r="T265" s="18"/>
      <c r="U265" s="547"/>
      <c r="V265" s="547"/>
      <c r="W265" s="547"/>
    </row>
    <row r="266" spans="19:23" ht="15.75">
      <c r="S266" s="606" t="s">
        <v>556</v>
      </c>
      <c r="T266" s="18"/>
      <c r="U266" s="548"/>
      <c r="V266" s="548"/>
      <c r="W266" s="548"/>
    </row>
    <row r="267" spans="19:23">
      <c r="S267" s="606">
        <v>35</v>
      </c>
      <c r="T267" s="18"/>
      <c r="U267" s="547"/>
      <c r="V267" s="547"/>
      <c r="W267" s="547"/>
    </row>
    <row r="268" spans="19:23" ht="15.75">
      <c r="S268" s="606" t="s">
        <v>557</v>
      </c>
      <c r="T268" s="18"/>
      <c r="U268" s="548"/>
      <c r="V268" s="548"/>
      <c r="W268" s="548"/>
    </row>
    <row r="269" spans="19:23">
      <c r="S269" s="606" t="s">
        <v>192</v>
      </c>
      <c r="T269" s="18"/>
      <c r="U269" s="547"/>
      <c r="V269" s="547"/>
      <c r="W269" s="547"/>
    </row>
    <row r="270" spans="19:23" ht="15.75">
      <c r="S270" s="606" t="s">
        <v>558</v>
      </c>
      <c r="T270" s="18"/>
      <c r="U270" s="548"/>
      <c r="V270" s="548"/>
      <c r="W270" s="548"/>
    </row>
    <row r="271" spans="19:23">
      <c r="S271" s="606" t="s">
        <v>559</v>
      </c>
      <c r="T271" s="18"/>
      <c r="U271" s="547"/>
      <c r="V271" s="547"/>
      <c r="W271" s="547"/>
    </row>
    <row r="272" spans="19:23" ht="15.75">
      <c r="S272" s="606" t="s">
        <v>193</v>
      </c>
      <c r="T272" s="18"/>
      <c r="U272" s="548"/>
      <c r="V272" s="548"/>
      <c r="W272" s="548"/>
    </row>
    <row r="273" spans="19:23">
      <c r="S273" s="606" t="s">
        <v>560</v>
      </c>
      <c r="T273" s="18"/>
      <c r="U273" s="547"/>
      <c r="V273" s="547"/>
      <c r="W273" s="547"/>
    </row>
    <row r="274" spans="19:23" ht="15.75">
      <c r="S274" s="606" t="s">
        <v>561</v>
      </c>
      <c r="T274" s="18"/>
      <c r="U274" s="548"/>
      <c r="V274" s="548"/>
      <c r="W274" s="548"/>
    </row>
    <row r="275" spans="19:23">
      <c r="S275" s="606">
        <v>28</v>
      </c>
      <c r="T275" s="18"/>
      <c r="U275" s="547"/>
      <c r="V275" s="547"/>
      <c r="W275" s="547"/>
    </row>
    <row r="276" spans="19:23" ht="15.75">
      <c r="S276" s="606" t="s">
        <v>192</v>
      </c>
      <c r="T276" s="18"/>
      <c r="U276" s="548"/>
      <c r="V276" s="548"/>
      <c r="W276" s="548"/>
    </row>
    <row r="277" spans="19:23">
      <c r="S277" s="606" t="s">
        <v>562</v>
      </c>
      <c r="T277" s="18"/>
      <c r="U277" s="547"/>
      <c r="V277" s="547"/>
      <c r="W277" s="547"/>
    </row>
    <row r="278" spans="19:23" ht="15.75">
      <c r="S278" s="606" t="s">
        <v>563</v>
      </c>
      <c r="T278" s="18"/>
      <c r="U278" s="548"/>
      <c r="V278" s="548"/>
      <c r="W278" s="548"/>
    </row>
    <row r="279" spans="19:23">
      <c r="S279" s="606" t="s">
        <v>564</v>
      </c>
      <c r="T279" s="18"/>
      <c r="U279" s="547"/>
      <c r="V279" s="547"/>
      <c r="W279" s="547"/>
    </row>
    <row r="280" spans="19:23" ht="15.75">
      <c r="S280" s="606" t="s">
        <v>193</v>
      </c>
      <c r="T280" s="18"/>
      <c r="U280" s="548"/>
      <c r="V280" s="548"/>
      <c r="W280" s="548"/>
    </row>
    <row r="281" spans="19:23">
      <c r="S281" s="606" t="s">
        <v>565</v>
      </c>
      <c r="T281" s="18"/>
      <c r="U281" s="547"/>
      <c r="V281" s="547"/>
      <c r="W281" s="547"/>
    </row>
    <row r="282" spans="19:23" ht="15.75">
      <c r="S282" s="606" t="s">
        <v>566</v>
      </c>
      <c r="T282" s="18"/>
      <c r="U282" s="548"/>
      <c r="V282" s="548"/>
      <c r="W282" s="548"/>
    </row>
    <row r="283" spans="19:23">
      <c r="S283" s="606" t="s">
        <v>192</v>
      </c>
      <c r="T283" s="18"/>
      <c r="U283" s="547"/>
      <c r="V283" s="547"/>
      <c r="W283" s="547"/>
    </row>
    <row r="284" spans="19:23" ht="15.75">
      <c r="S284" s="606" t="s">
        <v>567</v>
      </c>
      <c r="T284" s="18"/>
      <c r="U284" s="548"/>
      <c r="V284" s="548"/>
      <c r="W284" s="548"/>
    </row>
    <row r="285" spans="19:23">
      <c r="S285" s="606" t="s">
        <v>568</v>
      </c>
      <c r="T285" s="18"/>
      <c r="U285" s="547"/>
      <c r="V285" s="547"/>
      <c r="W285" s="547"/>
    </row>
    <row r="286" spans="19:23" ht="15.75">
      <c r="S286" s="606">
        <v>24</v>
      </c>
      <c r="T286" s="18"/>
      <c r="U286" s="548"/>
      <c r="V286" s="548"/>
      <c r="W286" s="548"/>
    </row>
    <row r="287" spans="19:23">
      <c r="S287" s="606" t="s">
        <v>193</v>
      </c>
      <c r="T287" s="18"/>
      <c r="U287" s="547"/>
      <c r="V287" s="547"/>
      <c r="W287" s="547"/>
    </row>
    <row r="288" spans="19:23" ht="15.75">
      <c r="S288" s="606" t="s">
        <v>569</v>
      </c>
      <c r="T288" s="18"/>
      <c r="U288" s="548"/>
      <c r="V288" s="548"/>
      <c r="W288" s="548"/>
    </row>
    <row r="289" spans="19:23">
      <c r="S289" s="606" t="s">
        <v>570</v>
      </c>
      <c r="T289" s="18"/>
      <c r="U289" s="547"/>
      <c r="V289" s="547"/>
      <c r="W289" s="547"/>
    </row>
    <row r="290" spans="19:23" ht="15.75">
      <c r="S290" s="606" t="s">
        <v>192</v>
      </c>
      <c r="T290" s="18"/>
      <c r="U290" s="548"/>
      <c r="V290" s="548"/>
      <c r="W290" s="548"/>
    </row>
    <row r="291" spans="19:23">
      <c r="S291" s="606" t="s">
        <v>571</v>
      </c>
      <c r="T291" s="18"/>
      <c r="U291" s="547"/>
      <c r="V291" s="547"/>
      <c r="W291" s="547"/>
    </row>
    <row r="292" spans="19:23" ht="15.75">
      <c r="S292" s="606" t="s">
        <v>572</v>
      </c>
      <c r="T292" s="18"/>
      <c r="U292" s="548"/>
      <c r="V292" s="548"/>
      <c r="W292" s="548"/>
    </row>
    <row r="293" spans="19:23">
      <c r="S293" s="606">
        <v>22</v>
      </c>
      <c r="T293" s="18"/>
      <c r="U293" s="547"/>
      <c r="V293" s="547"/>
      <c r="W293" s="547"/>
    </row>
    <row r="294" spans="19:23" ht="15.75">
      <c r="S294" s="606" t="s">
        <v>573</v>
      </c>
      <c r="T294" s="18"/>
      <c r="U294" s="548"/>
      <c r="V294" s="548"/>
      <c r="W294" s="548"/>
    </row>
    <row r="295" spans="19:23">
      <c r="S295" s="606" t="s">
        <v>193</v>
      </c>
      <c r="T295" s="18"/>
      <c r="U295" s="547"/>
      <c r="V295" s="547"/>
      <c r="W295" s="547"/>
    </row>
    <row r="296" spans="19:23" ht="15.75">
      <c r="S296" s="606" t="s">
        <v>574</v>
      </c>
      <c r="T296" s="18"/>
      <c r="U296" s="548"/>
      <c r="V296" s="548"/>
      <c r="W296" s="548"/>
    </row>
    <row r="297" spans="19:23">
      <c r="S297" s="606" t="s">
        <v>575</v>
      </c>
      <c r="T297" s="18"/>
      <c r="U297" s="547"/>
      <c r="V297" s="547"/>
      <c r="W297" s="547"/>
    </row>
    <row r="298" spans="19:23" ht="15.75">
      <c r="S298" s="606" t="s">
        <v>192</v>
      </c>
      <c r="T298" s="18"/>
      <c r="U298" s="548"/>
      <c r="V298" s="548"/>
      <c r="W298" s="548"/>
    </row>
    <row r="299" spans="19:23">
      <c r="S299" s="606" t="s">
        <v>576</v>
      </c>
      <c r="T299" s="18"/>
      <c r="U299" s="547"/>
      <c r="V299" s="547"/>
      <c r="W299" s="547"/>
    </row>
    <row r="300" spans="19:23" ht="15.75">
      <c r="S300" s="606" t="s">
        <v>577</v>
      </c>
      <c r="T300" s="18"/>
      <c r="U300" s="548"/>
      <c r="V300" s="548"/>
      <c r="W300" s="548"/>
    </row>
    <row r="301" spans="19:23">
      <c r="S301" s="606">
        <v>24</v>
      </c>
      <c r="T301" s="18"/>
      <c r="U301" s="547"/>
      <c r="V301" s="547"/>
      <c r="W301" s="547"/>
    </row>
    <row r="302" spans="19:23" ht="15.75">
      <c r="S302" s="606" t="s">
        <v>193</v>
      </c>
      <c r="T302" s="18"/>
      <c r="U302" s="548"/>
      <c r="V302" s="548"/>
      <c r="W302" s="548"/>
    </row>
    <row r="303" spans="19:23">
      <c r="S303" s="606" t="s">
        <v>578</v>
      </c>
      <c r="T303" s="18"/>
      <c r="U303" s="547"/>
      <c r="V303" s="547"/>
      <c r="W303" s="547"/>
    </row>
    <row r="304" spans="19:23" ht="15.75">
      <c r="S304" s="606" t="s">
        <v>579</v>
      </c>
      <c r="T304" s="18"/>
      <c r="U304" s="548"/>
      <c r="V304" s="548"/>
      <c r="W304" s="548"/>
    </row>
    <row r="305" spans="19:23">
      <c r="S305" s="606" t="s">
        <v>192</v>
      </c>
      <c r="T305" s="18"/>
      <c r="U305" s="547"/>
      <c r="V305" s="547"/>
      <c r="W305" s="547"/>
    </row>
    <row r="306" spans="19:23" ht="15.75">
      <c r="S306" s="606" t="s">
        <v>580</v>
      </c>
      <c r="T306" s="18"/>
      <c r="U306" s="548"/>
      <c r="V306" s="548"/>
      <c r="W306" s="548"/>
    </row>
    <row r="307" spans="19:23">
      <c r="S307" s="606" t="s">
        <v>581</v>
      </c>
      <c r="T307" s="18"/>
      <c r="U307" s="547"/>
      <c r="V307" s="547"/>
      <c r="W307" s="547"/>
    </row>
    <row r="308" spans="19:23" ht="15.75">
      <c r="S308" s="606">
        <v>29</v>
      </c>
      <c r="T308" s="18"/>
      <c r="U308" s="548"/>
      <c r="V308" s="548"/>
      <c r="W308" s="548"/>
    </row>
    <row r="309" spans="19:23">
      <c r="S309" s="606" t="s">
        <v>582</v>
      </c>
      <c r="T309" s="18"/>
      <c r="U309" s="547"/>
      <c r="V309" s="547"/>
      <c r="W309" s="547"/>
    </row>
    <row r="310" spans="19:23" ht="15.75">
      <c r="S310" s="606" t="s">
        <v>193</v>
      </c>
      <c r="T310" s="18"/>
      <c r="U310" s="548"/>
      <c r="V310" s="548"/>
      <c r="W310" s="548"/>
    </row>
    <row r="311" spans="19:23">
      <c r="S311" s="606" t="s">
        <v>583</v>
      </c>
      <c r="T311" s="18"/>
      <c r="U311" s="547"/>
      <c r="V311" s="547"/>
      <c r="W311" s="547"/>
    </row>
    <row r="312" spans="19:23" ht="15.75">
      <c r="S312" s="606" t="s">
        <v>584</v>
      </c>
      <c r="T312" s="18"/>
      <c r="U312" s="548"/>
      <c r="V312" s="548"/>
      <c r="W312" s="548"/>
    </row>
    <row r="313" spans="19:23">
      <c r="S313" s="606" t="s">
        <v>192</v>
      </c>
      <c r="T313" s="18"/>
      <c r="U313" s="547"/>
      <c r="V313" s="547"/>
      <c r="W313" s="547"/>
    </row>
    <row r="314" spans="19:23" ht="15.75">
      <c r="S314" s="606" t="s">
        <v>585</v>
      </c>
      <c r="T314" s="18"/>
      <c r="U314" s="548"/>
      <c r="V314" s="548"/>
      <c r="W314" s="548"/>
    </row>
    <row r="315" spans="19:23">
      <c r="S315" s="606" t="s">
        <v>586</v>
      </c>
      <c r="T315" s="18"/>
      <c r="U315" s="547"/>
      <c r="V315" s="547"/>
      <c r="W315" s="547"/>
    </row>
    <row r="316" spans="19:23" ht="15.75">
      <c r="S316" s="606">
        <v>35</v>
      </c>
      <c r="T316" s="18"/>
      <c r="U316" s="548"/>
      <c r="V316" s="548"/>
      <c r="W316" s="548"/>
    </row>
    <row r="317" spans="19:23">
      <c r="S317" s="606" t="s">
        <v>193</v>
      </c>
      <c r="T317" s="18"/>
      <c r="U317" s="547"/>
      <c r="V317" s="547"/>
      <c r="W317" s="547"/>
    </row>
    <row r="318" spans="19:23" ht="15.75">
      <c r="S318" s="606" t="s">
        <v>587</v>
      </c>
      <c r="T318" s="18"/>
      <c r="U318" s="548"/>
      <c r="V318" s="548"/>
      <c r="W318" s="548"/>
    </row>
    <row r="319" spans="19:23">
      <c r="S319" s="606" t="s">
        <v>326</v>
      </c>
      <c r="T319" s="18"/>
      <c r="U319" s="547"/>
      <c r="V319" s="547"/>
      <c r="W319" s="547"/>
    </row>
    <row r="320" spans="19:23" ht="15.75">
      <c r="S320" s="606" t="s">
        <v>192</v>
      </c>
      <c r="T320" s="18"/>
      <c r="U320" s="548"/>
      <c r="V320" s="548"/>
      <c r="W320" s="548"/>
    </row>
    <row r="321" spans="19:23">
      <c r="S321" s="606" t="s">
        <v>588</v>
      </c>
      <c r="T321" s="18"/>
      <c r="U321" s="547"/>
      <c r="V321" s="547"/>
      <c r="W321" s="547"/>
    </row>
    <row r="322" spans="19:23" ht="15.75">
      <c r="S322" s="606" t="s">
        <v>589</v>
      </c>
      <c r="T322" s="18"/>
      <c r="U322" s="548"/>
      <c r="V322" s="548"/>
      <c r="W322" s="548"/>
    </row>
    <row r="323" spans="19:23">
      <c r="S323" s="606">
        <v>42</v>
      </c>
      <c r="T323" s="18"/>
      <c r="U323" s="547"/>
      <c r="V323" s="547"/>
      <c r="W323" s="547"/>
    </row>
    <row r="324" spans="19:23" ht="15.75">
      <c r="S324" s="606" t="s">
        <v>590</v>
      </c>
      <c r="T324" s="18"/>
      <c r="U324" s="548"/>
      <c r="V324" s="548"/>
      <c r="W324" s="548"/>
    </row>
    <row r="325" spans="19:23">
      <c r="S325" s="606" t="s">
        <v>193</v>
      </c>
      <c r="T325" s="18"/>
      <c r="U325" s="547"/>
      <c r="V325" s="547"/>
      <c r="W325" s="547"/>
    </row>
    <row r="326" spans="19:23" ht="15.75">
      <c r="S326" s="606" t="s">
        <v>591</v>
      </c>
      <c r="T326" s="18"/>
      <c r="U326" s="548"/>
      <c r="V326" s="548"/>
      <c r="W326" s="548"/>
    </row>
    <row r="327" spans="19:23">
      <c r="S327" s="606" t="s">
        <v>592</v>
      </c>
      <c r="T327" s="18"/>
      <c r="U327" s="547"/>
      <c r="V327" s="547"/>
      <c r="W327" s="547"/>
    </row>
    <row r="328" spans="19:23" ht="15.75">
      <c r="S328" s="606" t="s">
        <v>192</v>
      </c>
      <c r="T328" s="18"/>
      <c r="U328" s="548"/>
      <c r="V328" s="548"/>
      <c r="W328" s="548"/>
    </row>
    <row r="329" spans="19:23">
      <c r="S329" s="606" t="s">
        <v>593</v>
      </c>
      <c r="T329" s="18"/>
      <c r="U329" s="547"/>
      <c r="V329" s="547"/>
      <c r="W329" s="547"/>
    </row>
    <row r="330" spans="19:23" ht="15.75">
      <c r="S330" s="606" t="s">
        <v>594</v>
      </c>
      <c r="T330" s="18"/>
      <c r="U330" s="548"/>
      <c r="V330" s="548"/>
      <c r="W330" s="548"/>
    </row>
    <row r="331" spans="19:23">
      <c r="S331" s="606">
        <v>50</v>
      </c>
      <c r="T331" s="18"/>
      <c r="U331" s="547"/>
      <c r="V331" s="547"/>
      <c r="W331" s="547"/>
    </row>
    <row r="332" spans="19:23" ht="15.75">
      <c r="S332" s="606" t="s">
        <v>193</v>
      </c>
      <c r="T332" s="18"/>
      <c r="U332" s="548"/>
      <c r="V332" s="548"/>
      <c r="W332" s="548"/>
    </row>
    <row r="333" spans="19:23">
      <c r="S333" s="606" t="s">
        <v>595</v>
      </c>
      <c r="T333" s="18"/>
      <c r="U333" s="547"/>
      <c r="V333" s="547"/>
      <c r="W333" s="547"/>
    </row>
    <row r="334" spans="19:23" ht="15.75">
      <c r="S334" s="606" t="s">
        <v>596</v>
      </c>
      <c r="T334" s="18"/>
      <c r="U334" s="548"/>
      <c r="V334" s="548"/>
      <c r="W334" s="548"/>
    </row>
    <row r="335" spans="19:23">
      <c r="S335" s="606" t="s">
        <v>192</v>
      </c>
      <c r="T335" s="18"/>
      <c r="U335" s="547"/>
      <c r="V335" s="547"/>
      <c r="W335" s="547"/>
    </row>
    <row r="336" spans="19:23" ht="15.75">
      <c r="S336" s="606" t="s">
        <v>597</v>
      </c>
      <c r="T336" s="18"/>
      <c r="U336" s="548"/>
      <c r="V336" s="548"/>
      <c r="W336" s="548"/>
    </row>
    <row r="337" spans="19:23">
      <c r="S337" s="606" t="s">
        <v>598</v>
      </c>
      <c r="T337" s="18"/>
      <c r="U337" s="547"/>
      <c r="V337" s="547"/>
      <c r="W337" s="547"/>
    </row>
    <row r="338" spans="19:23" ht="15.75">
      <c r="S338" s="606">
        <v>57</v>
      </c>
      <c r="T338" s="18"/>
      <c r="U338" s="548"/>
      <c r="V338" s="548"/>
      <c r="W338" s="548"/>
    </row>
    <row r="339" spans="19:23">
      <c r="S339" s="606" t="s">
        <v>599</v>
      </c>
      <c r="T339" s="18"/>
      <c r="U339" s="547"/>
      <c r="V339" s="547"/>
      <c r="W339" s="547"/>
    </row>
    <row r="340" spans="19:23" ht="15.75">
      <c r="S340" s="606" t="s">
        <v>193</v>
      </c>
      <c r="T340" s="18"/>
      <c r="U340" s="548"/>
      <c r="V340" s="548"/>
      <c r="W340" s="548"/>
    </row>
    <row r="341" spans="19:23">
      <c r="S341" s="606" t="s">
        <v>600</v>
      </c>
      <c r="T341" s="18"/>
      <c r="U341" s="547"/>
      <c r="V341" s="547"/>
      <c r="W341" s="547"/>
    </row>
    <row r="342" spans="19:23" ht="15.75">
      <c r="S342" s="606" t="s">
        <v>327</v>
      </c>
      <c r="T342" s="18"/>
      <c r="U342" s="548"/>
      <c r="V342" s="548"/>
      <c r="W342" s="548"/>
    </row>
    <row r="343" spans="19:23">
      <c r="S343" s="606" t="s">
        <v>192</v>
      </c>
      <c r="T343" s="18"/>
      <c r="U343" s="547"/>
      <c r="V343" s="547"/>
      <c r="W343" s="547"/>
    </row>
    <row r="344" spans="19:23" ht="15.75">
      <c r="S344" s="606" t="s">
        <v>601</v>
      </c>
      <c r="T344" s="18"/>
      <c r="U344" s="548"/>
      <c r="V344" s="548"/>
      <c r="W344" s="548"/>
    </row>
    <row r="345" spans="19:23">
      <c r="S345" s="606" t="s">
        <v>405</v>
      </c>
      <c r="T345" s="18"/>
      <c r="U345" s="547"/>
      <c r="V345" s="547"/>
      <c r="W345" s="547"/>
    </row>
    <row r="346" spans="19:23" ht="15.75">
      <c r="S346" s="606">
        <v>64</v>
      </c>
      <c r="T346" s="18"/>
      <c r="U346" s="548"/>
      <c r="V346" s="548"/>
      <c r="W346" s="548"/>
    </row>
    <row r="347" spans="19:23">
      <c r="S347" s="606" t="s">
        <v>193</v>
      </c>
      <c r="T347" s="18"/>
      <c r="U347" s="547"/>
      <c r="V347" s="547"/>
      <c r="W347" s="547"/>
    </row>
    <row r="348" spans="19:23" ht="15.75">
      <c r="S348" s="606" t="s">
        <v>602</v>
      </c>
      <c r="T348" s="18"/>
      <c r="U348" s="548"/>
      <c r="V348" s="548"/>
      <c r="W348" s="548"/>
    </row>
    <row r="349" spans="19:23">
      <c r="S349" s="606" t="s">
        <v>486</v>
      </c>
      <c r="T349" s="18"/>
      <c r="U349" s="547"/>
      <c r="V349" s="547"/>
      <c r="W349" s="547"/>
    </row>
    <row r="350" spans="19:23" ht="15.75">
      <c r="S350" s="606" t="s">
        <v>192</v>
      </c>
      <c r="T350" s="18"/>
      <c r="U350" s="548"/>
      <c r="V350" s="548"/>
      <c r="W350" s="548"/>
    </row>
    <row r="351" spans="19:23">
      <c r="S351" s="606" t="s">
        <v>603</v>
      </c>
      <c r="T351" s="18"/>
      <c r="U351" s="547"/>
      <c r="V351" s="547"/>
      <c r="W351" s="547"/>
    </row>
    <row r="352" spans="19:23" ht="15.75">
      <c r="S352" s="606" t="s">
        <v>604</v>
      </c>
      <c r="T352" s="18"/>
      <c r="U352" s="548"/>
      <c r="V352" s="548"/>
      <c r="W352" s="548"/>
    </row>
    <row r="353" spans="19:23">
      <c r="S353" s="606">
        <v>71</v>
      </c>
      <c r="T353" s="18"/>
      <c r="U353" s="547"/>
      <c r="V353" s="547"/>
      <c r="W353" s="547"/>
    </row>
    <row r="354" spans="19:23" ht="15.75">
      <c r="S354" s="606" t="s">
        <v>605</v>
      </c>
      <c r="T354" s="18"/>
      <c r="U354" s="548"/>
      <c r="V354" s="548"/>
      <c r="W354" s="548"/>
    </row>
    <row r="355" spans="19:23">
      <c r="S355" s="606" t="s">
        <v>193</v>
      </c>
      <c r="T355" s="18"/>
      <c r="U355" s="547"/>
      <c r="V355" s="547"/>
      <c r="W355" s="547"/>
    </row>
    <row r="356" spans="19:23" ht="15.75">
      <c r="S356" s="606" t="s">
        <v>606</v>
      </c>
      <c r="T356" s="18"/>
      <c r="U356" s="548"/>
      <c r="V356" s="548"/>
      <c r="W356" s="548"/>
    </row>
    <row r="357" spans="19:23">
      <c r="S357" s="606" t="s">
        <v>607</v>
      </c>
      <c r="T357" s="18"/>
      <c r="U357" s="547"/>
      <c r="V357" s="547"/>
      <c r="W357" s="547"/>
    </row>
    <row r="358" spans="19:23" ht="15.75">
      <c r="S358" s="606" t="s">
        <v>192</v>
      </c>
      <c r="T358" s="18"/>
      <c r="U358" s="548"/>
      <c r="V358" s="548"/>
      <c r="W358" s="548"/>
    </row>
    <row r="359" spans="19:23">
      <c r="S359" s="606" t="s">
        <v>608</v>
      </c>
      <c r="T359" s="18"/>
      <c r="U359" s="547"/>
      <c r="V359" s="547"/>
      <c r="W359" s="547"/>
    </row>
    <row r="360" spans="19:23" ht="15.75">
      <c r="S360" s="606" t="s">
        <v>420</v>
      </c>
      <c r="T360" s="18"/>
      <c r="U360" s="548"/>
      <c r="V360" s="548"/>
      <c r="W360" s="548"/>
    </row>
    <row r="361" spans="19:23">
      <c r="S361" s="606">
        <v>77</v>
      </c>
      <c r="T361" s="18"/>
      <c r="U361" s="547"/>
      <c r="V361" s="547"/>
      <c r="W361" s="547"/>
    </row>
    <row r="362" spans="19:23" ht="15.75">
      <c r="S362" s="606" t="s">
        <v>193</v>
      </c>
      <c r="T362" s="18"/>
      <c r="U362" s="548"/>
      <c r="V362" s="548"/>
      <c r="W362" s="548"/>
    </row>
    <row r="363" spans="19:23">
      <c r="S363" s="606" t="s">
        <v>609</v>
      </c>
      <c r="T363" s="18"/>
      <c r="U363" s="547"/>
      <c r="V363" s="547"/>
      <c r="W363" s="547"/>
    </row>
    <row r="364" spans="19:23" ht="15.75">
      <c r="S364" s="606" t="s">
        <v>610</v>
      </c>
      <c r="T364" s="18"/>
      <c r="U364" s="548"/>
      <c r="V364" s="548"/>
      <c r="W364" s="548"/>
    </row>
    <row r="365" spans="19:23">
      <c r="S365" s="606" t="s">
        <v>192</v>
      </c>
      <c r="T365" s="18"/>
      <c r="U365" s="547"/>
      <c r="V365" s="547"/>
      <c r="W365" s="547"/>
    </row>
    <row r="366" spans="19:23" ht="15.75">
      <c r="S366" s="606" t="s">
        <v>611</v>
      </c>
      <c r="T366" s="18"/>
      <c r="U366" s="548"/>
      <c r="V366" s="548"/>
      <c r="W366" s="548"/>
    </row>
    <row r="367" spans="19:23">
      <c r="S367" s="606" t="s">
        <v>391</v>
      </c>
      <c r="T367" s="18"/>
      <c r="U367" s="547"/>
      <c r="V367" s="547"/>
      <c r="W367" s="547"/>
    </row>
    <row r="368" spans="19:23" ht="15.75">
      <c r="S368" s="606">
        <v>82</v>
      </c>
      <c r="T368" s="18"/>
      <c r="U368" s="548"/>
      <c r="V368" s="548"/>
      <c r="W368" s="548"/>
    </row>
    <row r="369" spans="19:23">
      <c r="S369" s="606" t="s">
        <v>612</v>
      </c>
      <c r="T369" s="18"/>
      <c r="U369" s="547"/>
      <c r="V369" s="547"/>
      <c r="W369" s="547"/>
    </row>
    <row r="370" spans="19:23" ht="15.75">
      <c r="S370" s="606" t="s">
        <v>193</v>
      </c>
      <c r="T370" s="18"/>
      <c r="U370" s="548"/>
      <c r="V370" s="548"/>
      <c r="W370" s="548"/>
    </row>
    <row r="371" spans="19:23">
      <c r="S371" s="606" t="s">
        <v>613</v>
      </c>
      <c r="T371" s="18"/>
      <c r="U371" s="547"/>
      <c r="V371" s="547"/>
      <c r="W371" s="547"/>
    </row>
    <row r="372" spans="19:23" ht="15.75">
      <c r="S372" s="606" t="s">
        <v>614</v>
      </c>
      <c r="T372" s="18"/>
      <c r="U372" s="548"/>
      <c r="V372" s="548"/>
      <c r="W372" s="548"/>
    </row>
    <row r="373" spans="19:23">
      <c r="S373" s="606" t="s">
        <v>192</v>
      </c>
      <c r="T373" s="18"/>
      <c r="U373" s="547"/>
      <c r="V373" s="547"/>
      <c r="W373" s="547"/>
    </row>
    <row r="374" spans="19:23" ht="15.75">
      <c r="S374" s="606" t="s">
        <v>424</v>
      </c>
      <c r="T374" s="18"/>
      <c r="U374" s="548"/>
      <c r="V374" s="548"/>
      <c r="W374" s="548"/>
    </row>
    <row r="375" spans="19:23">
      <c r="S375" s="606" t="s">
        <v>419</v>
      </c>
      <c r="T375" s="18"/>
      <c r="U375" s="547"/>
      <c r="V375" s="547"/>
      <c r="W375" s="547"/>
    </row>
    <row r="376" spans="19:23" ht="15.75">
      <c r="S376" s="606">
        <v>87</v>
      </c>
      <c r="T376" s="18"/>
      <c r="U376" s="548"/>
      <c r="V376" s="548"/>
      <c r="W376" s="548"/>
    </row>
    <row r="377" spans="19:23">
      <c r="S377" s="606" t="s">
        <v>193</v>
      </c>
      <c r="T377" s="18"/>
      <c r="U377" s="547"/>
      <c r="V377" s="547"/>
      <c r="W377" s="547"/>
    </row>
    <row r="378" spans="19:23" ht="15.75">
      <c r="S378" s="606" t="s">
        <v>496</v>
      </c>
      <c r="T378" s="18"/>
      <c r="U378" s="548"/>
      <c r="V378" s="548"/>
      <c r="W378" s="548"/>
    </row>
    <row r="379" spans="19:23">
      <c r="S379" s="606" t="s">
        <v>615</v>
      </c>
      <c r="T379" s="18"/>
      <c r="U379" s="547"/>
      <c r="V379" s="547"/>
      <c r="W379" s="547"/>
    </row>
    <row r="380" spans="19:23" ht="15.75">
      <c r="S380" s="606" t="s">
        <v>192</v>
      </c>
      <c r="T380" s="18"/>
      <c r="U380" s="548"/>
      <c r="V380" s="548"/>
      <c r="W380" s="548"/>
    </row>
    <row r="381" spans="19:23">
      <c r="S381" s="606" t="s">
        <v>616</v>
      </c>
      <c r="T381" s="18"/>
      <c r="U381" s="547"/>
      <c r="V381" s="547"/>
      <c r="W381" s="547"/>
    </row>
    <row r="382" spans="19:23" ht="15.75">
      <c r="S382" s="606" t="s">
        <v>415</v>
      </c>
      <c r="T382" s="18"/>
      <c r="U382" s="548"/>
      <c r="V382" s="548"/>
      <c r="W382" s="548"/>
    </row>
    <row r="383" spans="19:23">
      <c r="S383" s="606">
        <v>92</v>
      </c>
      <c r="T383" s="18"/>
      <c r="U383" s="547"/>
      <c r="V383" s="547"/>
      <c r="W383" s="547"/>
    </row>
    <row r="384" spans="19:23" ht="15.75">
      <c r="S384" s="606" t="s">
        <v>617</v>
      </c>
      <c r="T384" s="18"/>
      <c r="U384" s="548"/>
      <c r="V384" s="548"/>
      <c r="W384" s="548"/>
    </row>
    <row r="385" spans="19:23">
      <c r="S385" s="606" t="s">
        <v>193</v>
      </c>
      <c r="T385" s="18"/>
      <c r="U385" s="547"/>
      <c r="V385" s="547"/>
      <c r="W385" s="547"/>
    </row>
    <row r="386" spans="19:23" ht="15.75">
      <c r="S386" s="606" t="s">
        <v>413</v>
      </c>
      <c r="T386" s="18"/>
      <c r="U386" s="548"/>
      <c r="V386" s="548"/>
      <c r="W386" s="548"/>
    </row>
    <row r="387" spans="19:23">
      <c r="S387" s="606" t="s">
        <v>394</v>
      </c>
      <c r="T387" s="18"/>
      <c r="U387" s="547"/>
      <c r="V387" s="547"/>
      <c r="W387" s="547"/>
    </row>
    <row r="388" spans="19:23" ht="15.75">
      <c r="S388" s="606" t="s">
        <v>192</v>
      </c>
      <c r="T388" s="18"/>
      <c r="U388" s="548"/>
      <c r="V388" s="548"/>
      <c r="W388" s="548"/>
    </row>
    <row r="389" spans="19:23">
      <c r="S389" s="606" t="s">
        <v>618</v>
      </c>
      <c r="T389" s="18"/>
      <c r="U389" s="547"/>
      <c r="V389" s="547"/>
      <c r="W389" s="547"/>
    </row>
    <row r="390" spans="19:23" ht="15.75">
      <c r="S390" s="606" t="s">
        <v>414</v>
      </c>
      <c r="T390" s="18"/>
      <c r="U390" s="548"/>
      <c r="V390" s="548"/>
      <c r="W390" s="548"/>
    </row>
    <row r="391" spans="19:23">
      <c r="S391" s="606">
        <v>95</v>
      </c>
      <c r="T391" s="18"/>
      <c r="U391" s="547"/>
      <c r="V391" s="547"/>
      <c r="W391" s="547"/>
    </row>
    <row r="392" spans="19:23" ht="15.75">
      <c r="S392" s="606" t="s">
        <v>193</v>
      </c>
      <c r="T392" s="18"/>
      <c r="U392" s="548"/>
      <c r="V392" s="548"/>
      <c r="W392" s="548"/>
    </row>
    <row r="393" spans="19:23">
      <c r="S393" s="606" t="s">
        <v>619</v>
      </c>
      <c r="T393" s="18"/>
      <c r="U393" s="547"/>
      <c r="V393" s="547"/>
      <c r="W393" s="547"/>
    </row>
    <row r="394" spans="19:23" ht="15.75">
      <c r="S394" s="606" t="s">
        <v>504</v>
      </c>
      <c r="T394" s="18"/>
      <c r="U394" s="548"/>
      <c r="V394" s="548"/>
      <c r="W394" s="548"/>
    </row>
    <row r="395" spans="19:23">
      <c r="S395" s="606">
        <v>97</v>
      </c>
      <c r="T395" s="18"/>
      <c r="U395" s="547"/>
      <c r="V395" s="547"/>
      <c r="W395" s="547"/>
    </row>
    <row r="396" spans="19:23" ht="15.75">
      <c r="S396" s="606" t="s">
        <v>620</v>
      </c>
      <c r="T396" s="18"/>
      <c r="U396" s="548"/>
      <c r="V396" s="548"/>
      <c r="W396" s="548"/>
    </row>
    <row r="397" spans="19:23">
      <c r="S397" s="606" t="s">
        <v>192</v>
      </c>
      <c r="T397" s="18"/>
      <c r="U397" s="547"/>
      <c r="V397" s="547"/>
      <c r="W397" s="547"/>
    </row>
    <row r="398" spans="19:23" ht="15.75">
      <c r="S398" s="606" t="s">
        <v>621</v>
      </c>
      <c r="T398" s="18"/>
      <c r="U398" s="548"/>
      <c r="V398" s="548"/>
      <c r="W398" s="548"/>
    </row>
    <row r="399" spans="19:23">
      <c r="S399" s="606" t="s">
        <v>622</v>
      </c>
      <c r="T399" s="18"/>
      <c r="U399" s="547"/>
      <c r="V399" s="547"/>
      <c r="W399" s="547"/>
    </row>
    <row r="400" spans="19:23" ht="15.75">
      <c r="S400" s="606" t="s">
        <v>193</v>
      </c>
      <c r="T400" s="18"/>
      <c r="U400" s="548"/>
      <c r="V400" s="548"/>
      <c r="W400" s="548"/>
    </row>
    <row r="401" spans="19:23">
      <c r="S401" s="606" t="s">
        <v>623</v>
      </c>
      <c r="T401" s="18"/>
      <c r="U401" s="547"/>
      <c r="V401" s="547"/>
      <c r="W401" s="547"/>
    </row>
    <row r="402" spans="19:23" ht="15.75">
      <c r="S402" s="606" t="s">
        <v>520</v>
      </c>
      <c r="T402" s="18"/>
      <c r="U402" s="548"/>
      <c r="V402" s="548"/>
      <c r="W402" s="548"/>
    </row>
    <row r="403" spans="19:23">
      <c r="S403" s="606">
        <v>99</v>
      </c>
      <c r="T403" s="18"/>
      <c r="U403" s="547"/>
      <c r="V403" s="547"/>
      <c r="W403" s="547"/>
    </row>
    <row r="404" spans="19:23" ht="15.75">
      <c r="S404" s="606" t="s">
        <v>192</v>
      </c>
      <c r="T404" s="18"/>
      <c r="U404" s="548"/>
      <c r="V404" s="548"/>
      <c r="W404" s="548"/>
    </row>
    <row r="405" spans="19:23">
      <c r="S405" s="606" t="s">
        <v>411</v>
      </c>
      <c r="T405" s="18"/>
      <c r="U405" s="547"/>
      <c r="V405" s="547"/>
      <c r="W405" s="547"/>
    </row>
    <row r="406" spans="19:23" ht="15.75">
      <c r="S406" s="606" t="s">
        <v>624</v>
      </c>
      <c r="T406" s="18"/>
      <c r="U406" s="548"/>
      <c r="V406" s="548"/>
      <c r="W406" s="548"/>
    </row>
    <row r="407" spans="19:23">
      <c r="S407" s="606" t="s">
        <v>193</v>
      </c>
      <c r="T407" s="18"/>
      <c r="U407" s="547"/>
      <c r="V407" s="547"/>
      <c r="W407" s="547"/>
    </row>
    <row r="408" spans="19:23" ht="15.75">
      <c r="S408" s="606" t="s">
        <v>625</v>
      </c>
      <c r="T408" s="18"/>
      <c r="U408" s="548"/>
      <c r="V408" s="548"/>
      <c r="W408" s="548"/>
    </row>
    <row r="409" spans="19:23">
      <c r="S409" s="606" t="s">
        <v>626</v>
      </c>
      <c r="T409" s="18"/>
      <c r="U409" s="547"/>
      <c r="V409" s="547"/>
      <c r="W409" s="547"/>
    </row>
    <row r="410" spans="19:23" ht="15.75">
      <c r="S410" s="606">
        <v>99</v>
      </c>
      <c r="T410" s="18"/>
      <c r="U410" s="548"/>
      <c r="V410" s="548"/>
      <c r="W410" s="548"/>
    </row>
    <row r="411" spans="19:23">
      <c r="S411" s="606" t="s">
        <v>627</v>
      </c>
      <c r="T411" s="18"/>
      <c r="U411" s="547"/>
      <c r="V411" s="547"/>
      <c r="W411" s="547"/>
    </row>
    <row r="412" spans="19:23" ht="15.75">
      <c r="S412" s="606" t="s">
        <v>192</v>
      </c>
      <c r="T412" s="18"/>
      <c r="U412" s="548"/>
      <c r="V412" s="548"/>
      <c r="W412" s="548"/>
    </row>
    <row r="413" spans="19:23">
      <c r="S413" s="606" t="s">
        <v>628</v>
      </c>
      <c r="T413" s="18"/>
      <c r="U413" s="547"/>
      <c r="V413" s="547"/>
      <c r="W413" s="547"/>
    </row>
    <row r="414" spans="19:23" ht="15.75">
      <c r="S414" s="606" t="s">
        <v>629</v>
      </c>
      <c r="T414" s="18"/>
      <c r="U414" s="548"/>
      <c r="V414" s="548"/>
      <c r="W414" s="548"/>
    </row>
    <row r="415" spans="19:23">
      <c r="S415" s="606" t="s">
        <v>193</v>
      </c>
      <c r="T415" s="18"/>
      <c r="U415" s="547"/>
      <c r="V415" s="547"/>
      <c r="W415" s="547"/>
    </row>
    <row r="416" spans="19:23" ht="15.75">
      <c r="S416" s="606" t="s">
        <v>630</v>
      </c>
      <c r="T416" s="18"/>
      <c r="U416" s="548"/>
      <c r="V416" s="548"/>
      <c r="W416" s="548"/>
    </row>
    <row r="417" spans="19:23">
      <c r="S417" s="606" t="s">
        <v>631</v>
      </c>
      <c r="T417" s="18"/>
      <c r="U417" s="547"/>
      <c r="V417" s="547"/>
      <c r="W417" s="547"/>
    </row>
    <row r="418" spans="19:23" ht="15.75">
      <c r="S418" s="606">
        <v>98</v>
      </c>
      <c r="T418" s="18"/>
      <c r="U418" s="548"/>
      <c r="V418" s="548"/>
      <c r="W418" s="548"/>
    </row>
    <row r="419" spans="19:23">
      <c r="S419" s="606" t="s">
        <v>192</v>
      </c>
      <c r="T419" s="18"/>
      <c r="U419" s="547"/>
      <c r="V419" s="547"/>
      <c r="W419" s="547"/>
    </row>
    <row r="420" spans="19:23" ht="15.75">
      <c r="S420" s="606" t="s">
        <v>632</v>
      </c>
      <c r="T420" s="18"/>
      <c r="U420" s="548"/>
      <c r="V420" s="548"/>
      <c r="W420" s="548"/>
    </row>
    <row r="421" spans="19:23">
      <c r="S421" s="606" t="s">
        <v>633</v>
      </c>
      <c r="T421" s="18"/>
      <c r="U421" s="547"/>
      <c r="V421" s="547"/>
      <c r="W421" s="547"/>
    </row>
    <row r="422" spans="19:23" ht="15.75">
      <c r="S422" s="606" t="s">
        <v>193</v>
      </c>
      <c r="T422" s="18"/>
      <c r="U422" s="548"/>
      <c r="V422" s="548"/>
      <c r="W422" s="548"/>
    </row>
    <row r="423" spans="19:23">
      <c r="S423" s="606" t="s">
        <v>634</v>
      </c>
      <c r="T423" s="18"/>
      <c r="U423" s="547"/>
      <c r="V423" s="547"/>
      <c r="W423" s="547"/>
    </row>
    <row r="424" spans="19:23" ht="15.75">
      <c r="S424" s="606" t="s">
        <v>635</v>
      </c>
      <c r="T424" s="18"/>
      <c r="U424" s="548"/>
      <c r="V424" s="548"/>
      <c r="W424" s="548"/>
    </row>
    <row r="425" spans="19:23">
      <c r="S425" s="606">
        <v>96</v>
      </c>
      <c r="T425" s="18"/>
      <c r="U425" s="547"/>
      <c r="V425" s="547"/>
      <c r="W425" s="547"/>
    </row>
    <row r="426" spans="19:23" ht="15.75">
      <c r="S426" s="606" t="s">
        <v>636</v>
      </c>
      <c r="T426" s="18"/>
      <c r="U426" s="548"/>
      <c r="V426" s="548"/>
      <c r="W426" s="548"/>
    </row>
    <row r="427" spans="19:23">
      <c r="S427" s="606" t="s">
        <v>192</v>
      </c>
      <c r="T427" s="18"/>
      <c r="U427" s="547"/>
      <c r="V427" s="547"/>
      <c r="W427" s="547"/>
    </row>
    <row r="428" spans="19:23" ht="15.75">
      <c r="S428" s="606" t="s">
        <v>637</v>
      </c>
      <c r="T428" s="18"/>
      <c r="U428" s="548"/>
      <c r="V428" s="548"/>
      <c r="W428" s="548"/>
    </row>
    <row r="429" spans="19:23">
      <c r="S429" s="606" t="s">
        <v>418</v>
      </c>
      <c r="T429" s="18"/>
      <c r="U429" s="547"/>
      <c r="V429" s="547"/>
      <c r="W429" s="547"/>
    </row>
    <row r="430" spans="19:23" ht="15.75">
      <c r="S430" s="606" t="s">
        <v>193</v>
      </c>
      <c r="T430" s="18"/>
      <c r="U430" s="548"/>
      <c r="V430" s="548"/>
      <c r="W430" s="548"/>
    </row>
    <row r="431" spans="19:23">
      <c r="S431" s="606" t="s">
        <v>638</v>
      </c>
      <c r="T431" s="18"/>
      <c r="U431" s="547"/>
      <c r="V431" s="547"/>
      <c r="W431" s="547"/>
    </row>
    <row r="432" spans="19:23" ht="15.75">
      <c r="S432" s="606" t="s">
        <v>639</v>
      </c>
      <c r="T432" s="18"/>
      <c r="U432" s="548"/>
      <c r="V432" s="548"/>
      <c r="W432" s="548"/>
    </row>
    <row r="433" spans="19:23">
      <c r="S433" s="606">
        <v>92</v>
      </c>
      <c r="T433" s="18"/>
      <c r="U433" s="547"/>
      <c r="V433" s="547"/>
      <c r="W433" s="547"/>
    </row>
    <row r="434" spans="19:23" ht="15.75">
      <c r="S434" s="606" t="s">
        <v>192</v>
      </c>
      <c r="T434" s="18"/>
      <c r="U434" s="548"/>
      <c r="V434" s="548"/>
      <c r="W434" s="548"/>
    </row>
    <row r="435" spans="19:23">
      <c r="S435" s="606" t="s">
        <v>640</v>
      </c>
      <c r="T435" s="18"/>
      <c r="U435" s="547"/>
      <c r="V435" s="547"/>
      <c r="W435" s="547"/>
    </row>
    <row r="436" spans="19:23" ht="15.75">
      <c r="S436" s="606" t="s">
        <v>491</v>
      </c>
      <c r="T436" s="18"/>
      <c r="U436" s="548"/>
      <c r="V436" s="548"/>
      <c r="W436" s="548"/>
    </row>
    <row r="437" spans="19:23">
      <c r="S437" s="606" t="s">
        <v>193</v>
      </c>
      <c r="T437" s="18"/>
      <c r="U437" s="547"/>
      <c r="V437" s="547"/>
      <c r="W437" s="547"/>
    </row>
    <row r="438" spans="19:23" ht="15.75">
      <c r="S438" s="606" t="s">
        <v>422</v>
      </c>
      <c r="T438" s="18"/>
      <c r="U438" s="548"/>
      <c r="V438" s="548"/>
      <c r="W438" s="548"/>
    </row>
    <row r="439" spans="19:23">
      <c r="S439" s="606" t="s">
        <v>641</v>
      </c>
      <c r="T439" s="18"/>
      <c r="U439" s="547"/>
      <c r="V439" s="547"/>
      <c r="W439" s="547"/>
    </row>
    <row r="440" spans="19:23" ht="15.75">
      <c r="S440" s="606">
        <v>88</v>
      </c>
      <c r="T440" s="18"/>
      <c r="U440" s="548"/>
      <c r="V440" s="548"/>
      <c r="W440" s="548"/>
    </row>
    <row r="441" spans="19:23">
      <c r="S441" s="606"/>
      <c r="T441" s="18"/>
      <c r="U441" s="547"/>
      <c r="V441" s="547"/>
      <c r="W441" s="547"/>
    </row>
    <row r="442" spans="19:23" ht="15.75">
      <c r="S442" s="606"/>
      <c r="T442" s="18"/>
      <c r="U442" s="548"/>
      <c r="V442" s="548"/>
      <c r="W442" s="548"/>
    </row>
    <row r="443" spans="19:23">
      <c r="S443" s="606"/>
      <c r="T443" s="18"/>
      <c r="U443" s="547"/>
      <c r="V443" s="547"/>
      <c r="W443" s="547"/>
    </row>
    <row r="444" spans="19:23" ht="15.75">
      <c r="S444" s="606"/>
      <c r="T444" s="18"/>
      <c r="U444" s="548"/>
      <c r="V444" s="548"/>
      <c r="W444" s="548"/>
    </row>
    <row r="445" spans="19:23">
      <c r="S445" s="606"/>
      <c r="T445" s="18"/>
      <c r="U445" s="547"/>
      <c r="V445" s="547"/>
      <c r="W445" s="547"/>
    </row>
    <row r="446" spans="19:23" ht="15.75">
      <c r="S446" s="606"/>
      <c r="T446" s="18"/>
      <c r="U446" s="548"/>
      <c r="V446" s="548"/>
      <c r="W446" s="548"/>
    </row>
    <row r="447" spans="19:23">
      <c r="S447" s="606"/>
      <c r="T447" s="18"/>
      <c r="U447" s="547"/>
      <c r="V447" s="547"/>
      <c r="W447" s="547"/>
    </row>
    <row r="448" spans="19:23" ht="15.75">
      <c r="S448" s="606"/>
      <c r="T448" s="18"/>
      <c r="U448" s="548"/>
      <c r="V448" s="548"/>
      <c r="W448" s="548"/>
    </row>
    <row r="449" spans="19:23">
      <c r="S449" s="606"/>
      <c r="T449" s="18"/>
      <c r="U449" s="547"/>
      <c r="V449" s="547"/>
      <c r="W449" s="547"/>
    </row>
    <row r="450" spans="19:23" ht="15.75">
      <c r="S450" s="606"/>
      <c r="T450" s="18"/>
      <c r="U450" s="548"/>
      <c r="V450" s="548"/>
      <c r="W450" s="548"/>
    </row>
    <row r="451" spans="19:23">
      <c r="S451" s="606"/>
      <c r="T451" s="18"/>
      <c r="U451" s="547"/>
      <c r="V451" s="547"/>
      <c r="W451" s="547"/>
    </row>
    <row r="452" spans="19:23" ht="15.75">
      <c r="S452" s="606"/>
      <c r="T452" s="18"/>
      <c r="U452" s="548"/>
      <c r="V452" s="548"/>
      <c r="W452" s="548"/>
    </row>
    <row r="453" spans="19:23">
      <c r="S453" s="606"/>
      <c r="T453" s="18"/>
      <c r="U453" s="547"/>
      <c r="V453" s="547"/>
      <c r="W453" s="547"/>
    </row>
    <row r="454" spans="19:23" ht="15.75">
      <c r="S454" s="606"/>
      <c r="T454" s="18"/>
      <c r="U454" s="548"/>
      <c r="V454" s="548"/>
      <c r="W454" s="548"/>
    </row>
    <row r="455" spans="19:23">
      <c r="S455" s="606"/>
      <c r="T455" s="18"/>
      <c r="U455" s="547"/>
      <c r="V455" s="547"/>
      <c r="W455" s="547"/>
    </row>
    <row r="456" spans="19:23" ht="15.75">
      <c r="S456" s="612"/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46277.878496412035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8"/>
      <c r="R4" s="636"/>
      <c r="T4" s="637"/>
    </row>
    <row r="5" spans="2:20">
      <c r="B5" s="2"/>
      <c r="D5" s="613"/>
      <c r="Q5" s="547"/>
      <c r="R5" s="638"/>
      <c r="S5" s="18" t="s">
        <v>426</v>
      </c>
      <c r="T5" s="18" t="s">
        <v>426</v>
      </c>
    </row>
    <row r="6" spans="2:20">
      <c r="B6" s="2"/>
      <c r="D6" s="613"/>
      <c r="Q6"/>
      <c r="R6" s="28"/>
      <c r="S6" s="18" t="s">
        <v>192</v>
      </c>
      <c r="T6" t="s">
        <v>643</v>
      </c>
    </row>
    <row r="7" spans="2:20">
      <c r="B7" s="6"/>
      <c r="D7" s="613"/>
      <c r="Q7" s="547"/>
      <c r="R7" s="638"/>
      <c r="S7" s="18" t="s">
        <v>427</v>
      </c>
      <c r="T7" s="18" t="s">
        <v>644</v>
      </c>
    </row>
    <row r="8" spans="2:20">
      <c r="B8" s="2"/>
      <c r="D8" s="613"/>
      <c r="Q8"/>
      <c r="R8" s="28"/>
      <c r="S8" s="18" t="s">
        <v>428</v>
      </c>
      <c r="T8">
        <v>89</v>
      </c>
    </row>
    <row r="9" spans="2:20">
      <c r="B9" s="6"/>
      <c r="D9" s="613"/>
      <c r="Q9"/>
      <c r="R9" s="28"/>
      <c r="S9" s="18" t="s">
        <v>193</v>
      </c>
      <c r="T9" t="s">
        <v>645</v>
      </c>
    </row>
    <row r="10" spans="2:20">
      <c r="B10" s="6"/>
      <c r="D10" s="613"/>
      <c r="Q10"/>
      <c r="R10" s="28"/>
      <c r="S10" s="18" t="s">
        <v>429</v>
      </c>
      <c r="T10" t="s">
        <v>646</v>
      </c>
    </row>
    <row r="11" spans="2:20">
      <c r="B11" s="2"/>
      <c r="D11" s="613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4"/>
      <c r="R13" s="639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4"/>
      <c r="R19" s="639"/>
      <c r="S19" s="18">
        <v>85</v>
      </c>
      <c r="T19" s="18" t="s">
        <v>441</v>
      </c>
    </row>
    <row r="20" spans="2:20" ht="15.75">
      <c r="B20" s="2"/>
      <c r="Q20" s="548"/>
      <c r="R20" s="638"/>
      <c r="S20" s="18" t="s">
        <v>435</v>
      </c>
      <c r="T20" s="637" t="s">
        <v>651</v>
      </c>
    </row>
    <row r="21" spans="2:20" ht="15.75">
      <c r="B21" s="2"/>
      <c r="Q21" s="614"/>
      <c r="R21" s="28"/>
      <c r="S21" s="18" t="s">
        <v>192</v>
      </c>
      <c r="T21" s="18" t="s">
        <v>652</v>
      </c>
    </row>
    <row r="22" spans="2:20" ht="15.75">
      <c r="B22" s="2"/>
      <c r="Q22" s="548"/>
      <c r="R22" s="638"/>
      <c r="S22" s="18" t="s">
        <v>436</v>
      </c>
      <c r="T22" s="637">
        <v>69</v>
      </c>
    </row>
    <row r="23" spans="2:20" ht="15.75">
      <c r="B23" s="2"/>
      <c r="Q23" s="614"/>
      <c r="R23" s="28"/>
      <c r="S23" s="18" t="s">
        <v>419</v>
      </c>
      <c r="T23" s="18" t="s">
        <v>653</v>
      </c>
    </row>
    <row r="24" spans="2:20" ht="15.75">
      <c r="B24" s="2"/>
      <c r="Q24" s="548"/>
      <c r="R24" s="28"/>
      <c r="S24" s="18" t="s">
        <v>193</v>
      </c>
      <c r="T24" s="637" t="s">
        <v>654</v>
      </c>
    </row>
    <row r="25" spans="2:20" ht="15.75">
      <c r="Q25" s="614"/>
      <c r="R25" s="28"/>
      <c r="S25" s="18" t="s">
        <v>407</v>
      </c>
      <c r="T25" s="18">
        <v>62</v>
      </c>
    </row>
    <row r="26" spans="2:20" ht="15.75">
      <c r="Q26" s="548"/>
      <c r="R26" s="28"/>
      <c r="S26" s="18" t="s">
        <v>437</v>
      </c>
      <c r="T26" s="637" t="s">
        <v>448</v>
      </c>
    </row>
    <row r="27" spans="2:20" ht="15.75">
      <c r="Q27" s="614"/>
      <c r="R27" s="28"/>
      <c r="S27" s="18">
        <v>81</v>
      </c>
      <c r="T27" s="18" t="s">
        <v>655</v>
      </c>
    </row>
    <row r="28" spans="2:20" ht="15.75">
      <c r="Q28" s="548"/>
      <c r="R28" s="639"/>
      <c r="S28" s="18" t="s">
        <v>192</v>
      </c>
      <c r="T28" s="637" t="s">
        <v>656</v>
      </c>
    </row>
    <row r="29" spans="2:20" ht="15.75">
      <c r="Q29" s="614"/>
      <c r="R29" s="28"/>
      <c r="S29" s="18" t="s">
        <v>438</v>
      </c>
      <c r="T29" s="18">
        <v>55</v>
      </c>
    </row>
    <row r="30" spans="2:20" ht="15.75">
      <c r="Q30" s="548"/>
      <c r="R30" s="28"/>
      <c r="S30" s="18" t="s">
        <v>439</v>
      </c>
      <c r="T30" s="637" t="s">
        <v>657</v>
      </c>
    </row>
    <row r="31" spans="2:20">
      <c r="Q31" s="547"/>
      <c r="R31" s="28"/>
      <c r="S31" s="18" t="s">
        <v>193</v>
      </c>
      <c r="T31" s="18" t="s">
        <v>658</v>
      </c>
    </row>
    <row r="32" spans="2:20" ht="15.75">
      <c r="Q32" s="548"/>
      <c r="R32" s="28"/>
      <c r="S32" s="18" t="s">
        <v>396</v>
      </c>
      <c r="T32" s="637">
        <v>48</v>
      </c>
    </row>
    <row r="33" spans="17:20">
      <c r="Q33" s="547"/>
      <c r="R33" s="28"/>
      <c r="S33" s="18" t="s">
        <v>440</v>
      </c>
      <c r="T33" s="18" t="s">
        <v>456</v>
      </c>
    </row>
    <row r="34" spans="17:20" ht="15.75">
      <c r="Q34" s="548"/>
      <c r="R34" s="639"/>
      <c r="S34" s="18">
        <v>75</v>
      </c>
      <c r="T34" s="637" t="s">
        <v>659</v>
      </c>
    </row>
    <row r="35" spans="17:20">
      <c r="Q35" s="547"/>
      <c r="R35" s="547"/>
      <c r="S35" s="18" t="s">
        <v>441</v>
      </c>
      <c r="T35" s="18" t="s">
        <v>660</v>
      </c>
    </row>
    <row r="36" spans="17:20" ht="15.75">
      <c r="Q36" s="548"/>
      <c r="R36" s="548"/>
      <c r="S36" s="18" t="s">
        <v>192</v>
      </c>
      <c r="T36" s="637">
        <v>43</v>
      </c>
    </row>
    <row r="37" spans="17:20">
      <c r="Q37" s="547"/>
      <c r="R37" s="547"/>
      <c r="S37" s="18" t="s">
        <v>442</v>
      </c>
      <c r="T37" s="18" t="s">
        <v>661</v>
      </c>
    </row>
    <row r="38" spans="17:20" ht="15.75">
      <c r="Q38" s="548"/>
      <c r="R38" s="548"/>
      <c r="S38" s="18" t="s">
        <v>420</v>
      </c>
      <c r="T38" s="637" t="s">
        <v>462</v>
      </c>
    </row>
    <row r="39" spans="17:20">
      <c r="Q39" s="547"/>
      <c r="R39" s="547"/>
      <c r="S39" s="18" t="s">
        <v>193</v>
      </c>
      <c r="T39" s="18" t="s">
        <v>662</v>
      </c>
    </row>
    <row r="40" spans="17:20" ht="15.75">
      <c r="Q40" s="548"/>
      <c r="R40" s="548"/>
      <c r="S40" s="18" t="s">
        <v>443</v>
      </c>
      <c r="T40" s="637" t="s">
        <v>663</v>
      </c>
    </row>
    <row r="41" spans="17:20">
      <c r="Q41" s="547"/>
      <c r="R41" s="547"/>
      <c r="S41" s="18" t="s">
        <v>444</v>
      </c>
      <c r="T41" s="18">
        <v>40</v>
      </c>
    </row>
    <row r="42" spans="17:20" ht="15.75">
      <c r="Q42" s="548"/>
      <c r="R42" s="548"/>
      <c r="S42" s="18">
        <v>69</v>
      </c>
      <c r="T42" s="637" t="s">
        <v>664</v>
      </c>
    </row>
    <row r="43" spans="17:20">
      <c r="Q43" s="547"/>
      <c r="R43" s="547"/>
      <c r="S43" s="18" t="s">
        <v>192</v>
      </c>
      <c r="T43" s="18" t="s">
        <v>665</v>
      </c>
    </row>
    <row r="44" spans="17:20" ht="15.75">
      <c r="Q44" s="548"/>
      <c r="R44" s="548"/>
      <c r="S44" s="18" t="s">
        <v>445</v>
      </c>
      <c r="T44" s="637">
        <v>41</v>
      </c>
    </row>
    <row r="45" spans="17:20">
      <c r="Q45" s="547"/>
      <c r="R45" s="547"/>
      <c r="S45" s="18" t="s">
        <v>446</v>
      </c>
      <c r="T45" s="18" t="s">
        <v>469</v>
      </c>
    </row>
    <row r="46" spans="17:20" ht="15.75">
      <c r="Q46" s="548"/>
      <c r="R46" s="548"/>
      <c r="S46" s="18" t="s">
        <v>193</v>
      </c>
      <c r="T46" s="637" t="s">
        <v>666</v>
      </c>
    </row>
    <row r="47" spans="17:20">
      <c r="Q47" s="547"/>
      <c r="R47" s="547"/>
      <c r="S47" s="18" t="s">
        <v>447</v>
      </c>
      <c r="T47" s="18" t="s">
        <v>667</v>
      </c>
    </row>
    <row r="48" spans="17:20" ht="15.75">
      <c r="Q48" s="548"/>
      <c r="R48" s="548"/>
      <c r="S48" s="18" t="s">
        <v>406</v>
      </c>
      <c r="T48" s="637">
        <v>45</v>
      </c>
    </row>
    <row r="49" spans="17:20">
      <c r="Q49" s="547"/>
      <c r="R49" s="547"/>
      <c r="S49" s="18">
        <v>62</v>
      </c>
      <c r="T49" s="18" t="s">
        <v>668</v>
      </c>
    </row>
    <row r="50" spans="17:20" ht="15.75">
      <c r="Q50" s="548"/>
      <c r="R50" s="548"/>
      <c r="S50" s="18" t="s">
        <v>448</v>
      </c>
      <c r="T50" s="637" t="s">
        <v>669</v>
      </c>
    </row>
    <row r="51" spans="17:20">
      <c r="Q51" s="547"/>
      <c r="R51" s="547"/>
      <c r="S51" s="18" t="s">
        <v>192</v>
      </c>
      <c r="T51" s="18">
        <v>52</v>
      </c>
    </row>
    <row r="52" spans="17:20" ht="15.75">
      <c r="Q52" s="548"/>
      <c r="R52" s="548"/>
      <c r="S52" s="18" t="s">
        <v>449</v>
      </c>
      <c r="T52" s="637" t="s">
        <v>475</v>
      </c>
    </row>
    <row r="53" spans="17:20">
      <c r="Q53" s="547"/>
      <c r="R53" s="547"/>
      <c r="S53" s="18" t="s">
        <v>450</v>
      </c>
      <c r="T53" s="18" t="s">
        <v>670</v>
      </c>
    </row>
    <row r="54" spans="17:20" ht="15.75">
      <c r="Q54" s="548"/>
      <c r="R54" s="548"/>
      <c r="S54" s="18" t="s">
        <v>193</v>
      </c>
      <c r="T54" s="637" t="s">
        <v>671</v>
      </c>
    </row>
    <row r="55" spans="17:20">
      <c r="Q55" s="547"/>
      <c r="R55" s="547"/>
      <c r="S55" s="18" t="s">
        <v>451</v>
      </c>
      <c r="T55" s="18">
        <v>60</v>
      </c>
    </row>
    <row r="56" spans="17:20" ht="15.75">
      <c r="Q56" s="548"/>
      <c r="R56" s="548"/>
      <c r="S56" s="18" t="s">
        <v>452</v>
      </c>
      <c r="T56" s="637" t="s">
        <v>672</v>
      </c>
    </row>
    <row r="57" spans="17:20">
      <c r="Q57" s="547"/>
      <c r="R57" s="547"/>
      <c r="S57" s="18">
        <v>55</v>
      </c>
      <c r="T57" s="18" t="s">
        <v>673</v>
      </c>
    </row>
    <row r="58" spans="17:20" ht="15.75">
      <c r="Q58" s="548"/>
      <c r="R58" s="548"/>
      <c r="S58" s="18" t="s">
        <v>192</v>
      </c>
      <c r="T58" s="637">
        <v>68</v>
      </c>
    </row>
    <row r="59" spans="17:20">
      <c r="Q59" s="547"/>
      <c r="R59" s="547"/>
      <c r="S59" s="18" t="s">
        <v>453</v>
      </c>
      <c r="T59" s="18" t="s">
        <v>484</v>
      </c>
    </row>
    <row r="60" spans="17:20" ht="15.75">
      <c r="Q60" s="548"/>
      <c r="R60" s="548"/>
      <c r="S60" s="18" t="s">
        <v>392</v>
      </c>
      <c r="T60" s="637" t="s">
        <v>674</v>
      </c>
    </row>
    <row r="61" spans="17:20">
      <c r="Q61" s="547"/>
      <c r="R61" s="547"/>
      <c r="S61" s="18" t="s">
        <v>193</v>
      </c>
      <c r="T61" s="18" t="s">
        <v>675</v>
      </c>
    </row>
    <row r="62" spans="17:20" ht="15.75">
      <c r="Q62" s="548"/>
      <c r="R62" s="548"/>
      <c r="S62" s="18" t="s">
        <v>454</v>
      </c>
      <c r="T62" s="637">
        <v>76</v>
      </c>
    </row>
    <row r="63" spans="17:20">
      <c r="Q63" s="547"/>
      <c r="R63" s="547"/>
      <c r="S63" s="18" t="s">
        <v>455</v>
      </c>
      <c r="T63" s="18" t="s">
        <v>676</v>
      </c>
    </row>
    <row r="64" spans="17:20" ht="15.75">
      <c r="Q64" s="548"/>
      <c r="R64" s="548"/>
      <c r="S64" s="18">
        <v>48</v>
      </c>
      <c r="T64" s="637" t="s">
        <v>677</v>
      </c>
    </row>
    <row r="65" spans="17:20">
      <c r="Q65" s="547"/>
      <c r="R65" s="547"/>
      <c r="S65" s="18" t="s">
        <v>456</v>
      </c>
      <c r="T65" s="18">
        <v>83</v>
      </c>
    </row>
    <row r="66" spans="17:20" ht="15.75">
      <c r="Q66" s="548"/>
      <c r="R66" s="548"/>
      <c r="S66" s="18" t="s">
        <v>192</v>
      </c>
      <c r="T66" s="637" t="s">
        <v>492</v>
      </c>
    </row>
    <row r="67" spans="17:20">
      <c r="Q67" s="547"/>
      <c r="R67" s="547"/>
      <c r="S67" s="18" t="s">
        <v>457</v>
      </c>
      <c r="T67" s="18" t="s">
        <v>678</v>
      </c>
    </row>
    <row r="68" spans="17:20" ht="15.75">
      <c r="Q68" s="548"/>
      <c r="R68" s="548"/>
      <c r="S68" s="18" t="s">
        <v>458</v>
      </c>
      <c r="T68" s="637" t="s">
        <v>679</v>
      </c>
    </row>
    <row r="69" spans="17:20">
      <c r="Q69" s="547"/>
      <c r="R69" s="547"/>
      <c r="S69" s="18" t="s">
        <v>193</v>
      </c>
      <c r="T69" s="18">
        <v>90</v>
      </c>
    </row>
    <row r="70" spans="17:20" ht="15.75">
      <c r="Q70" s="548"/>
      <c r="R70" s="548"/>
      <c r="S70" s="18" t="s">
        <v>459</v>
      </c>
      <c r="T70" s="637" t="s">
        <v>680</v>
      </c>
    </row>
    <row r="71" spans="17:20">
      <c r="Q71" s="547"/>
      <c r="R71" s="547"/>
      <c r="S71" s="18" t="s">
        <v>423</v>
      </c>
      <c r="T71" s="18" t="s">
        <v>681</v>
      </c>
    </row>
    <row r="72" spans="17:20" ht="15.75">
      <c r="Q72" s="548"/>
      <c r="R72" s="548"/>
      <c r="S72" s="18">
        <v>43</v>
      </c>
      <c r="T72" s="637">
        <v>95</v>
      </c>
    </row>
    <row r="73" spans="17:20">
      <c r="Q73" s="547"/>
      <c r="R73" s="547"/>
      <c r="S73" s="18" t="s">
        <v>192</v>
      </c>
      <c r="T73" s="18" t="s">
        <v>500</v>
      </c>
    </row>
    <row r="74" spans="17:20" ht="15.75">
      <c r="Q74" s="548"/>
      <c r="R74" s="548"/>
      <c r="S74" s="18" t="s">
        <v>460</v>
      </c>
      <c r="T74" s="637" t="s">
        <v>682</v>
      </c>
    </row>
    <row r="75" spans="17:20">
      <c r="Q75" s="547"/>
      <c r="R75" s="547"/>
      <c r="S75" s="18" t="s">
        <v>461</v>
      </c>
      <c r="T75" s="18" t="s">
        <v>683</v>
      </c>
    </row>
    <row r="76" spans="17:20" ht="15.75">
      <c r="Q76" s="548"/>
      <c r="R76" s="548"/>
      <c r="S76" s="18" t="s">
        <v>462</v>
      </c>
      <c r="T76" s="637">
        <v>98</v>
      </c>
    </row>
    <row r="77" spans="17:20">
      <c r="Q77" s="547"/>
      <c r="R77" s="547"/>
      <c r="S77" s="18" t="s">
        <v>193</v>
      </c>
      <c r="T77" s="18" t="s">
        <v>684</v>
      </c>
    </row>
    <row r="78" spans="17:20" ht="15.75">
      <c r="Q78" s="548"/>
      <c r="R78" s="548"/>
      <c r="S78" s="18" t="s">
        <v>463</v>
      </c>
      <c r="T78" s="637">
        <v>101</v>
      </c>
    </row>
    <row r="79" spans="17:20">
      <c r="Q79" s="547"/>
      <c r="R79" s="547"/>
      <c r="S79" s="18" t="s">
        <v>423</v>
      </c>
      <c r="T79" s="18" t="s">
        <v>505</v>
      </c>
    </row>
    <row r="80" spans="17:20" ht="15.75">
      <c r="Q80" s="548"/>
      <c r="R80" s="548"/>
      <c r="S80" s="18" t="s">
        <v>192</v>
      </c>
      <c r="T80" s="637" t="s">
        <v>685</v>
      </c>
    </row>
    <row r="81" spans="17:20">
      <c r="Q81" s="547"/>
      <c r="R81" s="547"/>
      <c r="S81" s="18" t="s">
        <v>464</v>
      </c>
      <c r="T81" s="18" t="s">
        <v>686</v>
      </c>
    </row>
    <row r="82" spans="17:20" ht="15.75">
      <c r="Q82" s="548"/>
      <c r="R82" s="548"/>
      <c r="S82" s="18" t="s">
        <v>465</v>
      </c>
      <c r="T82" s="637">
        <v>102</v>
      </c>
    </row>
    <row r="83" spans="17:20">
      <c r="Q83" s="547"/>
      <c r="R83" s="547"/>
      <c r="S83" s="18">
        <v>40</v>
      </c>
      <c r="T83" s="18" t="s">
        <v>687</v>
      </c>
    </row>
    <row r="84" spans="17:20" ht="15.75">
      <c r="Q84" s="548"/>
      <c r="R84" s="548"/>
      <c r="S84" s="18" t="s">
        <v>193</v>
      </c>
      <c r="T84" s="637" t="s">
        <v>688</v>
      </c>
    </row>
    <row r="85" spans="17:20">
      <c r="Q85" s="547"/>
      <c r="R85" s="547"/>
      <c r="S85" s="18" t="s">
        <v>466</v>
      </c>
      <c r="T85" s="18">
        <v>101</v>
      </c>
    </row>
    <row r="86" spans="17:20" ht="15.75">
      <c r="Q86" s="548"/>
      <c r="R86" s="548"/>
      <c r="S86" s="18" t="s">
        <v>397</v>
      </c>
      <c r="T86" s="637" t="s">
        <v>514</v>
      </c>
    </row>
    <row r="87" spans="17:20">
      <c r="Q87" s="547"/>
      <c r="R87" s="547"/>
      <c r="S87" s="18" t="s">
        <v>192</v>
      </c>
      <c r="T87" s="18" t="s">
        <v>689</v>
      </c>
    </row>
    <row r="88" spans="17:20" ht="15.75">
      <c r="Q88" s="548"/>
      <c r="R88" s="548"/>
      <c r="S88" s="18" t="s">
        <v>467</v>
      </c>
      <c r="T88" s="637" t="s">
        <v>690</v>
      </c>
    </row>
    <row r="89" spans="17:20">
      <c r="Q89" s="547"/>
      <c r="R89" s="547"/>
      <c r="S89" s="18" t="s">
        <v>468</v>
      </c>
      <c r="T89" s="18">
        <v>100</v>
      </c>
    </row>
    <row r="90" spans="17:20" ht="15.75">
      <c r="Q90" s="548"/>
      <c r="R90" s="548"/>
      <c r="S90" s="18">
        <v>41</v>
      </c>
      <c r="T90" s="637" t="s">
        <v>691</v>
      </c>
    </row>
    <row r="91" spans="17:20">
      <c r="Q91" s="547"/>
      <c r="R91" s="547"/>
      <c r="S91" s="18" t="s">
        <v>469</v>
      </c>
      <c r="T91" s="18" t="s">
        <v>692</v>
      </c>
    </row>
    <row r="92" spans="17:20" ht="15.75">
      <c r="Q92" s="548"/>
      <c r="R92" s="548"/>
      <c r="S92" s="18" t="s">
        <v>193</v>
      </c>
      <c r="T92" s="637">
        <v>97</v>
      </c>
    </row>
    <row r="93" spans="17:20">
      <c r="Q93" s="547"/>
      <c r="R93" s="547"/>
      <c r="S93" s="18" t="s">
        <v>470</v>
      </c>
      <c r="T93" s="18" t="s">
        <v>521</v>
      </c>
    </row>
    <row r="94" spans="17:20" ht="15.75">
      <c r="Q94" s="548"/>
      <c r="R94" s="548"/>
      <c r="S94" s="18" t="s">
        <v>471</v>
      </c>
      <c r="T94" s="637" t="s">
        <v>693</v>
      </c>
    </row>
    <row r="95" spans="17:20">
      <c r="Q95" s="547"/>
      <c r="R95" s="547"/>
      <c r="S95" s="18" t="s">
        <v>192</v>
      </c>
      <c r="T95" s="18" t="s">
        <v>694</v>
      </c>
    </row>
    <row r="96" spans="17:20" ht="15.75">
      <c r="Q96" s="548"/>
      <c r="R96" s="548"/>
      <c r="S96" s="18" t="s">
        <v>412</v>
      </c>
      <c r="T96" s="637">
        <v>93</v>
      </c>
    </row>
    <row r="97" spans="17:20">
      <c r="Q97" s="547"/>
      <c r="R97" s="547"/>
      <c r="S97" s="18" t="s">
        <v>472</v>
      </c>
      <c r="T97" s="18" t="s">
        <v>695</v>
      </c>
    </row>
    <row r="98" spans="17:20" ht="15.75">
      <c r="Q98" s="548"/>
      <c r="R98" s="548"/>
      <c r="S98" s="18">
        <v>45</v>
      </c>
      <c r="T98" s="637" t="s">
        <v>696</v>
      </c>
    </row>
    <row r="99" spans="17:20">
      <c r="Q99" s="547"/>
      <c r="R99" s="547"/>
      <c r="S99" s="18" t="s">
        <v>193</v>
      </c>
      <c r="T99" s="18">
        <v>89</v>
      </c>
    </row>
    <row r="100" spans="17:20" ht="15.75">
      <c r="Q100" s="548"/>
      <c r="R100" s="548"/>
      <c r="S100" s="18" t="s">
        <v>473</v>
      </c>
      <c r="T100" s="637" t="s">
        <v>528</v>
      </c>
    </row>
    <row r="101" spans="17:20">
      <c r="Q101" s="547"/>
      <c r="R101" s="547"/>
      <c r="S101" s="18" t="s">
        <v>403</v>
      </c>
      <c r="T101" s="18" t="s">
        <v>697</v>
      </c>
    </row>
    <row r="102" spans="17:20" ht="15.75">
      <c r="Q102" s="548"/>
      <c r="R102" s="548"/>
      <c r="S102" s="18" t="s">
        <v>192</v>
      </c>
      <c r="T102" s="637" t="s">
        <v>698</v>
      </c>
    </row>
    <row r="103" spans="17:20">
      <c r="Q103" s="547"/>
      <c r="R103" s="547"/>
      <c r="S103" s="18" t="s">
        <v>396</v>
      </c>
      <c r="T103" s="18">
        <v>83</v>
      </c>
    </row>
    <row r="104" spans="17:20" ht="15.75">
      <c r="Q104" s="548"/>
      <c r="R104" s="548"/>
      <c r="S104" s="18" t="s">
        <v>474</v>
      </c>
      <c r="T104" s="637" t="s">
        <v>699</v>
      </c>
    </row>
    <row r="105" spans="17:20">
      <c r="Q105" s="547"/>
      <c r="R105" s="547"/>
      <c r="S105" s="18">
        <v>52</v>
      </c>
      <c r="T105" s="18" t="s">
        <v>700</v>
      </c>
    </row>
    <row r="106" spans="17:20" ht="15.75">
      <c r="Q106" s="548"/>
      <c r="R106" s="548"/>
      <c r="S106" s="18" t="s">
        <v>475</v>
      </c>
      <c r="T106" s="637">
        <v>77</v>
      </c>
    </row>
    <row r="107" spans="17:20">
      <c r="Q107" s="547"/>
      <c r="R107" s="547"/>
      <c r="S107" s="18" t="s">
        <v>193</v>
      </c>
      <c r="T107" s="18" t="s">
        <v>535</v>
      </c>
    </row>
    <row r="108" spans="17:20" ht="15.75">
      <c r="Q108" s="548"/>
      <c r="R108" s="548"/>
      <c r="S108" s="18" t="s">
        <v>476</v>
      </c>
      <c r="T108" s="637" t="s">
        <v>701</v>
      </c>
    </row>
    <row r="109" spans="17:20">
      <c r="Q109" s="547"/>
      <c r="R109" s="547"/>
      <c r="S109" s="18" t="s">
        <v>477</v>
      </c>
      <c r="T109" s="18" t="s">
        <v>702</v>
      </c>
    </row>
    <row r="110" spans="17:20" ht="15.75">
      <c r="Q110" s="548"/>
      <c r="R110" s="548"/>
      <c r="S110" s="18" t="s">
        <v>192</v>
      </c>
      <c r="T110" s="637">
        <v>70</v>
      </c>
    </row>
    <row r="111" spans="17:20">
      <c r="Q111" s="547"/>
      <c r="R111" s="547"/>
      <c r="S111" s="18" t="s">
        <v>478</v>
      </c>
      <c r="T111" s="18" t="s">
        <v>703</v>
      </c>
    </row>
    <row r="112" spans="17:20" ht="15.75">
      <c r="Q112" s="548"/>
      <c r="R112" s="548"/>
      <c r="S112" s="18" t="s">
        <v>479</v>
      </c>
      <c r="T112" s="637" t="s">
        <v>704</v>
      </c>
    </row>
    <row r="113" spans="17:20">
      <c r="Q113" s="547"/>
      <c r="R113" s="547"/>
      <c r="S113" s="18">
        <v>60</v>
      </c>
      <c r="T113" s="18">
        <v>63</v>
      </c>
    </row>
    <row r="114" spans="17:20" ht="15.75">
      <c r="Q114" s="548"/>
      <c r="R114" s="548"/>
      <c r="S114" s="18" t="s">
        <v>193</v>
      </c>
      <c r="T114" s="637" t="s">
        <v>543</v>
      </c>
    </row>
    <row r="115" spans="17:20">
      <c r="Q115" s="547"/>
      <c r="R115" s="547"/>
      <c r="S115" s="18" t="s">
        <v>480</v>
      </c>
      <c r="T115" s="18" t="s">
        <v>705</v>
      </c>
    </row>
    <row r="116" spans="17:20" ht="15.75">
      <c r="Q116" s="548"/>
      <c r="R116" s="548"/>
      <c r="S116" s="18" t="s">
        <v>481</v>
      </c>
      <c r="T116" s="637" t="s">
        <v>706</v>
      </c>
    </row>
    <row r="117" spans="17:20">
      <c r="Q117" s="547"/>
      <c r="R117" s="547"/>
      <c r="S117" s="18" t="s">
        <v>192</v>
      </c>
      <c r="T117" s="18">
        <v>56</v>
      </c>
    </row>
    <row r="118" spans="17:20" ht="15.75">
      <c r="Q118" s="548"/>
      <c r="R118" s="548"/>
      <c r="S118" s="18" t="s">
        <v>482</v>
      </c>
      <c r="T118" s="637" t="s">
        <v>707</v>
      </c>
    </row>
    <row r="119" spans="17:20">
      <c r="Q119" s="547"/>
      <c r="R119" s="547"/>
      <c r="S119" s="18" t="s">
        <v>483</v>
      </c>
      <c r="T119" s="18" t="s">
        <v>708</v>
      </c>
    </row>
    <row r="120" spans="17:20" ht="15.75">
      <c r="Q120" s="548"/>
      <c r="R120" s="548"/>
      <c r="S120" s="18">
        <v>68</v>
      </c>
      <c r="T120" s="637">
        <v>49</v>
      </c>
    </row>
    <row r="121" spans="17:20">
      <c r="Q121" s="547"/>
      <c r="R121" s="547"/>
      <c r="S121" s="18" t="s">
        <v>484</v>
      </c>
      <c r="T121" s="18" t="s">
        <v>549</v>
      </c>
    </row>
    <row r="122" spans="17:20" ht="15.75">
      <c r="Q122" s="548"/>
      <c r="R122" s="548"/>
      <c r="S122" s="18" t="s">
        <v>193</v>
      </c>
      <c r="T122" s="637" t="s">
        <v>709</v>
      </c>
    </row>
    <row r="123" spans="17:20">
      <c r="Q123" s="547"/>
      <c r="R123" s="547"/>
      <c r="S123" s="18" t="s">
        <v>485</v>
      </c>
      <c r="T123" s="18" t="s">
        <v>710</v>
      </c>
    </row>
    <row r="124" spans="17:20" ht="15.75">
      <c r="Q124" s="548"/>
      <c r="R124" s="548"/>
      <c r="S124" s="18" t="s">
        <v>486</v>
      </c>
      <c r="T124" s="637">
        <v>41</v>
      </c>
    </row>
    <row r="125" spans="17:20">
      <c r="Q125" s="547"/>
      <c r="R125" s="547"/>
      <c r="S125" s="18" t="s">
        <v>192</v>
      </c>
      <c r="T125" s="18" t="s">
        <v>711</v>
      </c>
    </row>
    <row r="126" spans="17:20" ht="15.75">
      <c r="Q126" s="548"/>
      <c r="R126" s="548"/>
      <c r="S126" s="18" t="s">
        <v>487</v>
      </c>
      <c r="T126" s="637" t="s">
        <v>712</v>
      </c>
    </row>
    <row r="127" spans="17:20">
      <c r="Q127" s="547"/>
      <c r="R127" s="547"/>
      <c r="S127" s="18" t="s">
        <v>488</v>
      </c>
      <c r="T127" s="18">
        <v>35</v>
      </c>
    </row>
    <row r="128" spans="17:20" ht="15.75">
      <c r="Q128" s="548"/>
      <c r="R128" s="548"/>
      <c r="S128" s="18">
        <v>76</v>
      </c>
      <c r="T128" s="637" t="s">
        <v>557</v>
      </c>
    </row>
    <row r="129" spans="17:20">
      <c r="Q129" s="547"/>
      <c r="R129" s="547"/>
      <c r="S129" s="18" t="s">
        <v>193</v>
      </c>
      <c r="T129" s="18" t="s">
        <v>713</v>
      </c>
    </row>
    <row r="130" spans="17:20" ht="15.75">
      <c r="Q130" s="548"/>
      <c r="R130" s="548"/>
      <c r="S130" s="18" t="s">
        <v>489</v>
      </c>
      <c r="T130" s="637" t="s">
        <v>714</v>
      </c>
    </row>
    <row r="131" spans="17:20">
      <c r="Q131" s="547"/>
      <c r="R131" s="547"/>
      <c r="S131" s="18" t="s">
        <v>394</v>
      </c>
      <c r="T131" s="18">
        <v>28</v>
      </c>
    </row>
    <row r="132" spans="17:20" ht="15.75">
      <c r="Q132" s="548"/>
      <c r="R132" s="548"/>
      <c r="S132" s="18" t="s">
        <v>192</v>
      </c>
      <c r="T132" s="637" t="s">
        <v>715</v>
      </c>
    </row>
    <row r="133" spans="17:20">
      <c r="Q133" s="547"/>
      <c r="R133" s="547"/>
      <c r="S133" s="18" t="s">
        <v>490</v>
      </c>
      <c r="T133" s="18" t="s">
        <v>564</v>
      </c>
    </row>
    <row r="134" spans="17:20" ht="15.75">
      <c r="Q134" s="548"/>
      <c r="R134" s="548"/>
      <c r="S134" s="18" t="s">
        <v>491</v>
      </c>
      <c r="T134" s="637" t="s">
        <v>716</v>
      </c>
    </row>
    <row r="135" spans="17:20">
      <c r="Q135" s="547"/>
      <c r="R135" s="547"/>
      <c r="S135" s="18">
        <v>83</v>
      </c>
      <c r="T135" s="18" t="s">
        <v>717</v>
      </c>
    </row>
    <row r="136" spans="17:20" ht="15.75">
      <c r="Q136" s="548"/>
      <c r="R136" s="548"/>
      <c r="S136" s="18" t="s">
        <v>492</v>
      </c>
      <c r="T136" s="637">
        <v>24</v>
      </c>
    </row>
    <row r="137" spans="17:20">
      <c r="Q137" s="547"/>
      <c r="R137" s="547"/>
      <c r="S137" s="18" t="s">
        <v>193</v>
      </c>
      <c r="T137" s="18" t="s">
        <v>718</v>
      </c>
    </row>
    <row r="138" spans="17:20" ht="15.75">
      <c r="Q138" s="548"/>
      <c r="R138" s="548"/>
      <c r="S138" s="18" t="s">
        <v>493</v>
      </c>
      <c r="T138" s="637" t="s">
        <v>719</v>
      </c>
    </row>
    <row r="139" spans="17:20">
      <c r="Q139" s="547"/>
      <c r="R139" s="547"/>
      <c r="S139" s="18" t="s">
        <v>393</v>
      </c>
      <c r="T139" s="18">
        <v>22</v>
      </c>
    </row>
    <row r="140" spans="17:20" ht="15.75">
      <c r="Q140" s="548"/>
      <c r="R140" s="548"/>
      <c r="S140" s="18" t="s">
        <v>192</v>
      </c>
      <c r="T140" s="637" t="s">
        <v>573</v>
      </c>
    </row>
    <row r="141" spans="17:20">
      <c r="Q141" s="547"/>
      <c r="R141" s="547"/>
      <c r="S141" s="18" t="s">
        <v>494</v>
      </c>
      <c r="T141" s="18" t="s">
        <v>720</v>
      </c>
    </row>
    <row r="142" spans="17:20" ht="15.75">
      <c r="Q142" s="548"/>
      <c r="R142" s="548"/>
      <c r="S142" s="18" t="s">
        <v>495</v>
      </c>
      <c r="T142" s="637" t="s">
        <v>721</v>
      </c>
    </row>
    <row r="143" spans="17:20">
      <c r="Q143" s="547"/>
      <c r="R143" s="547"/>
      <c r="S143" s="18">
        <v>90</v>
      </c>
      <c r="T143" s="18">
        <v>24</v>
      </c>
    </row>
    <row r="144" spans="17:20" ht="15.75">
      <c r="Q144" s="548"/>
      <c r="R144" s="548"/>
      <c r="S144" s="18" t="s">
        <v>193</v>
      </c>
      <c r="T144" s="637" t="s">
        <v>722</v>
      </c>
    </row>
    <row r="145" spans="17:20">
      <c r="Q145" s="547"/>
      <c r="R145" s="547"/>
      <c r="S145" s="18" t="s">
        <v>496</v>
      </c>
      <c r="T145" s="18" t="s">
        <v>723</v>
      </c>
    </row>
    <row r="146" spans="17:20" ht="15.75">
      <c r="Q146" s="548"/>
      <c r="R146" s="548"/>
      <c r="S146" s="18" t="s">
        <v>497</v>
      </c>
      <c r="T146" s="637">
        <v>29</v>
      </c>
    </row>
    <row r="147" spans="17:20">
      <c r="Q147" s="547"/>
      <c r="R147" s="547"/>
      <c r="S147" s="18" t="s">
        <v>192</v>
      </c>
      <c r="T147" s="18" t="s">
        <v>582</v>
      </c>
    </row>
    <row r="148" spans="17:20" ht="15.75">
      <c r="Q148" s="548"/>
      <c r="R148" s="548"/>
      <c r="S148" s="18" t="s">
        <v>498</v>
      </c>
      <c r="T148" s="637" t="s">
        <v>724</v>
      </c>
    </row>
    <row r="149" spans="17:20">
      <c r="Q149" s="547"/>
      <c r="R149" s="547"/>
      <c r="S149" s="18" t="s">
        <v>499</v>
      </c>
      <c r="T149" s="18" t="s">
        <v>725</v>
      </c>
    </row>
    <row r="150" spans="17:20" ht="15.75">
      <c r="Q150" s="548"/>
      <c r="R150" s="548"/>
      <c r="S150" s="18">
        <v>95</v>
      </c>
      <c r="T150" s="637">
        <v>35</v>
      </c>
    </row>
    <row r="151" spans="17:20">
      <c r="Q151" s="547"/>
      <c r="R151" s="547"/>
      <c r="S151" s="18" t="s">
        <v>500</v>
      </c>
      <c r="T151" s="18" t="s">
        <v>726</v>
      </c>
    </row>
    <row r="152" spans="17:20" ht="15.75">
      <c r="Q152" s="548"/>
      <c r="R152" s="548"/>
      <c r="S152" s="18" t="s">
        <v>193</v>
      </c>
      <c r="T152" s="637" t="s">
        <v>727</v>
      </c>
    </row>
    <row r="153" spans="17:20">
      <c r="Q153" s="547"/>
      <c r="R153" s="547"/>
      <c r="S153" s="18" t="s">
        <v>410</v>
      </c>
      <c r="T153" s="18">
        <v>42</v>
      </c>
    </row>
    <row r="154" spans="17:20" ht="15.75">
      <c r="Q154" s="548"/>
      <c r="R154" s="548"/>
      <c r="S154" s="18" t="s">
        <v>395</v>
      </c>
      <c r="T154" s="637" t="s">
        <v>590</v>
      </c>
    </row>
    <row r="155" spans="17:20">
      <c r="Q155" s="547"/>
      <c r="R155" s="547"/>
      <c r="S155" s="18" t="s">
        <v>192</v>
      </c>
      <c r="T155" s="18" t="s">
        <v>728</v>
      </c>
    </row>
    <row r="156" spans="17:20" ht="15.75">
      <c r="Q156" s="548"/>
      <c r="R156" s="548"/>
      <c r="S156" s="18" t="s">
        <v>501</v>
      </c>
      <c r="T156" s="637" t="s">
        <v>729</v>
      </c>
    </row>
    <row r="157" spans="17:20">
      <c r="Q157" s="547"/>
      <c r="R157" s="547"/>
      <c r="S157" s="18" t="s">
        <v>502</v>
      </c>
      <c r="T157" s="18">
        <v>50</v>
      </c>
    </row>
    <row r="158" spans="17:20" ht="15.75">
      <c r="Q158" s="548"/>
      <c r="R158" s="548"/>
      <c r="S158" s="18">
        <v>98</v>
      </c>
      <c r="T158" s="637" t="s">
        <v>730</v>
      </c>
    </row>
    <row r="159" spans="17:20">
      <c r="Q159" s="547"/>
      <c r="R159" s="547"/>
      <c r="S159" s="18" t="s">
        <v>193</v>
      </c>
      <c r="T159" s="18" t="s">
        <v>731</v>
      </c>
    </row>
    <row r="160" spans="17:20" ht="15.75">
      <c r="Q160" s="548"/>
      <c r="R160" s="548"/>
      <c r="S160" s="18" t="s">
        <v>503</v>
      </c>
      <c r="T160" s="637">
        <v>57</v>
      </c>
    </row>
    <row r="161" spans="17:20">
      <c r="Q161" s="547"/>
      <c r="R161" s="547"/>
      <c r="S161" s="18" t="s">
        <v>504</v>
      </c>
      <c r="T161" s="18" t="s">
        <v>599</v>
      </c>
    </row>
    <row r="162" spans="17:20" ht="15.75">
      <c r="Q162" s="548"/>
      <c r="R162" s="548"/>
      <c r="S162" s="18">
        <v>101</v>
      </c>
      <c r="T162" s="637" t="s">
        <v>732</v>
      </c>
    </row>
    <row r="163" spans="17:20">
      <c r="Q163" s="547"/>
      <c r="R163" s="547"/>
      <c r="S163" s="18" t="s">
        <v>505</v>
      </c>
      <c r="T163" s="18" t="s">
        <v>733</v>
      </c>
    </row>
    <row r="164" spans="17:20" ht="15.75">
      <c r="Q164" s="548"/>
      <c r="R164" s="548"/>
      <c r="S164" s="18" t="s">
        <v>192</v>
      </c>
      <c r="T164" s="637">
        <v>64</v>
      </c>
    </row>
    <row r="165" spans="17:20">
      <c r="Q165" s="547"/>
      <c r="R165" s="547"/>
      <c r="S165" s="18" t="s">
        <v>506</v>
      </c>
      <c r="T165" s="18" t="s">
        <v>734</v>
      </c>
    </row>
    <row r="166" spans="17:20" ht="15.75">
      <c r="Q166" s="548"/>
      <c r="R166" s="548"/>
      <c r="S166" s="18" t="s">
        <v>507</v>
      </c>
      <c r="T166" s="637" t="s">
        <v>735</v>
      </c>
    </row>
    <row r="167" spans="17:20">
      <c r="Q167" s="547"/>
      <c r="R167" s="547"/>
      <c r="S167" s="18" t="s">
        <v>193</v>
      </c>
      <c r="T167" s="18">
        <v>71</v>
      </c>
    </row>
    <row r="168" spans="17:20" ht="15.75">
      <c r="Q168" s="548"/>
      <c r="R168" s="548"/>
      <c r="S168" s="18" t="s">
        <v>508</v>
      </c>
      <c r="T168" s="637" t="s">
        <v>605</v>
      </c>
    </row>
    <row r="169" spans="17:20">
      <c r="Q169" s="547"/>
      <c r="R169" s="547"/>
      <c r="S169" s="18" t="s">
        <v>509</v>
      </c>
      <c r="T169" s="18" t="s">
        <v>736</v>
      </c>
    </row>
    <row r="170" spans="17:20" ht="15.75">
      <c r="Q170" s="548"/>
      <c r="R170" s="548"/>
      <c r="S170" s="18">
        <v>102</v>
      </c>
      <c r="T170" s="637" t="s">
        <v>737</v>
      </c>
    </row>
    <row r="171" spans="17:20">
      <c r="Q171" s="547"/>
      <c r="R171" s="547"/>
      <c r="S171" s="18" t="s">
        <v>192</v>
      </c>
      <c r="T171" s="18">
        <v>77</v>
      </c>
    </row>
    <row r="172" spans="17:20" ht="15.75">
      <c r="Q172" s="548"/>
      <c r="R172" s="548"/>
      <c r="S172" s="18" t="s">
        <v>510</v>
      </c>
      <c r="T172" s="637" t="s">
        <v>738</v>
      </c>
    </row>
    <row r="173" spans="17:20">
      <c r="Q173" s="547"/>
      <c r="R173" s="547"/>
      <c r="S173" s="18" t="s">
        <v>511</v>
      </c>
      <c r="T173" s="18" t="s">
        <v>739</v>
      </c>
    </row>
    <row r="174" spans="17:20" ht="15.75">
      <c r="Q174" s="548"/>
      <c r="R174" s="548"/>
      <c r="S174" s="18" t="s">
        <v>193</v>
      </c>
      <c r="T174" s="637">
        <v>82</v>
      </c>
    </row>
    <row r="175" spans="17:20">
      <c r="Q175" s="547"/>
      <c r="R175" s="547"/>
      <c r="S175" s="18" t="s">
        <v>512</v>
      </c>
      <c r="T175" s="18" t="s">
        <v>612</v>
      </c>
    </row>
    <row r="176" spans="17:20" ht="15.75">
      <c r="Q176" s="548"/>
      <c r="R176" s="548"/>
      <c r="S176" s="18" t="s">
        <v>513</v>
      </c>
      <c r="T176" s="637" t="s">
        <v>740</v>
      </c>
    </row>
    <row r="177" spans="17:20">
      <c r="Q177" s="547"/>
      <c r="R177" s="547"/>
      <c r="S177" s="18">
        <v>101</v>
      </c>
      <c r="T177" s="18" t="s">
        <v>741</v>
      </c>
    </row>
    <row r="178" spans="17:20" ht="15.75">
      <c r="Q178" s="548"/>
      <c r="R178" s="548"/>
      <c r="S178" s="18" t="s">
        <v>514</v>
      </c>
      <c r="T178" s="637">
        <v>87</v>
      </c>
    </row>
    <row r="179" spans="17:20">
      <c r="Q179" s="547"/>
      <c r="R179" s="547"/>
      <c r="S179" s="18" t="s">
        <v>192</v>
      </c>
      <c r="T179" s="18" t="s">
        <v>742</v>
      </c>
    </row>
    <row r="180" spans="17:20" ht="15.75">
      <c r="Q180" s="548"/>
      <c r="R180" s="548"/>
      <c r="S180" s="18" t="s">
        <v>515</v>
      </c>
      <c r="T180" s="637" t="s">
        <v>743</v>
      </c>
    </row>
    <row r="181" spans="17:20">
      <c r="Q181" s="547"/>
      <c r="R181" s="547"/>
      <c r="S181" s="18" t="s">
        <v>516</v>
      </c>
      <c r="T181" s="18">
        <v>92</v>
      </c>
    </row>
    <row r="182" spans="17:20" ht="15.75">
      <c r="Q182" s="548"/>
      <c r="R182" s="548"/>
      <c r="S182" s="18" t="s">
        <v>193</v>
      </c>
      <c r="T182" s="637" t="s">
        <v>617</v>
      </c>
    </row>
    <row r="183" spans="17:20">
      <c r="Q183" s="547"/>
      <c r="R183" s="547"/>
      <c r="S183" s="18" t="s">
        <v>517</v>
      </c>
      <c r="T183" s="18" t="s">
        <v>744</v>
      </c>
    </row>
    <row r="184" spans="17:20" ht="15.75">
      <c r="Q184" s="548"/>
      <c r="R184" s="548"/>
      <c r="S184" s="18" t="s">
        <v>394</v>
      </c>
      <c r="T184" s="637" t="s">
        <v>745</v>
      </c>
    </row>
    <row r="185" spans="17:20">
      <c r="Q185" s="547"/>
      <c r="R185" s="547"/>
      <c r="S185" s="18">
        <v>100</v>
      </c>
      <c r="T185" s="18">
        <v>95</v>
      </c>
    </row>
    <row r="186" spans="17:20" ht="15.75">
      <c r="Q186" s="548"/>
      <c r="R186" s="548"/>
      <c r="S186" s="18" t="s">
        <v>192</v>
      </c>
      <c r="T186" s="637" t="s">
        <v>746</v>
      </c>
    </row>
    <row r="187" spans="17:20">
      <c r="Q187" s="547"/>
      <c r="R187" s="547"/>
      <c r="S187" s="18" t="s">
        <v>518</v>
      </c>
      <c r="T187" s="18">
        <v>97</v>
      </c>
    </row>
    <row r="188" spans="17:20" ht="15.75">
      <c r="Q188" s="548"/>
      <c r="R188" s="548"/>
      <c r="S188" s="18" t="s">
        <v>519</v>
      </c>
      <c r="T188" s="637" t="s">
        <v>620</v>
      </c>
    </row>
    <row r="189" spans="17:20">
      <c r="Q189" s="547"/>
      <c r="R189" s="547"/>
      <c r="S189" s="18" t="s">
        <v>193</v>
      </c>
      <c r="T189" s="18" t="s">
        <v>747</v>
      </c>
    </row>
    <row r="190" spans="17:20" ht="15.75">
      <c r="Q190" s="548"/>
      <c r="R190" s="548"/>
      <c r="S190" s="18" t="s">
        <v>404</v>
      </c>
      <c r="T190" s="637" t="s">
        <v>748</v>
      </c>
    </row>
    <row r="191" spans="17:20">
      <c r="Q191" s="547"/>
      <c r="R191" s="547"/>
      <c r="S191" s="18" t="s">
        <v>520</v>
      </c>
      <c r="T191" s="18">
        <v>99</v>
      </c>
    </row>
    <row r="192" spans="17:20" ht="15.75">
      <c r="Q192" s="548"/>
      <c r="R192" s="548"/>
      <c r="S192" s="18">
        <v>97</v>
      </c>
      <c r="T192" s="637" t="s">
        <v>749</v>
      </c>
    </row>
    <row r="193" spans="17:20">
      <c r="Q193" s="547"/>
      <c r="R193" s="547"/>
      <c r="S193" s="18" t="s">
        <v>521</v>
      </c>
      <c r="T193" s="18" t="s">
        <v>750</v>
      </c>
    </row>
    <row r="194" spans="17:20" ht="15.75">
      <c r="Q194" s="548"/>
      <c r="R194" s="548"/>
      <c r="S194" s="18" t="s">
        <v>192</v>
      </c>
      <c r="T194" s="637">
        <v>99</v>
      </c>
    </row>
    <row r="195" spans="17:20">
      <c r="Q195" s="547"/>
      <c r="R195" s="547"/>
      <c r="S195" s="18" t="s">
        <v>522</v>
      </c>
      <c r="T195" s="18" t="s">
        <v>627</v>
      </c>
    </row>
    <row r="196" spans="17:20" ht="15.75">
      <c r="Q196" s="548"/>
      <c r="R196" s="548"/>
      <c r="S196" s="18" t="s">
        <v>523</v>
      </c>
      <c r="T196" s="637" t="s">
        <v>751</v>
      </c>
    </row>
    <row r="197" spans="17:20">
      <c r="Q197" s="547"/>
      <c r="R197" s="547"/>
      <c r="S197" s="18" t="s">
        <v>193</v>
      </c>
      <c r="T197" s="18" t="s">
        <v>752</v>
      </c>
    </row>
    <row r="198" spans="17:20" ht="15.75">
      <c r="Q198" s="548"/>
      <c r="R198" s="548"/>
      <c r="S198" s="18" t="s">
        <v>524</v>
      </c>
      <c r="T198" s="637">
        <v>98</v>
      </c>
    </row>
    <row r="199" spans="17:20">
      <c r="Q199" s="547"/>
      <c r="R199" s="547"/>
      <c r="S199" s="18" t="s">
        <v>400</v>
      </c>
      <c r="T199" s="18" t="s">
        <v>753</v>
      </c>
    </row>
    <row r="200" spans="17:20" ht="15.75">
      <c r="Q200" s="548"/>
      <c r="R200" s="548"/>
      <c r="S200" s="18">
        <v>93</v>
      </c>
      <c r="T200" s="637" t="s">
        <v>754</v>
      </c>
    </row>
    <row r="201" spans="17:20">
      <c r="Q201" s="547"/>
      <c r="R201" s="547"/>
      <c r="S201" s="18" t="s">
        <v>192</v>
      </c>
      <c r="T201" s="18">
        <v>96</v>
      </c>
    </row>
    <row r="202" spans="17:20" ht="15.75">
      <c r="Q202" s="548"/>
      <c r="R202" s="548"/>
      <c r="S202" s="18" t="s">
        <v>525</v>
      </c>
      <c r="T202" s="637" t="s">
        <v>636</v>
      </c>
    </row>
    <row r="203" spans="17:20">
      <c r="Q203" s="547"/>
      <c r="R203" s="547"/>
      <c r="S203" s="18" t="s">
        <v>526</v>
      </c>
      <c r="T203" s="18" t="s">
        <v>755</v>
      </c>
    </row>
    <row r="204" spans="17:20" ht="15.75">
      <c r="Q204" s="548"/>
      <c r="R204" s="548"/>
      <c r="S204" s="18" t="s">
        <v>193</v>
      </c>
      <c r="T204" s="637" t="s">
        <v>756</v>
      </c>
    </row>
    <row r="205" spans="17:20">
      <c r="Q205" s="547"/>
      <c r="R205" s="547"/>
      <c r="S205" s="18" t="s">
        <v>527</v>
      </c>
      <c r="T205" s="18">
        <v>92</v>
      </c>
    </row>
    <row r="206" spans="17:20" ht="15.75">
      <c r="Q206" s="548"/>
      <c r="R206" s="548"/>
      <c r="S206" s="18" t="s">
        <v>400</v>
      </c>
      <c r="T206" s="637" t="s">
        <v>757</v>
      </c>
    </row>
    <row r="207" spans="17:20">
      <c r="Q207" s="547"/>
      <c r="R207" s="547"/>
      <c r="S207" s="18">
        <v>89</v>
      </c>
      <c r="T207" s="18" t="s">
        <v>758</v>
      </c>
    </row>
    <row r="208" spans="17:20" ht="15.75">
      <c r="Q208" s="548"/>
      <c r="R208" s="548"/>
      <c r="S208" s="18" t="s">
        <v>528</v>
      </c>
      <c r="T208" s="637">
        <v>88</v>
      </c>
    </row>
    <row r="209" spans="17:20">
      <c r="Q209" s="547"/>
      <c r="R209" s="547"/>
      <c r="S209" s="18" t="s">
        <v>192</v>
      </c>
    </row>
    <row r="210" spans="17:20" ht="15.75">
      <c r="Q210" s="548"/>
      <c r="R210" s="548"/>
      <c r="S210" s="18" t="s">
        <v>529</v>
      </c>
      <c r="T210" s="637"/>
    </row>
    <row r="211" spans="17:20">
      <c r="Q211" s="547"/>
      <c r="R211" s="547"/>
      <c r="S211" s="18" t="s">
        <v>530</v>
      </c>
    </row>
    <row r="212" spans="17:20" ht="15.75">
      <c r="Q212" s="548"/>
      <c r="R212" s="548"/>
      <c r="S212" s="18" t="s">
        <v>193</v>
      </c>
      <c r="T212" s="637"/>
    </row>
    <row r="213" spans="17:20">
      <c r="Q213" s="547"/>
      <c r="R213" s="547"/>
      <c r="S213" s="18" t="s">
        <v>531</v>
      </c>
    </row>
    <row r="214" spans="17:20" ht="15.75">
      <c r="Q214" s="548"/>
      <c r="R214" s="548"/>
      <c r="S214" s="18" t="s">
        <v>532</v>
      </c>
      <c r="T214" s="637"/>
    </row>
    <row r="215" spans="17:20">
      <c r="Q215" s="547"/>
      <c r="R215" s="547"/>
      <c r="S215" s="18">
        <v>83</v>
      </c>
    </row>
    <row r="216" spans="17:20" ht="15.75">
      <c r="Q216" s="548"/>
      <c r="R216" s="548"/>
      <c r="S216" s="18" t="s">
        <v>192</v>
      </c>
      <c r="T216" s="637"/>
    </row>
    <row r="217" spans="17:20">
      <c r="Q217" s="547"/>
      <c r="R217" s="547"/>
      <c r="S217" s="18" t="s">
        <v>421</v>
      </c>
    </row>
    <row r="218" spans="17:20" ht="15.75">
      <c r="Q218" s="548"/>
      <c r="R218" s="548"/>
      <c r="S218" s="18" t="s">
        <v>533</v>
      </c>
      <c r="T218" s="637"/>
    </row>
    <row r="219" spans="17:20">
      <c r="Q219" s="547"/>
      <c r="R219" s="547"/>
      <c r="S219" s="18" t="s">
        <v>193</v>
      </c>
    </row>
    <row r="220" spans="17:20" ht="15.75">
      <c r="Q220" s="548"/>
      <c r="R220" s="548"/>
      <c r="S220" s="18" t="s">
        <v>534</v>
      </c>
      <c r="T220" s="637"/>
    </row>
    <row r="221" spans="17:20">
      <c r="Q221" s="547"/>
      <c r="R221" s="547"/>
      <c r="S221" s="18" t="s">
        <v>399</v>
      </c>
    </row>
    <row r="222" spans="17:20" ht="15.75">
      <c r="Q222" s="548"/>
      <c r="R222" s="548"/>
      <c r="S222" s="18">
        <v>77</v>
      </c>
      <c r="T222" s="637"/>
    </row>
    <row r="223" spans="17:20">
      <c r="Q223" s="547"/>
      <c r="R223" s="547"/>
      <c r="S223" s="18" t="s">
        <v>535</v>
      </c>
    </row>
    <row r="224" spans="17:20" ht="15.75">
      <c r="Q224" s="548"/>
      <c r="R224" s="548"/>
      <c r="S224" s="18" t="s">
        <v>192</v>
      </c>
      <c r="T224" s="637"/>
    </row>
    <row r="225" spans="17:20">
      <c r="Q225" s="547"/>
      <c r="R225" s="547"/>
      <c r="S225" s="18" t="s">
        <v>417</v>
      </c>
    </row>
    <row r="226" spans="17:20" ht="15.75">
      <c r="Q226" s="548"/>
      <c r="R226" s="548"/>
      <c r="S226" s="18" t="s">
        <v>536</v>
      </c>
      <c r="T226" s="637"/>
    </row>
    <row r="227" spans="17:20">
      <c r="Q227" s="547"/>
      <c r="R227" s="547"/>
      <c r="S227" s="18" t="s">
        <v>193</v>
      </c>
    </row>
    <row r="228" spans="17:20" ht="15.75">
      <c r="Q228" s="548"/>
      <c r="R228" s="548"/>
      <c r="S228" s="18" t="s">
        <v>537</v>
      </c>
      <c r="T228" s="637"/>
    </row>
    <row r="229" spans="17:20">
      <c r="Q229" s="547"/>
      <c r="R229" s="547"/>
      <c r="S229" s="18" t="s">
        <v>538</v>
      </c>
    </row>
    <row r="230" spans="17:20" ht="15.75">
      <c r="Q230" s="548"/>
      <c r="R230" s="548"/>
      <c r="S230" s="18">
        <v>70</v>
      </c>
      <c r="T230" s="637"/>
    </row>
    <row r="231" spans="17:20">
      <c r="Q231" s="547"/>
      <c r="R231" s="547"/>
      <c r="S231" s="18" t="s">
        <v>192</v>
      </c>
    </row>
    <row r="232" spans="17:20" ht="15.75">
      <c r="Q232" s="548"/>
      <c r="R232" s="548"/>
      <c r="S232" s="18" t="s">
        <v>539</v>
      </c>
      <c r="T232" s="637"/>
    </row>
    <row r="233" spans="17:20">
      <c r="Q233" s="547"/>
      <c r="R233" s="547"/>
      <c r="S233" s="18" t="s">
        <v>540</v>
      </c>
    </row>
    <row r="234" spans="17:20" ht="15.75">
      <c r="Q234" s="548"/>
      <c r="R234" s="548"/>
      <c r="S234" s="18" t="s">
        <v>193</v>
      </c>
      <c r="T234" s="637"/>
    </row>
    <row r="235" spans="17:20">
      <c r="Q235" s="547"/>
      <c r="R235" s="547"/>
      <c r="S235" s="18" t="s">
        <v>541</v>
      </c>
    </row>
    <row r="236" spans="17:20" ht="15.75">
      <c r="Q236" s="548"/>
      <c r="R236" s="548"/>
      <c r="S236" s="18" t="s">
        <v>542</v>
      </c>
      <c r="T236" s="637"/>
    </row>
    <row r="237" spans="17:20">
      <c r="Q237" s="547"/>
      <c r="R237" s="547"/>
      <c r="S237" s="18">
        <v>63</v>
      </c>
    </row>
    <row r="238" spans="17:20" ht="15.75">
      <c r="Q238" s="548"/>
      <c r="R238" s="548"/>
      <c r="S238" s="18" t="s">
        <v>543</v>
      </c>
      <c r="T238" s="637"/>
    </row>
    <row r="239" spans="17:20">
      <c r="Q239" s="547"/>
      <c r="R239" s="547"/>
      <c r="S239" s="18" t="s">
        <v>192</v>
      </c>
    </row>
    <row r="240" spans="17:20" ht="15.75">
      <c r="Q240" s="548"/>
      <c r="R240" s="548"/>
      <c r="S240" s="18" t="s">
        <v>408</v>
      </c>
      <c r="T240" s="637"/>
    </row>
    <row r="241" spans="17:20">
      <c r="Q241" s="547"/>
      <c r="R241" s="547"/>
      <c r="S241" s="18" t="s">
        <v>544</v>
      </c>
    </row>
    <row r="242" spans="17:20" ht="15.75">
      <c r="Q242" s="548"/>
      <c r="R242" s="548"/>
      <c r="S242" s="18" t="s">
        <v>193</v>
      </c>
      <c r="T242" s="637"/>
    </row>
    <row r="243" spans="17:20">
      <c r="Q243" s="547"/>
      <c r="R243" s="547"/>
      <c r="S243" s="18" t="s">
        <v>545</v>
      </c>
    </row>
    <row r="244" spans="17:20" ht="15.75">
      <c r="Q244" s="548"/>
      <c r="R244" s="548"/>
      <c r="S244" s="18" t="s">
        <v>546</v>
      </c>
      <c r="T244" s="637"/>
    </row>
    <row r="245" spans="17:20">
      <c r="Q245" s="547"/>
      <c r="R245" s="547"/>
      <c r="S245" s="18">
        <v>56</v>
      </c>
    </row>
    <row r="246" spans="17:20" ht="15.75">
      <c r="Q246" s="548"/>
      <c r="R246" s="548"/>
      <c r="S246" s="18" t="s">
        <v>192</v>
      </c>
      <c r="T246" s="637"/>
    </row>
    <row r="247" spans="17:20">
      <c r="Q247" s="547"/>
      <c r="R247" s="547"/>
      <c r="S247" s="18" t="s">
        <v>547</v>
      </c>
    </row>
    <row r="248" spans="17:20" ht="15.75">
      <c r="Q248" s="548"/>
      <c r="R248" s="548"/>
      <c r="S248" s="18" t="s">
        <v>548</v>
      </c>
      <c r="T248" s="637"/>
    </row>
    <row r="249" spans="17:20">
      <c r="Q249" s="547"/>
      <c r="R249" s="547"/>
      <c r="S249" s="18" t="s">
        <v>193</v>
      </c>
    </row>
    <row r="250" spans="17:20" ht="15.75">
      <c r="Q250" s="548"/>
      <c r="R250" s="548"/>
      <c r="S250" s="18" t="s">
        <v>416</v>
      </c>
      <c r="T250" s="637"/>
    </row>
    <row r="251" spans="17:20">
      <c r="Q251" s="547"/>
      <c r="R251" s="547"/>
      <c r="S251" s="18" t="s">
        <v>398</v>
      </c>
    </row>
    <row r="252" spans="17:20" ht="15.75">
      <c r="Q252" s="548"/>
      <c r="R252" s="548"/>
      <c r="S252" s="18">
        <v>49</v>
      </c>
      <c r="T252" s="637"/>
    </row>
    <row r="253" spans="17:20">
      <c r="Q253" s="547"/>
      <c r="R253" s="547"/>
      <c r="S253" s="18" t="s">
        <v>549</v>
      </c>
    </row>
    <row r="254" spans="17:20" ht="15.75">
      <c r="Q254" s="548"/>
      <c r="R254" s="548"/>
      <c r="S254" s="18" t="s">
        <v>192</v>
      </c>
      <c r="T254" s="637"/>
    </row>
    <row r="255" spans="17:20">
      <c r="Q255" s="547"/>
      <c r="R255" s="547"/>
      <c r="S255" s="18" t="s">
        <v>550</v>
      </c>
    </row>
    <row r="256" spans="17:20" ht="15.75">
      <c r="Q256" s="548"/>
      <c r="R256" s="548"/>
      <c r="S256" s="18" t="s">
        <v>551</v>
      </c>
      <c r="T256" s="637"/>
    </row>
    <row r="257" spans="17:20">
      <c r="Q257" s="547"/>
      <c r="R257" s="547"/>
      <c r="S257" s="18" t="s">
        <v>193</v>
      </c>
    </row>
    <row r="258" spans="17:20" ht="15.75">
      <c r="Q258" s="548"/>
      <c r="R258" s="548"/>
      <c r="S258" s="18" t="s">
        <v>552</v>
      </c>
      <c r="T258" s="637"/>
    </row>
    <row r="259" spans="17:20">
      <c r="Q259" s="547"/>
      <c r="R259" s="547"/>
      <c r="S259" s="18" t="s">
        <v>409</v>
      </c>
    </row>
    <row r="260" spans="17:20" ht="15.75">
      <c r="Q260" s="548"/>
      <c r="R260" s="548"/>
      <c r="S260" s="18">
        <v>41</v>
      </c>
      <c r="T260" s="637"/>
    </row>
    <row r="261" spans="17:20">
      <c r="Q261" s="547"/>
      <c r="R261" s="547"/>
      <c r="S261" s="18" t="s">
        <v>192</v>
      </c>
    </row>
    <row r="262" spans="17:20" ht="15.75">
      <c r="Q262" s="548"/>
      <c r="R262" s="548"/>
      <c r="S262" s="18" t="s">
        <v>553</v>
      </c>
      <c r="T262" s="637"/>
    </row>
    <row r="263" spans="17:20">
      <c r="Q263" s="547"/>
      <c r="R263" s="547"/>
      <c r="S263" s="18" t="s">
        <v>554</v>
      </c>
    </row>
    <row r="264" spans="17:20" ht="15.75">
      <c r="Q264" s="548"/>
      <c r="R264" s="548"/>
      <c r="S264" s="18" t="s">
        <v>193</v>
      </c>
      <c r="T264" s="637"/>
    </row>
    <row r="265" spans="17:20">
      <c r="Q265" s="547"/>
      <c r="R265" s="547"/>
      <c r="S265" s="18" t="s">
        <v>555</v>
      </c>
    </row>
    <row r="266" spans="17:20" ht="15.75">
      <c r="Q266" s="548"/>
      <c r="R266" s="548"/>
      <c r="S266" s="18" t="s">
        <v>556</v>
      </c>
      <c r="T266" s="637"/>
    </row>
    <row r="267" spans="17:20">
      <c r="Q267" s="547"/>
      <c r="R267" s="547"/>
      <c r="S267" s="18">
        <v>35</v>
      </c>
    </row>
    <row r="268" spans="17:20" ht="15.75">
      <c r="Q268" s="548"/>
      <c r="R268" s="548"/>
      <c r="S268" s="18" t="s">
        <v>557</v>
      </c>
      <c r="T268" s="637"/>
    </row>
    <row r="269" spans="17:20">
      <c r="Q269" s="547"/>
      <c r="R269" s="547"/>
      <c r="S269" s="18" t="s">
        <v>192</v>
      </c>
    </row>
    <row r="270" spans="17:20" ht="15.75">
      <c r="Q270" s="548"/>
      <c r="R270" s="548"/>
      <c r="S270" s="18" t="s">
        <v>558</v>
      </c>
      <c r="T270" s="637"/>
    </row>
    <row r="271" spans="17:20">
      <c r="Q271" s="547"/>
      <c r="R271" s="547"/>
      <c r="S271" s="18" t="s">
        <v>559</v>
      </c>
    </row>
    <row r="272" spans="17:20" ht="15.75">
      <c r="Q272" s="548"/>
      <c r="R272" s="548"/>
      <c r="S272" s="18" t="s">
        <v>193</v>
      </c>
      <c r="T272" s="637"/>
    </row>
    <row r="273" spans="17:20">
      <c r="Q273" s="547"/>
      <c r="R273" s="547"/>
      <c r="S273" s="18" t="s">
        <v>560</v>
      </c>
    </row>
    <row r="274" spans="17:20" ht="15.75">
      <c r="Q274" s="548"/>
      <c r="R274" s="548"/>
      <c r="S274" s="18" t="s">
        <v>561</v>
      </c>
      <c r="T274" s="637"/>
    </row>
    <row r="275" spans="17:20">
      <c r="Q275" s="547"/>
      <c r="R275" s="547"/>
      <c r="S275" s="18">
        <v>28</v>
      </c>
    </row>
    <row r="276" spans="17:20" ht="15.75">
      <c r="Q276" s="548"/>
      <c r="R276" s="548"/>
      <c r="S276" s="18" t="s">
        <v>192</v>
      </c>
      <c r="T276" s="637"/>
    </row>
    <row r="277" spans="17:20">
      <c r="Q277" s="547"/>
      <c r="R277" s="547"/>
      <c r="S277" s="18" t="s">
        <v>562</v>
      </c>
    </row>
    <row r="278" spans="17:20" ht="15.75">
      <c r="Q278" s="548"/>
      <c r="R278" s="548"/>
      <c r="S278" s="18" t="s">
        <v>563</v>
      </c>
      <c r="T278" s="637"/>
    </row>
    <row r="279" spans="17:20">
      <c r="Q279" s="547"/>
      <c r="R279" s="547"/>
      <c r="S279" s="18" t="s">
        <v>564</v>
      </c>
    </row>
    <row r="280" spans="17:20" ht="15.75">
      <c r="Q280" s="548"/>
      <c r="R280" s="548"/>
      <c r="S280" s="18" t="s">
        <v>193</v>
      </c>
      <c r="T280" s="637"/>
    </row>
    <row r="281" spans="17:20">
      <c r="Q281" s="547"/>
      <c r="R281" s="547"/>
      <c r="S281" s="18" t="s">
        <v>565</v>
      </c>
    </row>
    <row r="282" spans="17:20" ht="15.75">
      <c r="Q282" s="548"/>
      <c r="R282" s="548"/>
      <c r="S282" s="18" t="s">
        <v>566</v>
      </c>
      <c r="T282" s="637"/>
    </row>
    <row r="283" spans="17:20">
      <c r="Q283" s="547"/>
      <c r="R283" s="547"/>
      <c r="S283" s="18" t="s">
        <v>192</v>
      </c>
    </row>
    <row r="284" spans="17:20" ht="15.75">
      <c r="Q284" s="548"/>
      <c r="R284" s="548"/>
      <c r="S284" s="18" t="s">
        <v>567</v>
      </c>
      <c r="T284" s="637"/>
    </row>
    <row r="285" spans="17:20">
      <c r="Q285" s="547"/>
      <c r="R285" s="547"/>
      <c r="S285" s="18" t="s">
        <v>568</v>
      </c>
    </row>
    <row r="286" spans="17:20" ht="15.75">
      <c r="Q286" s="548"/>
      <c r="R286" s="548"/>
      <c r="S286" s="18">
        <v>24</v>
      </c>
      <c r="T286" s="637"/>
    </row>
    <row r="287" spans="17:20">
      <c r="Q287" s="547"/>
      <c r="R287" s="547"/>
      <c r="S287" s="18" t="s">
        <v>193</v>
      </c>
    </row>
    <row r="288" spans="17:20" ht="15.75">
      <c r="Q288" s="548"/>
      <c r="R288" s="548"/>
      <c r="S288" s="18" t="s">
        <v>569</v>
      </c>
      <c r="T288" s="637"/>
    </row>
    <row r="289" spans="17:20">
      <c r="Q289" s="547"/>
      <c r="R289" s="547"/>
      <c r="S289" s="18" t="s">
        <v>570</v>
      </c>
    </row>
    <row r="290" spans="17:20" ht="15.75">
      <c r="Q290" s="548"/>
      <c r="R290" s="548"/>
      <c r="S290" s="18" t="s">
        <v>192</v>
      </c>
      <c r="T290" s="637"/>
    </row>
    <row r="291" spans="17:20">
      <c r="Q291" s="547"/>
      <c r="R291" s="547"/>
      <c r="S291" s="18" t="s">
        <v>571</v>
      </c>
    </row>
    <row r="292" spans="17:20" ht="15.75">
      <c r="Q292" s="548"/>
      <c r="R292" s="548"/>
      <c r="S292" s="18" t="s">
        <v>572</v>
      </c>
      <c r="T292" s="637"/>
    </row>
    <row r="293" spans="17:20">
      <c r="Q293" s="547"/>
      <c r="R293" s="547"/>
      <c r="S293" s="18">
        <v>22</v>
      </c>
    </row>
    <row r="294" spans="17:20" ht="15.75">
      <c r="Q294" s="548"/>
      <c r="R294" s="548"/>
      <c r="S294" s="18" t="s">
        <v>573</v>
      </c>
      <c r="T294" s="637"/>
    </row>
    <row r="295" spans="17:20">
      <c r="Q295" s="547"/>
      <c r="R295" s="547"/>
      <c r="S295" s="18" t="s">
        <v>193</v>
      </c>
    </row>
    <row r="296" spans="17:20" ht="15.75">
      <c r="Q296" s="548"/>
      <c r="R296" s="548"/>
      <c r="S296" s="18" t="s">
        <v>574</v>
      </c>
      <c r="T296" s="637"/>
    </row>
    <row r="297" spans="17:20">
      <c r="Q297" s="547"/>
      <c r="R297" s="547"/>
      <c r="S297" s="18" t="s">
        <v>575</v>
      </c>
    </row>
    <row r="298" spans="17:20" ht="15.75">
      <c r="Q298" s="548"/>
      <c r="R298" s="548"/>
      <c r="S298" s="18" t="s">
        <v>192</v>
      </c>
      <c r="T298" s="637"/>
    </row>
    <row r="299" spans="17:20">
      <c r="Q299" s="547"/>
      <c r="R299" s="547"/>
      <c r="S299" s="18" t="s">
        <v>576</v>
      </c>
    </row>
    <row r="300" spans="17:20" ht="15.75">
      <c r="Q300" s="548"/>
      <c r="R300" s="548"/>
      <c r="S300" s="18" t="s">
        <v>577</v>
      </c>
      <c r="T300" s="637"/>
    </row>
    <row r="301" spans="17:20">
      <c r="Q301" s="547"/>
      <c r="R301" s="547"/>
      <c r="S301" s="18">
        <v>24</v>
      </c>
    </row>
    <row r="302" spans="17:20" ht="15.75">
      <c r="Q302" s="548"/>
      <c r="R302" s="548"/>
      <c r="S302" s="18" t="s">
        <v>193</v>
      </c>
      <c r="T302" s="637"/>
    </row>
    <row r="303" spans="17:20">
      <c r="Q303" s="547"/>
      <c r="R303" s="547"/>
      <c r="S303" s="18" t="s">
        <v>578</v>
      </c>
    </row>
    <row r="304" spans="17:20" ht="15.75">
      <c r="Q304" s="548"/>
      <c r="R304" s="548"/>
      <c r="S304" s="18" t="s">
        <v>579</v>
      </c>
      <c r="T304" s="637"/>
    </row>
    <row r="305" spans="17:20">
      <c r="Q305" s="547"/>
      <c r="R305" s="547"/>
      <c r="S305" s="18" t="s">
        <v>192</v>
      </c>
    </row>
    <row r="306" spans="17:20" ht="15.75">
      <c r="Q306" s="548"/>
      <c r="R306" s="548"/>
      <c r="S306" s="18" t="s">
        <v>580</v>
      </c>
      <c r="T306" s="637"/>
    </row>
    <row r="307" spans="17:20">
      <c r="Q307" s="547"/>
      <c r="R307" s="547"/>
      <c r="S307" s="18" t="s">
        <v>581</v>
      </c>
    </row>
    <row r="308" spans="17:20" ht="15.75">
      <c r="Q308" s="548"/>
      <c r="R308" s="548"/>
      <c r="S308" s="18">
        <v>29</v>
      </c>
      <c r="T308" s="637"/>
    </row>
    <row r="309" spans="17:20">
      <c r="Q309" s="547"/>
      <c r="R309" s="547"/>
      <c r="S309" s="18" t="s">
        <v>582</v>
      </c>
    </row>
    <row r="310" spans="17:20" ht="15.75">
      <c r="Q310" s="548"/>
      <c r="R310" s="548"/>
      <c r="S310" s="18" t="s">
        <v>193</v>
      </c>
      <c r="T310" s="637"/>
    </row>
    <row r="311" spans="17:20">
      <c r="Q311" s="547"/>
      <c r="R311" s="547"/>
      <c r="S311" s="18" t="s">
        <v>583</v>
      </c>
    </row>
    <row r="312" spans="17:20" ht="15.75">
      <c r="Q312" s="548"/>
      <c r="R312" s="548"/>
      <c r="S312" s="18" t="s">
        <v>584</v>
      </c>
      <c r="T312" s="637"/>
    </row>
    <row r="313" spans="17:20">
      <c r="Q313" s="547"/>
      <c r="R313" s="547"/>
      <c r="S313" s="18" t="s">
        <v>192</v>
      </c>
    </row>
    <row r="314" spans="17:20" ht="15.75">
      <c r="Q314" s="548"/>
      <c r="R314" s="548"/>
      <c r="S314" s="18" t="s">
        <v>585</v>
      </c>
      <c r="T314" s="637"/>
    </row>
    <row r="315" spans="17:20">
      <c r="Q315" s="547"/>
      <c r="R315" s="547"/>
      <c r="S315" s="18" t="s">
        <v>586</v>
      </c>
    </row>
    <row r="316" spans="17:20" ht="15.75">
      <c r="Q316" s="548"/>
      <c r="R316" s="548"/>
      <c r="S316" s="18">
        <v>35</v>
      </c>
      <c r="T316" s="637"/>
    </row>
    <row r="317" spans="17:20">
      <c r="Q317" s="547"/>
      <c r="R317" s="547"/>
      <c r="S317" s="18" t="s">
        <v>193</v>
      </c>
    </row>
    <row r="318" spans="17:20" ht="15.75">
      <c r="Q318" s="548"/>
      <c r="R318" s="548"/>
      <c r="S318" s="18" t="s">
        <v>587</v>
      </c>
      <c r="T318" s="637"/>
    </row>
    <row r="319" spans="17:20">
      <c r="Q319" s="547"/>
      <c r="R319" s="547"/>
      <c r="S319" s="18" t="s">
        <v>326</v>
      </c>
    </row>
    <row r="320" spans="17:20" ht="15.75">
      <c r="Q320" s="548"/>
      <c r="R320" s="548"/>
      <c r="S320" s="18" t="s">
        <v>192</v>
      </c>
      <c r="T320" s="637"/>
    </row>
    <row r="321" spans="17:20">
      <c r="Q321" s="547"/>
      <c r="R321" s="547"/>
      <c r="S321" s="18" t="s">
        <v>588</v>
      </c>
    </row>
    <row r="322" spans="17:20" ht="15.75">
      <c r="Q322" s="548"/>
      <c r="R322" s="548"/>
      <c r="S322" s="18" t="s">
        <v>589</v>
      </c>
      <c r="T322" s="637"/>
    </row>
    <row r="323" spans="17:20">
      <c r="Q323" s="547"/>
      <c r="R323" s="547"/>
      <c r="S323" s="18">
        <v>42</v>
      </c>
    </row>
    <row r="324" spans="17:20" ht="15.75">
      <c r="Q324" s="548"/>
      <c r="R324" s="548"/>
      <c r="S324" s="18" t="s">
        <v>590</v>
      </c>
      <c r="T324" s="637"/>
    </row>
    <row r="325" spans="17:20">
      <c r="Q325" s="547"/>
      <c r="R325" s="547"/>
      <c r="S325" s="18" t="s">
        <v>193</v>
      </c>
    </row>
    <row r="326" spans="17:20" ht="15.75">
      <c r="Q326" s="548"/>
      <c r="R326" s="548"/>
      <c r="S326" s="18" t="s">
        <v>591</v>
      </c>
      <c r="T326" s="637"/>
    </row>
    <row r="327" spans="17:20">
      <c r="Q327" s="547"/>
      <c r="R327" s="547"/>
      <c r="S327" s="18" t="s">
        <v>592</v>
      </c>
    </row>
    <row r="328" spans="17:20" ht="15.75">
      <c r="Q328" s="548"/>
      <c r="R328" s="548"/>
      <c r="S328" s="18" t="s">
        <v>192</v>
      </c>
      <c r="T328" s="637"/>
    </row>
    <row r="329" spans="17:20">
      <c r="Q329" s="547"/>
      <c r="R329" s="547"/>
      <c r="S329" s="18" t="s">
        <v>593</v>
      </c>
    </row>
    <row r="330" spans="17:20" ht="15.75">
      <c r="Q330" s="548"/>
      <c r="R330" s="548"/>
      <c r="S330" s="18" t="s">
        <v>594</v>
      </c>
      <c r="T330" s="637"/>
    </row>
    <row r="331" spans="17:20">
      <c r="Q331" s="547"/>
      <c r="R331" s="547"/>
      <c r="S331" s="18">
        <v>50</v>
      </c>
    </row>
    <row r="332" spans="17:20" ht="15.75">
      <c r="Q332" s="548"/>
      <c r="R332" s="548"/>
      <c r="S332" s="18" t="s">
        <v>193</v>
      </c>
      <c r="T332" s="637"/>
    </row>
    <row r="333" spans="17:20">
      <c r="Q333" s="547"/>
      <c r="R333" s="547"/>
      <c r="S333" s="18" t="s">
        <v>595</v>
      </c>
    </row>
    <row r="334" spans="17:20" ht="15.75">
      <c r="Q334" s="548"/>
      <c r="R334" s="548"/>
      <c r="S334" s="18" t="s">
        <v>596</v>
      </c>
      <c r="T334" s="637"/>
    </row>
    <row r="335" spans="17:20">
      <c r="Q335" s="547"/>
      <c r="R335" s="547"/>
      <c r="S335" s="18" t="s">
        <v>192</v>
      </c>
    </row>
    <row r="336" spans="17:20" ht="15.75">
      <c r="Q336" s="548"/>
      <c r="R336" s="548"/>
      <c r="S336" s="18" t="s">
        <v>597</v>
      </c>
      <c r="T336" s="637"/>
    </row>
    <row r="337" spans="17:20">
      <c r="Q337" s="547"/>
      <c r="R337" s="547"/>
      <c r="S337" s="18" t="s">
        <v>598</v>
      </c>
    </row>
    <row r="338" spans="17:20" ht="15.75">
      <c r="Q338" s="548"/>
      <c r="R338" s="548"/>
      <c r="S338" s="18">
        <v>57</v>
      </c>
      <c r="T338" s="637"/>
    </row>
    <row r="339" spans="17:20">
      <c r="Q339" s="547"/>
      <c r="R339" s="547"/>
      <c r="S339" s="18" t="s">
        <v>599</v>
      </c>
    </row>
    <row r="340" spans="17:20" ht="15.75">
      <c r="Q340" s="548"/>
      <c r="R340" s="548"/>
      <c r="S340" s="18" t="s">
        <v>193</v>
      </c>
      <c r="T340" s="637"/>
    </row>
    <row r="341" spans="17:20">
      <c r="Q341" s="547"/>
      <c r="R341" s="547"/>
      <c r="S341" s="18" t="s">
        <v>600</v>
      </c>
    </row>
    <row r="342" spans="17:20" ht="15.75">
      <c r="Q342" s="548"/>
      <c r="R342" s="548"/>
      <c r="S342" s="18" t="s">
        <v>327</v>
      </c>
      <c r="T342" s="637"/>
    </row>
    <row r="343" spans="17:20">
      <c r="Q343" s="547"/>
      <c r="R343" s="547"/>
      <c r="S343" s="18" t="s">
        <v>192</v>
      </c>
    </row>
    <row r="344" spans="17:20" ht="15.75">
      <c r="Q344" s="548"/>
      <c r="R344" s="548"/>
      <c r="S344" s="18" t="s">
        <v>601</v>
      </c>
      <c r="T344" s="637"/>
    </row>
    <row r="345" spans="17:20">
      <c r="Q345" s="547"/>
      <c r="R345" s="547"/>
      <c r="S345" s="18" t="s">
        <v>405</v>
      </c>
    </row>
    <row r="346" spans="17:20" ht="15.75">
      <c r="Q346" s="548"/>
      <c r="R346" s="548"/>
      <c r="S346" s="18">
        <v>64</v>
      </c>
      <c r="T346" s="637"/>
    </row>
    <row r="347" spans="17:20">
      <c r="Q347" s="547"/>
      <c r="R347" s="547"/>
      <c r="S347" s="18" t="s">
        <v>193</v>
      </c>
    </row>
    <row r="348" spans="17:20" ht="15.75">
      <c r="Q348" s="548"/>
      <c r="R348" s="548"/>
      <c r="S348" s="18" t="s">
        <v>602</v>
      </c>
      <c r="T348" s="637"/>
    </row>
    <row r="349" spans="17:20">
      <c r="Q349" s="547"/>
      <c r="R349" s="547"/>
      <c r="S349" s="18" t="s">
        <v>486</v>
      </c>
    </row>
    <row r="350" spans="17:20" ht="15.75">
      <c r="Q350" s="548"/>
      <c r="R350" s="548"/>
      <c r="S350" s="18" t="s">
        <v>192</v>
      </c>
      <c r="T350" s="637"/>
    </row>
    <row r="351" spans="17:20">
      <c r="Q351" s="547"/>
      <c r="R351" s="547"/>
      <c r="S351" s="18" t="s">
        <v>603</v>
      </c>
    </row>
    <row r="352" spans="17:20" ht="15.75">
      <c r="Q352" s="548"/>
      <c r="R352" s="548"/>
      <c r="S352" s="18" t="s">
        <v>604</v>
      </c>
      <c r="T352" s="637"/>
    </row>
    <row r="353" spans="17:20">
      <c r="Q353" s="547"/>
      <c r="R353" s="547"/>
      <c r="S353" s="18">
        <v>71</v>
      </c>
    </row>
    <row r="354" spans="17:20" ht="15.75">
      <c r="Q354" s="548"/>
      <c r="R354" s="548"/>
      <c r="S354" s="18" t="s">
        <v>605</v>
      </c>
      <c r="T354" s="637"/>
    </row>
    <row r="355" spans="17:20">
      <c r="Q355" s="547"/>
      <c r="R355" s="547"/>
      <c r="S355" s="18" t="s">
        <v>193</v>
      </c>
    </row>
    <row r="356" spans="17:20" ht="15.75">
      <c r="Q356" s="548"/>
      <c r="R356" s="548"/>
      <c r="S356" s="18" t="s">
        <v>606</v>
      </c>
      <c r="T356" s="637"/>
    </row>
    <row r="357" spans="17:20">
      <c r="Q357" s="547"/>
      <c r="R357" s="547"/>
      <c r="S357" s="18" t="s">
        <v>607</v>
      </c>
    </row>
    <row r="358" spans="17:20" ht="15.75">
      <c r="Q358" s="548"/>
      <c r="R358" s="548"/>
      <c r="S358" s="18" t="s">
        <v>192</v>
      </c>
      <c r="T358" s="637"/>
    </row>
    <row r="359" spans="17:20">
      <c r="Q359" s="547"/>
      <c r="R359" s="547"/>
      <c r="S359" s="18" t="s">
        <v>608</v>
      </c>
    </row>
    <row r="360" spans="17:20" ht="15.75">
      <c r="Q360" s="548"/>
      <c r="R360" s="548"/>
      <c r="S360" s="18" t="s">
        <v>420</v>
      </c>
      <c r="T360" s="637"/>
    </row>
    <row r="361" spans="17:20">
      <c r="Q361" s="547"/>
      <c r="R361" s="547"/>
      <c r="S361" s="18">
        <v>77</v>
      </c>
    </row>
    <row r="362" spans="17:20" ht="15.75">
      <c r="Q362" s="548"/>
      <c r="R362" s="548"/>
      <c r="S362" s="18" t="s">
        <v>193</v>
      </c>
      <c r="T362" s="637"/>
    </row>
    <row r="363" spans="17:20">
      <c r="Q363" s="547"/>
      <c r="R363" s="547"/>
      <c r="S363" s="18" t="s">
        <v>609</v>
      </c>
    </row>
    <row r="364" spans="17:20" ht="15.75">
      <c r="Q364" s="548"/>
      <c r="R364" s="548"/>
      <c r="S364" s="18" t="s">
        <v>610</v>
      </c>
      <c r="T364" s="637"/>
    </row>
    <row r="365" spans="17:20">
      <c r="Q365" s="547"/>
      <c r="R365" s="547"/>
      <c r="S365" s="18" t="s">
        <v>192</v>
      </c>
    </row>
    <row r="366" spans="17:20" ht="15.75">
      <c r="Q366" s="548"/>
      <c r="R366" s="548"/>
      <c r="S366" s="18" t="s">
        <v>611</v>
      </c>
      <c r="T366" s="637"/>
    </row>
    <row r="367" spans="17:20">
      <c r="Q367" s="547"/>
      <c r="R367" s="547"/>
      <c r="S367" s="18" t="s">
        <v>391</v>
      </c>
    </row>
    <row r="368" spans="17:20" ht="15.75">
      <c r="Q368" s="548"/>
      <c r="R368" s="548"/>
      <c r="S368" s="18">
        <v>82</v>
      </c>
      <c r="T368" s="637"/>
    </row>
    <row r="369" spans="17:20">
      <c r="Q369" s="547"/>
      <c r="R369" s="547"/>
      <c r="S369" s="18" t="s">
        <v>612</v>
      </c>
    </row>
    <row r="370" spans="17:20" ht="15.75">
      <c r="Q370" s="548"/>
      <c r="R370" s="548"/>
      <c r="S370" s="18" t="s">
        <v>193</v>
      </c>
      <c r="T370" s="637"/>
    </row>
    <row r="371" spans="17:20">
      <c r="Q371" s="547"/>
      <c r="R371" s="547"/>
      <c r="S371" s="18" t="s">
        <v>613</v>
      </c>
    </row>
    <row r="372" spans="17:20" ht="15.75">
      <c r="Q372" s="548"/>
      <c r="R372" s="548"/>
      <c r="S372" s="18" t="s">
        <v>614</v>
      </c>
      <c r="T372" s="637"/>
    </row>
    <row r="373" spans="17:20">
      <c r="Q373" s="547"/>
      <c r="R373" s="547"/>
      <c r="S373" s="18" t="s">
        <v>192</v>
      </c>
    </row>
    <row r="374" spans="17:20" ht="15.75">
      <c r="Q374" s="548"/>
      <c r="R374" s="548"/>
      <c r="S374" s="18" t="s">
        <v>424</v>
      </c>
      <c r="T374" s="637"/>
    </row>
    <row r="375" spans="17:20">
      <c r="Q375" s="547"/>
      <c r="R375" s="547"/>
      <c r="S375" s="18" t="s">
        <v>419</v>
      </c>
    </row>
    <row r="376" spans="17:20" ht="15.75">
      <c r="Q376" s="548"/>
      <c r="R376" s="548"/>
      <c r="S376" s="18">
        <v>87</v>
      </c>
      <c r="T376" s="637"/>
    </row>
    <row r="377" spans="17:20">
      <c r="Q377" s="547"/>
      <c r="R377" s="547"/>
      <c r="S377" s="18" t="s">
        <v>193</v>
      </c>
    </row>
    <row r="378" spans="17:20" ht="15.75">
      <c r="Q378" s="548"/>
      <c r="R378" s="548"/>
      <c r="S378" s="18" t="s">
        <v>496</v>
      </c>
      <c r="T378" s="637"/>
    </row>
    <row r="379" spans="17:20">
      <c r="Q379" s="547"/>
      <c r="R379" s="547"/>
      <c r="S379" s="18" t="s">
        <v>615</v>
      </c>
    </row>
    <row r="380" spans="17:20" ht="15.75">
      <c r="Q380" s="548"/>
      <c r="R380" s="548"/>
      <c r="S380" s="18" t="s">
        <v>192</v>
      </c>
      <c r="T380" s="637"/>
    </row>
    <row r="381" spans="17:20">
      <c r="Q381" s="547"/>
      <c r="R381" s="547"/>
      <c r="S381" s="18" t="s">
        <v>616</v>
      </c>
    </row>
    <row r="382" spans="17:20" ht="15.75">
      <c r="Q382" s="548"/>
      <c r="R382" s="548"/>
      <c r="S382" s="18" t="s">
        <v>415</v>
      </c>
      <c r="T382" s="637"/>
    </row>
    <row r="383" spans="17:20">
      <c r="Q383" s="547"/>
      <c r="R383" s="547"/>
      <c r="S383" s="18">
        <v>92</v>
      </c>
    </row>
    <row r="384" spans="17:20" ht="15.75">
      <c r="Q384" s="548"/>
      <c r="R384" s="548"/>
      <c r="S384" s="18" t="s">
        <v>617</v>
      </c>
      <c r="T384" s="637"/>
    </row>
    <row r="385" spans="17:20">
      <c r="Q385" s="547"/>
      <c r="R385" s="547"/>
      <c r="S385" s="18" t="s">
        <v>193</v>
      </c>
    </row>
    <row r="386" spans="17:20" ht="15.75">
      <c r="Q386" s="548"/>
      <c r="R386" s="548"/>
      <c r="S386" s="18" t="s">
        <v>413</v>
      </c>
      <c r="T386" s="637"/>
    </row>
    <row r="387" spans="17:20">
      <c r="Q387" s="547"/>
      <c r="R387" s="547"/>
      <c r="S387" s="18" t="s">
        <v>394</v>
      </c>
    </row>
    <row r="388" spans="17:20" ht="15.75">
      <c r="Q388" s="548"/>
      <c r="R388" s="548"/>
      <c r="S388" s="18" t="s">
        <v>192</v>
      </c>
      <c r="T388" s="637"/>
    </row>
    <row r="389" spans="17:20">
      <c r="Q389" s="547"/>
      <c r="R389" s="547"/>
      <c r="S389" s="18" t="s">
        <v>618</v>
      </c>
    </row>
    <row r="390" spans="17:20" ht="15.75">
      <c r="Q390" s="548"/>
      <c r="R390" s="548"/>
      <c r="S390" s="18" t="s">
        <v>414</v>
      </c>
      <c r="T390" s="637"/>
    </row>
    <row r="391" spans="17:20">
      <c r="Q391" s="547"/>
      <c r="R391" s="547"/>
      <c r="S391" s="18">
        <v>95</v>
      </c>
    </row>
    <row r="392" spans="17:20" ht="15.75">
      <c r="Q392" s="548"/>
      <c r="R392" s="548"/>
      <c r="S392" s="18" t="s">
        <v>193</v>
      </c>
      <c r="T392" s="637"/>
    </row>
    <row r="393" spans="17:20">
      <c r="Q393" s="547"/>
      <c r="R393" s="547"/>
      <c r="S393" s="18" t="s">
        <v>619</v>
      </c>
    </row>
    <row r="394" spans="17:20" ht="15.75">
      <c r="Q394" s="548"/>
      <c r="R394" s="548"/>
      <c r="S394" s="18" t="s">
        <v>504</v>
      </c>
      <c r="T394" s="637"/>
    </row>
    <row r="395" spans="17:20">
      <c r="Q395" s="547"/>
      <c r="R395" s="547"/>
      <c r="S395" s="18">
        <v>97</v>
      </c>
    </row>
    <row r="396" spans="17:20" ht="15.75">
      <c r="Q396" s="548"/>
      <c r="R396" s="548"/>
      <c r="S396" s="18" t="s">
        <v>620</v>
      </c>
      <c r="T396" s="637"/>
    </row>
    <row r="397" spans="17:20">
      <c r="Q397" s="547"/>
      <c r="R397" s="547"/>
      <c r="S397" s="18" t="s">
        <v>192</v>
      </c>
    </row>
    <row r="398" spans="17:20" ht="15.75">
      <c r="Q398" s="548"/>
      <c r="R398" s="548"/>
      <c r="S398" s="18" t="s">
        <v>621</v>
      </c>
      <c r="T398" s="637"/>
    </row>
    <row r="399" spans="17:20">
      <c r="Q399" s="547"/>
      <c r="R399" s="547"/>
      <c r="S399" s="18" t="s">
        <v>622</v>
      </c>
    </row>
    <row r="400" spans="17:20" ht="15.75">
      <c r="Q400" s="548"/>
      <c r="R400" s="548"/>
      <c r="S400" s="18" t="s">
        <v>193</v>
      </c>
      <c r="T400" s="637"/>
    </row>
    <row r="401" spans="17:20">
      <c r="Q401" s="547"/>
      <c r="R401" s="547"/>
      <c r="S401" s="18" t="s">
        <v>623</v>
      </c>
    </row>
    <row r="402" spans="17:20" ht="15.75">
      <c r="Q402" s="548"/>
      <c r="R402" s="548"/>
      <c r="S402" s="18" t="s">
        <v>520</v>
      </c>
      <c r="T402" s="637"/>
    </row>
    <row r="403" spans="17:20">
      <c r="Q403" s="547"/>
      <c r="R403" s="547"/>
      <c r="S403" s="18">
        <v>99</v>
      </c>
    </row>
    <row r="404" spans="17:20" ht="15.75">
      <c r="Q404" s="548"/>
      <c r="R404" s="548"/>
      <c r="S404" s="18" t="s">
        <v>192</v>
      </c>
      <c r="T404" s="637"/>
    </row>
    <row r="405" spans="17:20">
      <c r="Q405" s="547"/>
      <c r="R405" s="547"/>
      <c r="S405" s="18" t="s">
        <v>411</v>
      </c>
    </row>
    <row r="406" spans="17:20" ht="15.75">
      <c r="Q406" s="548"/>
      <c r="R406" s="548"/>
      <c r="S406" s="18" t="s">
        <v>624</v>
      </c>
      <c r="T406" s="637"/>
    </row>
    <row r="407" spans="17:20">
      <c r="Q407" s="547"/>
      <c r="R407" s="547"/>
      <c r="S407" s="18" t="s">
        <v>193</v>
      </c>
    </row>
    <row r="408" spans="17:20" ht="15.75">
      <c r="Q408" s="548"/>
      <c r="R408" s="548"/>
      <c r="S408" s="18" t="s">
        <v>625</v>
      </c>
      <c r="T408" s="637"/>
    </row>
    <row r="409" spans="17:20">
      <c r="Q409" s="547"/>
      <c r="R409" s="547"/>
      <c r="S409" s="18" t="s">
        <v>626</v>
      </c>
    </row>
    <row r="410" spans="17:20" ht="15.75">
      <c r="Q410" s="548"/>
      <c r="R410" s="548"/>
      <c r="S410" s="18">
        <v>99</v>
      </c>
      <c r="T410" s="637"/>
    </row>
    <row r="411" spans="17:20">
      <c r="Q411" s="547"/>
      <c r="R411" s="547"/>
      <c r="S411" s="18" t="s">
        <v>627</v>
      </c>
    </row>
    <row r="412" spans="17:20" ht="15.75">
      <c r="Q412" s="548"/>
      <c r="R412" s="548"/>
      <c r="S412" s="18" t="s">
        <v>192</v>
      </c>
      <c r="T412" s="637"/>
    </row>
    <row r="413" spans="17:20">
      <c r="Q413" s="547"/>
      <c r="R413" s="547"/>
      <c r="S413" s="18" t="s">
        <v>628</v>
      </c>
    </row>
    <row r="414" spans="17:20" ht="15.75">
      <c r="Q414" s="548"/>
      <c r="R414" s="548"/>
      <c r="S414" s="18" t="s">
        <v>629</v>
      </c>
      <c r="T414" s="637"/>
    </row>
    <row r="415" spans="17:20">
      <c r="Q415" s="547"/>
      <c r="R415" s="547"/>
      <c r="S415" s="18" t="s">
        <v>193</v>
      </c>
    </row>
    <row r="416" spans="17:20" ht="15.75">
      <c r="Q416" s="548"/>
      <c r="R416" s="548"/>
      <c r="S416" s="18" t="s">
        <v>630</v>
      </c>
      <c r="T416" s="637"/>
    </row>
    <row r="417" spans="17:20">
      <c r="Q417" s="547"/>
      <c r="R417" s="547"/>
      <c r="S417" s="18" t="s">
        <v>631</v>
      </c>
    </row>
    <row r="418" spans="17:20" ht="15.75">
      <c r="Q418" s="548"/>
      <c r="R418" s="548"/>
      <c r="S418" s="18">
        <v>98</v>
      </c>
      <c r="T418" s="637"/>
    </row>
    <row r="419" spans="17:20">
      <c r="Q419" s="547"/>
      <c r="R419" s="547"/>
      <c r="S419" s="18" t="s">
        <v>192</v>
      </c>
    </row>
    <row r="420" spans="17:20" ht="15.75">
      <c r="Q420" s="548"/>
      <c r="R420" s="548"/>
      <c r="S420" s="18" t="s">
        <v>632</v>
      </c>
      <c r="T420" s="637"/>
    </row>
    <row r="421" spans="17:20">
      <c r="Q421" s="547"/>
      <c r="R421" s="547"/>
      <c r="S421" s="18" t="s">
        <v>633</v>
      </c>
    </row>
    <row r="422" spans="17:20" ht="15.75">
      <c r="Q422" s="548"/>
      <c r="R422" s="548"/>
      <c r="S422" s="18" t="s">
        <v>193</v>
      </c>
      <c r="T422" s="637"/>
    </row>
    <row r="423" spans="17:20">
      <c r="Q423" s="547"/>
      <c r="R423" s="547"/>
      <c r="S423" s="18" t="s">
        <v>634</v>
      </c>
    </row>
    <row r="424" spans="17:20" ht="15.75">
      <c r="Q424" s="548"/>
      <c r="R424" s="548"/>
      <c r="S424" s="18" t="s">
        <v>635</v>
      </c>
      <c r="T424" s="637"/>
    </row>
    <row r="425" spans="17:20">
      <c r="Q425" s="547"/>
      <c r="R425" s="547"/>
      <c r="S425" s="18">
        <v>96</v>
      </c>
    </row>
    <row r="426" spans="17:20" ht="15.75">
      <c r="Q426" s="548"/>
      <c r="R426" s="548"/>
      <c r="S426" s="18" t="s">
        <v>636</v>
      </c>
      <c r="T426" s="637"/>
    </row>
    <row r="427" spans="17:20">
      <c r="Q427" s="547"/>
      <c r="R427" s="547"/>
      <c r="S427" s="18" t="s">
        <v>192</v>
      </c>
    </row>
    <row r="428" spans="17:20" ht="15.75">
      <c r="Q428" s="548"/>
      <c r="R428" s="548"/>
      <c r="S428" s="18" t="s">
        <v>637</v>
      </c>
      <c r="T428" s="637"/>
    </row>
    <row r="429" spans="17:20">
      <c r="Q429" s="547"/>
      <c r="R429" s="547"/>
      <c r="S429" s="18" t="s">
        <v>418</v>
      </c>
    </row>
    <row r="430" spans="17:20" ht="15.75">
      <c r="Q430" s="548"/>
      <c r="R430" s="548"/>
      <c r="S430" s="18" t="s">
        <v>193</v>
      </c>
      <c r="T430" s="637"/>
    </row>
    <row r="431" spans="17:20">
      <c r="Q431" s="547"/>
      <c r="R431" s="547"/>
      <c r="S431" s="18" t="s">
        <v>638</v>
      </c>
    </row>
    <row r="432" spans="17:20" ht="15.75">
      <c r="Q432" s="548"/>
      <c r="R432" s="548"/>
      <c r="S432" s="18" t="s">
        <v>639</v>
      </c>
      <c r="T432" s="637"/>
    </row>
    <row r="433" spans="17:20">
      <c r="Q433" s="547"/>
      <c r="R433" s="547"/>
      <c r="S433" s="18">
        <v>92</v>
      </c>
    </row>
    <row r="434" spans="17:20" ht="15.75">
      <c r="Q434" s="548"/>
      <c r="R434" s="548"/>
      <c r="S434" s="18" t="s">
        <v>192</v>
      </c>
      <c r="T434" s="637"/>
    </row>
    <row r="435" spans="17:20">
      <c r="Q435" s="547"/>
      <c r="R435" s="547"/>
      <c r="S435" s="18" t="s">
        <v>640</v>
      </c>
    </row>
    <row r="436" spans="17:20" ht="15.75">
      <c r="Q436" s="548"/>
      <c r="R436" s="548"/>
      <c r="S436" s="18" t="s">
        <v>491</v>
      </c>
      <c r="T436" s="637"/>
    </row>
    <row r="437" spans="17:20">
      <c r="Q437" s="547"/>
      <c r="R437" s="547"/>
      <c r="S437" s="18" t="s">
        <v>193</v>
      </c>
    </row>
    <row r="438" spans="17:20" ht="15.75">
      <c r="Q438" s="548"/>
      <c r="R438" s="548"/>
      <c r="S438" s="18" t="s">
        <v>422</v>
      </c>
      <c r="T438" s="637"/>
    </row>
    <row r="439" spans="17:20">
      <c r="Q439" s="547"/>
      <c r="R439" s="547"/>
      <c r="S439" s="18" t="s">
        <v>641</v>
      </c>
    </row>
    <row r="440" spans="17:20" ht="15.75">
      <c r="Q440" s="548"/>
      <c r="R440" s="548"/>
      <c r="T440" s="637"/>
    </row>
    <row r="441" spans="17:20">
      <c r="Q441" s="547"/>
      <c r="R441" s="547"/>
    </row>
    <row r="442" spans="17:20" ht="15.75">
      <c r="Q442" s="548"/>
      <c r="R442" s="548"/>
      <c r="T442" s="637"/>
    </row>
    <row r="443" spans="17:20">
      <c r="Q443" s="547"/>
      <c r="R443" s="547"/>
    </row>
    <row r="444" spans="17:20" ht="15.75">
      <c r="Q444" s="548"/>
      <c r="R444" s="548"/>
      <c r="T444" s="637"/>
    </row>
    <row r="445" spans="17:20">
      <c r="Q445" s="547"/>
      <c r="R445" s="547"/>
    </row>
    <row r="446" spans="17:20" ht="15.75">
      <c r="Q446" s="548"/>
      <c r="R446" s="548"/>
      <c r="T446" s="637"/>
    </row>
    <row r="447" spans="17:20">
      <c r="Q447" s="547"/>
      <c r="R447" s="547"/>
    </row>
    <row r="448" spans="17:20" ht="15.75">
      <c r="Q448" s="548"/>
      <c r="R448" s="548"/>
      <c r="T448" s="637"/>
    </row>
    <row r="449" spans="17:20">
      <c r="Q449" s="547"/>
      <c r="R449" s="547"/>
    </row>
    <row r="450" spans="17:20" ht="15.75">
      <c r="Q450" s="548"/>
      <c r="R450" s="548"/>
      <c r="T450" s="637"/>
    </row>
    <row r="451" spans="17:20">
      <c r="Q451" s="547"/>
      <c r="R451" s="547"/>
    </row>
    <row r="452" spans="17:20" ht="15.75">
      <c r="Q452" s="548"/>
      <c r="R452" s="548"/>
      <c r="T452" s="637"/>
    </row>
    <row r="453" spans="17:20">
      <c r="Q453" s="547"/>
      <c r="R453" s="547"/>
    </row>
    <row r="454" spans="17:20" ht="15.75">
      <c r="Q454" s="548"/>
      <c r="R454" s="548"/>
      <c r="T454" s="637"/>
    </row>
    <row r="455" spans="17:20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2026-09-12T19:06:22Z</dcterms:modified>
</cp:coreProperties>
</file>