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8B73190-7951-4F55-ABF2-00C1AA817A73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D3" i="116"/>
  <c r="C2" i="116"/>
  <c r="D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<sst xmlns="http://schemas.openxmlformats.org/spreadsheetml/2006/main" count="474" uniqueCount="262">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</sst>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7.2</c:v>
                </c:pt>
                <c:pt idx="1">
                  <c:v>1.5</c:v>
                </c:pt>
                <c:pt idx="2">
                  <c:v>51.3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</c:v>
                </c:pt>
                <c:pt idx="1">
                  <c:v>1.5</c:v>
                </c:pt>
                <c:pt idx="2">
                  <c:v>55.5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90</c:v>
                </c:pt>
                <c:pt idx="212">
                  <c:v>89</c:v>
                </c:pt>
                <c:pt idx="213">
                  <c:v>90</c:v>
                </c:pt>
                <c:pt idx="214">
                  <c:v>89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89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91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90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85</c:v>
                </c:pt>
                <c:pt idx="494">
                  <c:v>85</c:v>
                </c:pt>
                <c:pt idx="495">
                  <c:v>85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85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3.1</c:v>
                </c:pt>
                <c:pt idx="8">
                  <c:v>3</c:v>
                </c:pt>
                <c:pt idx="9">
                  <c:v>3</c:v>
                </c:pt>
                <c:pt idx="10">
                  <c:v>3.1</c:v>
                </c:pt>
                <c:pt idx="11">
                  <c:v>3.1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3.1</c:v>
                </c:pt>
                <c:pt idx="16">
                  <c:v>3.1</c:v>
                </c:pt>
                <c:pt idx="17">
                  <c:v>3.1</c:v>
                </c:pt>
                <c:pt idx="18">
                  <c:v>3.1</c:v>
                </c:pt>
                <c:pt idx="19">
                  <c:v>3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3.1</c:v>
                </c:pt>
                <c:pt idx="25">
                  <c:v>3.1</c:v>
                </c:pt>
                <c:pt idx="26">
                  <c:v>3.1</c:v>
                </c:pt>
                <c:pt idx="27">
                  <c:v>3.1</c:v>
                </c:pt>
                <c:pt idx="28">
                  <c:v>3.1</c:v>
                </c:pt>
                <c:pt idx="29">
                  <c:v>3.1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3.2</c:v>
                </c:pt>
                <c:pt idx="46">
                  <c:v>3.2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3.1</c:v>
                </c:pt>
                <c:pt idx="56">
                  <c:v>3.1</c:v>
                </c:pt>
                <c:pt idx="57">
                  <c:v>3.1</c:v>
                </c:pt>
                <c:pt idx="58">
                  <c:v>3.1</c:v>
                </c:pt>
                <c:pt idx="59">
                  <c:v>3.2</c:v>
                </c:pt>
                <c:pt idx="60">
                  <c:v>3.2</c:v>
                </c:pt>
                <c:pt idx="61">
                  <c:v>3.2</c:v>
                </c:pt>
                <c:pt idx="62">
                  <c:v>3.2</c:v>
                </c:pt>
                <c:pt idx="63">
                  <c:v>3.1</c:v>
                </c:pt>
                <c:pt idx="64">
                  <c:v>3.2</c:v>
                </c:pt>
                <c:pt idx="65">
                  <c:v>3.2</c:v>
                </c:pt>
                <c:pt idx="66">
                  <c:v>3.2</c:v>
                </c:pt>
                <c:pt idx="67">
                  <c:v>3.2</c:v>
                </c:pt>
                <c:pt idx="68">
                  <c:v>3.2</c:v>
                </c:pt>
                <c:pt idx="69">
                  <c:v>3.2</c:v>
                </c:pt>
                <c:pt idx="70">
                  <c:v>3.2</c:v>
                </c:pt>
                <c:pt idx="71">
                  <c:v>3.2</c:v>
                </c:pt>
                <c:pt idx="72">
                  <c:v>3.2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3.1</c:v>
                </c:pt>
                <c:pt idx="79">
                  <c:v>3.1</c:v>
                </c:pt>
                <c:pt idx="80">
                  <c:v>3.1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3.2</c:v>
                </c:pt>
                <c:pt idx="87">
                  <c:v>3.2</c:v>
                </c:pt>
                <c:pt idx="88">
                  <c:v>3.2</c:v>
                </c:pt>
                <c:pt idx="89">
                  <c:v>3.2</c:v>
                </c:pt>
                <c:pt idx="90">
                  <c:v>3.1</c:v>
                </c:pt>
                <c:pt idx="91">
                  <c:v>3.2</c:v>
                </c:pt>
                <c:pt idx="92">
                  <c:v>3.2</c:v>
                </c:pt>
                <c:pt idx="93">
                  <c:v>3.2</c:v>
                </c:pt>
                <c:pt idx="94">
                  <c:v>3.2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3.2</c:v>
                </c:pt>
                <c:pt idx="99">
                  <c:v>3.2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3.2</c:v>
                </c:pt>
                <c:pt idx="107">
                  <c:v>3.2</c:v>
                </c:pt>
                <c:pt idx="108">
                  <c:v>3.2</c:v>
                </c:pt>
                <c:pt idx="109">
                  <c:v>3.2</c:v>
                </c:pt>
                <c:pt idx="110">
                  <c:v>3.2</c:v>
                </c:pt>
                <c:pt idx="111">
                  <c:v>3.3</c:v>
                </c:pt>
                <c:pt idx="112">
                  <c:v>3.3</c:v>
                </c:pt>
                <c:pt idx="113">
                  <c:v>3.3</c:v>
                </c:pt>
                <c:pt idx="114">
                  <c:v>3.3</c:v>
                </c:pt>
                <c:pt idx="115">
                  <c:v>3.3</c:v>
                </c:pt>
                <c:pt idx="116">
                  <c:v>3.3</c:v>
                </c:pt>
                <c:pt idx="117">
                  <c:v>3.3</c:v>
                </c:pt>
                <c:pt idx="118">
                  <c:v>3.3</c:v>
                </c:pt>
                <c:pt idx="119">
                  <c:v>3.3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3.6</c:v>
                </c:pt>
                <c:pt idx="143">
                  <c:v>3.6</c:v>
                </c:pt>
                <c:pt idx="144">
                  <c:v>3.6</c:v>
                </c:pt>
                <c:pt idx="145">
                  <c:v>3.6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3.6</c:v>
                </c:pt>
                <c:pt idx="152">
                  <c:v>3.6</c:v>
                </c:pt>
                <c:pt idx="153">
                  <c:v>3.6</c:v>
                </c:pt>
                <c:pt idx="154">
                  <c:v>3.6</c:v>
                </c:pt>
                <c:pt idx="155">
                  <c:v>3.7</c:v>
                </c:pt>
                <c:pt idx="156">
                  <c:v>3.7</c:v>
                </c:pt>
                <c:pt idx="157">
                  <c:v>3.7</c:v>
                </c:pt>
                <c:pt idx="158">
                  <c:v>3.7</c:v>
                </c:pt>
                <c:pt idx="159">
                  <c:v>3.7</c:v>
                </c:pt>
                <c:pt idx="160">
                  <c:v>3.7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3.6</c:v>
                </c:pt>
                <c:pt idx="167">
                  <c:v>3.6</c:v>
                </c:pt>
                <c:pt idx="168">
                  <c:v>3.6</c:v>
                </c:pt>
                <c:pt idx="169">
                  <c:v>3.6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3.6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3.6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3.6</c:v>
                </c:pt>
                <c:pt idx="187">
                  <c:v>3.6</c:v>
                </c:pt>
                <c:pt idx="188">
                  <c:v>3.6</c:v>
                </c:pt>
                <c:pt idx="189">
                  <c:v>3.6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3.6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3.6</c:v>
                </c:pt>
                <c:pt idx="200">
                  <c:v>3.6</c:v>
                </c:pt>
                <c:pt idx="201">
                  <c:v>3.7</c:v>
                </c:pt>
                <c:pt idx="202">
                  <c:v>3.6</c:v>
                </c:pt>
                <c:pt idx="203">
                  <c:v>3.6</c:v>
                </c:pt>
                <c:pt idx="204">
                  <c:v>3.6</c:v>
                </c:pt>
                <c:pt idx="205">
                  <c:v>3.6</c:v>
                </c:pt>
                <c:pt idx="206">
                  <c:v>3.6</c:v>
                </c:pt>
                <c:pt idx="207">
                  <c:v>3.6</c:v>
                </c:pt>
                <c:pt idx="208">
                  <c:v>3.6</c:v>
                </c:pt>
                <c:pt idx="209">
                  <c:v>3.6</c:v>
                </c:pt>
                <c:pt idx="210">
                  <c:v>3.6</c:v>
                </c:pt>
                <c:pt idx="211">
                  <c:v>3.6</c:v>
                </c:pt>
                <c:pt idx="212">
                  <c:v>3.6</c:v>
                </c:pt>
                <c:pt idx="213">
                  <c:v>3.6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3.6</c:v>
                </c:pt>
                <c:pt idx="227">
                  <c:v>3.6</c:v>
                </c:pt>
                <c:pt idx="228">
                  <c:v>3.6</c:v>
                </c:pt>
                <c:pt idx="229">
                  <c:v>3.6</c:v>
                </c:pt>
                <c:pt idx="230">
                  <c:v>3.6</c:v>
                </c:pt>
                <c:pt idx="231">
                  <c:v>3.6</c:v>
                </c:pt>
                <c:pt idx="232">
                  <c:v>3.6</c:v>
                </c:pt>
                <c:pt idx="233">
                  <c:v>3.6</c:v>
                </c:pt>
                <c:pt idx="234">
                  <c:v>3.6</c:v>
                </c:pt>
                <c:pt idx="235">
                  <c:v>3.6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3.6</c:v>
                </c:pt>
                <c:pt idx="241">
                  <c:v>3.6</c:v>
                </c:pt>
                <c:pt idx="242">
                  <c:v>3.6</c:v>
                </c:pt>
                <c:pt idx="243">
                  <c:v>3.7</c:v>
                </c:pt>
                <c:pt idx="244">
                  <c:v>3.7</c:v>
                </c:pt>
                <c:pt idx="245">
                  <c:v>3.7</c:v>
                </c:pt>
                <c:pt idx="246">
                  <c:v>3.6</c:v>
                </c:pt>
                <c:pt idx="247">
                  <c:v>3.6</c:v>
                </c:pt>
                <c:pt idx="248">
                  <c:v>3.6</c:v>
                </c:pt>
                <c:pt idx="249">
                  <c:v>3.6</c:v>
                </c:pt>
                <c:pt idx="250">
                  <c:v>3.6</c:v>
                </c:pt>
                <c:pt idx="251">
                  <c:v>3.6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3.7</c:v>
                </c:pt>
                <c:pt idx="264">
                  <c:v>3.7</c:v>
                </c:pt>
                <c:pt idx="265">
                  <c:v>3.7</c:v>
                </c:pt>
                <c:pt idx="266">
                  <c:v>3.7</c:v>
                </c:pt>
                <c:pt idx="267">
                  <c:v>3.7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3.7</c:v>
                </c:pt>
                <c:pt idx="273">
                  <c:v>3.7</c:v>
                </c:pt>
                <c:pt idx="274">
                  <c:v>3.8</c:v>
                </c:pt>
                <c:pt idx="275">
                  <c:v>3.8</c:v>
                </c:pt>
                <c:pt idx="276">
                  <c:v>3.8</c:v>
                </c:pt>
                <c:pt idx="277">
                  <c:v>3.8</c:v>
                </c:pt>
                <c:pt idx="278">
                  <c:v>3.8</c:v>
                </c:pt>
                <c:pt idx="279">
                  <c:v>3.8</c:v>
                </c:pt>
                <c:pt idx="280">
                  <c:v>3.8</c:v>
                </c:pt>
                <c:pt idx="281">
                  <c:v>3.8</c:v>
                </c:pt>
                <c:pt idx="282">
                  <c:v>3.8</c:v>
                </c:pt>
                <c:pt idx="283">
                  <c:v>3.8</c:v>
                </c:pt>
                <c:pt idx="284">
                  <c:v>3.8</c:v>
                </c:pt>
                <c:pt idx="285">
                  <c:v>3.8</c:v>
                </c:pt>
                <c:pt idx="286">
                  <c:v>3.8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3.8</c:v>
                </c:pt>
                <c:pt idx="291">
                  <c:v>3.8</c:v>
                </c:pt>
                <c:pt idx="292">
                  <c:v>3.8</c:v>
                </c:pt>
                <c:pt idx="293">
                  <c:v>3.8</c:v>
                </c:pt>
                <c:pt idx="294">
                  <c:v>3.8</c:v>
                </c:pt>
                <c:pt idx="295">
                  <c:v>3.8</c:v>
                </c:pt>
                <c:pt idx="296">
                  <c:v>3.8</c:v>
                </c:pt>
                <c:pt idx="297">
                  <c:v>3.9</c:v>
                </c:pt>
                <c:pt idx="298">
                  <c:v>3.9</c:v>
                </c:pt>
                <c:pt idx="299">
                  <c:v>3.9</c:v>
                </c:pt>
                <c:pt idx="300">
                  <c:v>3.9</c:v>
                </c:pt>
                <c:pt idx="301">
                  <c:v>3.9</c:v>
                </c:pt>
                <c:pt idx="302">
                  <c:v>3.9</c:v>
                </c:pt>
                <c:pt idx="303">
                  <c:v>3.9</c:v>
                </c:pt>
                <c:pt idx="304">
                  <c:v>3.9</c:v>
                </c:pt>
                <c:pt idx="305">
                  <c:v>3.9</c:v>
                </c:pt>
                <c:pt idx="306">
                  <c:v>3.9</c:v>
                </c:pt>
                <c:pt idx="307">
                  <c:v>3.9</c:v>
                </c:pt>
                <c:pt idx="308">
                  <c:v>3.9</c:v>
                </c:pt>
                <c:pt idx="309">
                  <c:v>3.9</c:v>
                </c:pt>
                <c:pt idx="310">
                  <c:v>3.9</c:v>
                </c:pt>
                <c:pt idx="311">
                  <c:v>3.9</c:v>
                </c:pt>
                <c:pt idx="312">
                  <c:v>3.9</c:v>
                </c:pt>
                <c:pt idx="313">
                  <c:v>3.9</c:v>
                </c:pt>
                <c:pt idx="314">
                  <c:v>3.9</c:v>
                </c:pt>
                <c:pt idx="315">
                  <c:v>3.9</c:v>
                </c:pt>
                <c:pt idx="316">
                  <c:v>3.9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4.0999999999999996</c:v>
                </c:pt>
                <c:pt idx="342">
                  <c:v>4.0999999999999996</c:v>
                </c:pt>
                <c:pt idx="343">
                  <c:v>4.0999999999999996</c:v>
                </c:pt>
                <c:pt idx="344">
                  <c:v>4.0999999999999996</c:v>
                </c:pt>
                <c:pt idx="345">
                  <c:v>4.0999999999999996</c:v>
                </c:pt>
                <c:pt idx="346">
                  <c:v>4.0999999999999996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4.0999999999999996</c:v>
                </c:pt>
                <c:pt idx="350">
                  <c:v>4.0999999999999996</c:v>
                </c:pt>
                <c:pt idx="351">
                  <c:v>4.0999999999999996</c:v>
                </c:pt>
                <c:pt idx="352">
                  <c:v>4.0999999999999996</c:v>
                </c:pt>
                <c:pt idx="353">
                  <c:v>4.0999999999999996</c:v>
                </c:pt>
                <c:pt idx="354">
                  <c:v>4.0999999999999996</c:v>
                </c:pt>
                <c:pt idx="355">
                  <c:v>4.0999999999999996</c:v>
                </c:pt>
                <c:pt idx="356">
                  <c:v>4.0999999999999996</c:v>
                </c:pt>
                <c:pt idx="357">
                  <c:v>4.0999999999999996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4.0999999999999996</c:v>
                </c:pt>
                <c:pt idx="362">
                  <c:v>4.0999999999999996</c:v>
                </c:pt>
                <c:pt idx="363">
                  <c:v>4.0999999999999996</c:v>
                </c:pt>
                <c:pt idx="364">
                  <c:v>4.0999999999999996</c:v>
                </c:pt>
                <c:pt idx="365">
                  <c:v>4.0999999999999996</c:v>
                </c:pt>
                <c:pt idx="366">
                  <c:v>4.0999999999999996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4.0999999999999996</c:v>
                </c:pt>
                <c:pt idx="375">
                  <c:v>4.0999999999999996</c:v>
                </c:pt>
                <c:pt idx="376">
                  <c:v>4.0999999999999996</c:v>
                </c:pt>
                <c:pt idx="377">
                  <c:v>4.0999999999999996</c:v>
                </c:pt>
                <c:pt idx="378">
                  <c:v>4.0999999999999996</c:v>
                </c:pt>
                <c:pt idx="379">
                  <c:v>4.0999999999999996</c:v>
                </c:pt>
                <c:pt idx="380">
                  <c:v>4.2</c:v>
                </c:pt>
                <c:pt idx="381">
                  <c:v>4.2</c:v>
                </c:pt>
                <c:pt idx="382">
                  <c:v>4.2</c:v>
                </c:pt>
                <c:pt idx="383">
                  <c:v>4.2</c:v>
                </c:pt>
                <c:pt idx="384">
                  <c:v>4.2</c:v>
                </c:pt>
                <c:pt idx="385">
                  <c:v>4.2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4.2</c:v>
                </c:pt>
                <c:pt idx="390">
                  <c:v>4.2</c:v>
                </c:pt>
                <c:pt idx="391">
                  <c:v>4.2</c:v>
                </c:pt>
                <c:pt idx="392">
                  <c:v>4.2</c:v>
                </c:pt>
                <c:pt idx="393">
                  <c:v>4.2</c:v>
                </c:pt>
                <c:pt idx="394">
                  <c:v>4.2</c:v>
                </c:pt>
                <c:pt idx="395">
                  <c:v>4.2</c:v>
                </c:pt>
                <c:pt idx="396">
                  <c:v>4.2</c:v>
                </c:pt>
                <c:pt idx="397">
                  <c:v>4.2</c:v>
                </c:pt>
                <c:pt idx="398">
                  <c:v>4.3</c:v>
                </c:pt>
                <c:pt idx="399">
                  <c:v>4.3</c:v>
                </c:pt>
                <c:pt idx="400">
                  <c:v>4.3</c:v>
                </c:pt>
                <c:pt idx="401">
                  <c:v>4.3</c:v>
                </c:pt>
                <c:pt idx="402">
                  <c:v>4.3</c:v>
                </c:pt>
                <c:pt idx="403">
                  <c:v>4.3</c:v>
                </c:pt>
                <c:pt idx="404">
                  <c:v>4.3</c:v>
                </c:pt>
                <c:pt idx="405">
                  <c:v>4.3</c:v>
                </c:pt>
                <c:pt idx="406">
                  <c:v>4.3</c:v>
                </c:pt>
                <c:pt idx="407">
                  <c:v>4.3</c:v>
                </c:pt>
                <c:pt idx="408">
                  <c:v>4.3</c:v>
                </c:pt>
                <c:pt idx="409">
                  <c:v>4.3</c:v>
                </c:pt>
                <c:pt idx="410">
                  <c:v>4.3</c:v>
                </c:pt>
                <c:pt idx="411">
                  <c:v>4.3</c:v>
                </c:pt>
                <c:pt idx="412">
                  <c:v>4.3</c:v>
                </c:pt>
                <c:pt idx="413">
                  <c:v>4.3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4.3</c:v>
                </c:pt>
                <c:pt idx="421">
                  <c:v>4.3</c:v>
                </c:pt>
                <c:pt idx="422">
                  <c:v>4.3</c:v>
                </c:pt>
                <c:pt idx="423">
                  <c:v>4.3</c:v>
                </c:pt>
                <c:pt idx="424">
                  <c:v>4.3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4.4000000000000004</c:v>
                </c:pt>
                <c:pt idx="429">
                  <c:v>4.4000000000000004</c:v>
                </c:pt>
                <c:pt idx="430">
                  <c:v>4.4000000000000004</c:v>
                </c:pt>
                <c:pt idx="431">
                  <c:v>4.4000000000000004</c:v>
                </c:pt>
                <c:pt idx="432">
                  <c:v>4.4000000000000004</c:v>
                </c:pt>
                <c:pt idx="433">
                  <c:v>4.4000000000000004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4.4000000000000004</c:v>
                </c:pt>
                <c:pt idx="455">
                  <c:v>4.4000000000000004</c:v>
                </c:pt>
                <c:pt idx="456">
                  <c:v>4.4000000000000004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4.5</c:v>
                </c:pt>
                <c:pt idx="463">
                  <c:v>4.5</c:v>
                </c:pt>
                <c:pt idx="464">
                  <c:v>4.5</c:v>
                </c:pt>
                <c:pt idx="465">
                  <c:v>4.5</c:v>
                </c:pt>
                <c:pt idx="466">
                  <c:v>4.5</c:v>
                </c:pt>
                <c:pt idx="467">
                  <c:v>4.4000000000000004</c:v>
                </c:pt>
                <c:pt idx="468">
                  <c:v>7.2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7.1</c:v>
                </c:pt>
                <c:pt idx="501">
                  <c:v>7.1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6.9</c:v>
                </c:pt>
                <c:pt idx="511">
                  <c:v>6.9</c:v>
                </c:pt>
                <c:pt idx="512">
                  <c:v>6.9</c:v>
                </c:pt>
                <c:pt idx="513">
                  <c:v>6.9</c:v>
                </c:pt>
                <c:pt idx="514">
                  <c:v>6.9</c:v>
                </c:pt>
                <c:pt idx="515">
                  <c:v>6.8</c:v>
                </c:pt>
                <c:pt idx="516">
                  <c:v>6.8</c:v>
                </c:pt>
                <c:pt idx="517">
                  <c:v>6.8</c:v>
                </c:pt>
                <c:pt idx="518">
                  <c:v>6.8</c:v>
                </c:pt>
                <c:pt idx="519">
                  <c:v>6.8</c:v>
                </c:pt>
                <c:pt idx="520">
                  <c:v>6.8</c:v>
                </c:pt>
                <c:pt idx="521">
                  <c:v>6.8</c:v>
                </c:pt>
                <c:pt idx="522">
                  <c:v>6.8</c:v>
                </c:pt>
                <c:pt idx="523">
                  <c:v>6.8</c:v>
                </c:pt>
                <c:pt idx="524">
                  <c:v>6.8</c:v>
                </c:pt>
                <c:pt idx="525">
                  <c:v>6.8</c:v>
                </c:pt>
                <c:pt idx="526">
                  <c:v>6.8</c:v>
                </c:pt>
                <c:pt idx="527">
                  <c:v>6.8</c:v>
                </c:pt>
                <c:pt idx="528">
                  <c:v>6.8</c:v>
                </c:pt>
                <c:pt idx="529">
                  <c:v>6.7</c:v>
                </c:pt>
                <c:pt idx="530">
                  <c:v>6.8</c:v>
                </c:pt>
                <c:pt idx="531">
                  <c:v>6.8</c:v>
                </c:pt>
                <c:pt idx="532">
                  <c:v>6.7</c:v>
                </c:pt>
                <c:pt idx="533">
                  <c:v>6.7</c:v>
                </c:pt>
                <c:pt idx="534">
                  <c:v>6.7</c:v>
                </c:pt>
                <c:pt idx="535">
                  <c:v>6.7</c:v>
                </c:pt>
                <c:pt idx="536">
                  <c:v>6.7</c:v>
                </c:pt>
                <c:pt idx="537">
                  <c:v>6.7</c:v>
                </c:pt>
                <c:pt idx="538">
                  <c:v>6.8</c:v>
                </c:pt>
                <c:pt idx="539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3.6</c:v>
                </c:pt>
                <c:pt idx="2">
                  <c:v>4.3</c:v>
                </c:pt>
                <c:pt idx="3">
                  <c:v>4.7</c:v>
                </c:pt>
                <c:pt idx="4">
                  <c:v>3.2</c:v>
                </c:pt>
                <c:pt idx="5">
                  <c:v>2.5</c:v>
                </c:pt>
                <c:pt idx="6">
                  <c:v>2.9</c:v>
                </c:pt>
                <c:pt idx="7">
                  <c:v>5.8</c:v>
                </c:pt>
                <c:pt idx="8">
                  <c:v>2.5</c:v>
                </c:pt>
                <c:pt idx="9">
                  <c:v>1.8</c:v>
                </c:pt>
                <c:pt idx="10">
                  <c:v>2.2000000000000002</c:v>
                </c:pt>
                <c:pt idx="11">
                  <c:v>2.9</c:v>
                </c:pt>
                <c:pt idx="12">
                  <c:v>3.6</c:v>
                </c:pt>
                <c:pt idx="13">
                  <c:v>4.7</c:v>
                </c:pt>
                <c:pt idx="14">
                  <c:v>4.3</c:v>
                </c:pt>
                <c:pt idx="15">
                  <c:v>2.5</c:v>
                </c:pt>
                <c:pt idx="16">
                  <c:v>2.5</c:v>
                </c:pt>
                <c:pt idx="17">
                  <c:v>5.4</c:v>
                </c:pt>
                <c:pt idx="18">
                  <c:v>4.3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3.2</c:v>
                </c:pt>
                <c:pt idx="23">
                  <c:v>3.6</c:v>
                </c:pt>
                <c:pt idx="24">
                  <c:v>3.6</c:v>
                </c:pt>
                <c:pt idx="25">
                  <c:v>4.3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2.5</c:v>
                </c:pt>
                <c:pt idx="32">
                  <c:v>4.3</c:v>
                </c:pt>
                <c:pt idx="33">
                  <c:v>5.8</c:v>
                </c:pt>
                <c:pt idx="34">
                  <c:v>3.6</c:v>
                </c:pt>
                <c:pt idx="35">
                  <c:v>0</c:v>
                </c:pt>
                <c:pt idx="36">
                  <c:v>0</c:v>
                </c:pt>
                <c:pt idx="37">
                  <c:v>3.2</c:v>
                </c:pt>
                <c:pt idx="38">
                  <c:v>5</c:v>
                </c:pt>
                <c:pt idx="39">
                  <c:v>5</c:v>
                </c:pt>
                <c:pt idx="40">
                  <c:v>3.6</c:v>
                </c:pt>
                <c:pt idx="41">
                  <c:v>2.5</c:v>
                </c:pt>
                <c:pt idx="42">
                  <c:v>2.9</c:v>
                </c:pt>
                <c:pt idx="43">
                  <c:v>2.5</c:v>
                </c:pt>
                <c:pt idx="44">
                  <c:v>1.8</c:v>
                </c:pt>
                <c:pt idx="45">
                  <c:v>2.5</c:v>
                </c:pt>
                <c:pt idx="46">
                  <c:v>1.8</c:v>
                </c:pt>
                <c:pt idx="47">
                  <c:v>5</c:v>
                </c:pt>
                <c:pt idx="48">
                  <c:v>4.3</c:v>
                </c:pt>
                <c:pt idx="49">
                  <c:v>3.2</c:v>
                </c:pt>
                <c:pt idx="50">
                  <c:v>4</c:v>
                </c:pt>
                <c:pt idx="51">
                  <c:v>0</c:v>
                </c:pt>
                <c:pt idx="52">
                  <c:v>2.5</c:v>
                </c:pt>
                <c:pt idx="53">
                  <c:v>3.6</c:v>
                </c:pt>
                <c:pt idx="54">
                  <c:v>2.9</c:v>
                </c:pt>
                <c:pt idx="55">
                  <c:v>6.5</c:v>
                </c:pt>
                <c:pt idx="56">
                  <c:v>3.6</c:v>
                </c:pt>
                <c:pt idx="57">
                  <c:v>1.8</c:v>
                </c:pt>
                <c:pt idx="58">
                  <c:v>1.8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4.7</c:v>
                </c:pt>
                <c:pt idx="63">
                  <c:v>3.6</c:v>
                </c:pt>
                <c:pt idx="64">
                  <c:v>3.2</c:v>
                </c:pt>
                <c:pt idx="65">
                  <c:v>1.8</c:v>
                </c:pt>
                <c:pt idx="66">
                  <c:v>1.8</c:v>
                </c:pt>
                <c:pt idx="67">
                  <c:v>2.5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0</c:v>
                </c:pt>
                <c:pt idx="71">
                  <c:v>0</c:v>
                </c:pt>
                <c:pt idx="72">
                  <c:v>2.5</c:v>
                </c:pt>
                <c:pt idx="73">
                  <c:v>4</c:v>
                </c:pt>
                <c:pt idx="74">
                  <c:v>3.2</c:v>
                </c:pt>
                <c:pt idx="75">
                  <c:v>5.8</c:v>
                </c:pt>
                <c:pt idx="76">
                  <c:v>6.1</c:v>
                </c:pt>
                <c:pt idx="77">
                  <c:v>3.2</c:v>
                </c:pt>
                <c:pt idx="78">
                  <c:v>2.5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3.2</c:v>
                </c:pt>
                <c:pt idx="83">
                  <c:v>3.2</c:v>
                </c:pt>
                <c:pt idx="84">
                  <c:v>2.5</c:v>
                </c:pt>
                <c:pt idx="85">
                  <c:v>3.6</c:v>
                </c:pt>
                <c:pt idx="86">
                  <c:v>2.9</c:v>
                </c:pt>
                <c:pt idx="87">
                  <c:v>2.9</c:v>
                </c:pt>
                <c:pt idx="88">
                  <c:v>2.5</c:v>
                </c:pt>
                <c:pt idx="89">
                  <c:v>2.9</c:v>
                </c:pt>
                <c:pt idx="90">
                  <c:v>2.5</c:v>
                </c:pt>
                <c:pt idx="91">
                  <c:v>3.2</c:v>
                </c:pt>
                <c:pt idx="92">
                  <c:v>3.6</c:v>
                </c:pt>
                <c:pt idx="93">
                  <c:v>3.6</c:v>
                </c:pt>
                <c:pt idx="94">
                  <c:v>3.2</c:v>
                </c:pt>
                <c:pt idx="95">
                  <c:v>1.8</c:v>
                </c:pt>
                <c:pt idx="96">
                  <c:v>0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3.6</c:v>
                </c:pt>
                <c:pt idx="100">
                  <c:v>4</c:v>
                </c:pt>
                <c:pt idx="101">
                  <c:v>4</c:v>
                </c:pt>
                <c:pt idx="102">
                  <c:v>4.7</c:v>
                </c:pt>
                <c:pt idx="103">
                  <c:v>5</c:v>
                </c:pt>
                <c:pt idx="104">
                  <c:v>4</c:v>
                </c:pt>
                <c:pt idx="105">
                  <c:v>4</c:v>
                </c:pt>
                <c:pt idx="106">
                  <c:v>6.1</c:v>
                </c:pt>
                <c:pt idx="107">
                  <c:v>6.1</c:v>
                </c:pt>
                <c:pt idx="108">
                  <c:v>2.9</c:v>
                </c:pt>
                <c:pt idx="109">
                  <c:v>4.7</c:v>
                </c:pt>
                <c:pt idx="110">
                  <c:v>0</c:v>
                </c:pt>
                <c:pt idx="111">
                  <c:v>3.6</c:v>
                </c:pt>
                <c:pt idx="112">
                  <c:v>4.3</c:v>
                </c:pt>
                <c:pt idx="113">
                  <c:v>2.9</c:v>
                </c:pt>
                <c:pt idx="114">
                  <c:v>4</c:v>
                </c:pt>
                <c:pt idx="115">
                  <c:v>3.6</c:v>
                </c:pt>
                <c:pt idx="116">
                  <c:v>2.9</c:v>
                </c:pt>
                <c:pt idx="117">
                  <c:v>2.2000000000000002</c:v>
                </c:pt>
                <c:pt idx="118">
                  <c:v>1.8</c:v>
                </c:pt>
                <c:pt idx="119">
                  <c:v>4.3</c:v>
                </c:pt>
                <c:pt idx="120">
                  <c:v>5</c:v>
                </c:pt>
                <c:pt idx="121">
                  <c:v>5.8</c:v>
                </c:pt>
                <c:pt idx="122">
                  <c:v>3.6</c:v>
                </c:pt>
                <c:pt idx="123">
                  <c:v>2.5</c:v>
                </c:pt>
                <c:pt idx="124">
                  <c:v>3.2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3.2</c:v>
                </c:pt>
                <c:pt idx="131">
                  <c:v>2.5</c:v>
                </c:pt>
                <c:pt idx="132">
                  <c:v>3.2</c:v>
                </c:pt>
                <c:pt idx="133">
                  <c:v>0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2.9</c:v>
                </c:pt>
                <c:pt idx="137">
                  <c:v>2.5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2.5</c:v>
                </c:pt>
                <c:pt idx="143">
                  <c:v>2.9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2.5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1.8</c:v>
                </c:pt>
                <c:pt idx="150">
                  <c:v>0</c:v>
                </c:pt>
                <c:pt idx="151">
                  <c:v>0</c:v>
                </c:pt>
                <c:pt idx="152">
                  <c:v>1.8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0</c:v>
                </c:pt>
                <c:pt idx="157">
                  <c:v>1.8</c:v>
                </c:pt>
                <c:pt idx="158">
                  <c:v>2.5</c:v>
                </c:pt>
                <c:pt idx="159">
                  <c:v>3.2</c:v>
                </c:pt>
                <c:pt idx="160">
                  <c:v>3.6</c:v>
                </c:pt>
                <c:pt idx="161">
                  <c:v>2.5</c:v>
                </c:pt>
                <c:pt idx="162">
                  <c:v>3.6</c:v>
                </c:pt>
                <c:pt idx="163">
                  <c:v>2.5</c:v>
                </c:pt>
                <c:pt idx="164">
                  <c:v>0</c:v>
                </c:pt>
                <c:pt idx="165">
                  <c:v>3.6</c:v>
                </c:pt>
                <c:pt idx="166">
                  <c:v>2.9</c:v>
                </c:pt>
                <c:pt idx="167">
                  <c:v>2.5</c:v>
                </c:pt>
                <c:pt idx="168">
                  <c:v>4</c:v>
                </c:pt>
                <c:pt idx="169">
                  <c:v>3.6</c:v>
                </c:pt>
                <c:pt idx="170">
                  <c:v>2.5</c:v>
                </c:pt>
                <c:pt idx="171">
                  <c:v>3.2</c:v>
                </c:pt>
                <c:pt idx="172">
                  <c:v>3.2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4</c:v>
                </c:pt>
                <c:pt idx="178">
                  <c:v>3.6</c:v>
                </c:pt>
                <c:pt idx="179">
                  <c:v>2.2000000000000002</c:v>
                </c:pt>
                <c:pt idx="180">
                  <c:v>1.8</c:v>
                </c:pt>
                <c:pt idx="181">
                  <c:v>1.8</c:v>
                </c:pt>
                <c:pt idx="182">
                  <c:v>5</c:v>
                </c:pt>
                <c:pt idx="183">
                  <c:v>2.9</c:v>
                </c:pt>
                <c:pt idx="184">
                  <c:v>3.6</c:v>
                </c:pt>
                <c:pt idx="185">
                  <c:v>2.5</c:v>
                </c:pt>
                <c:pt idx="186">
                  <c:v>2.5</c:v>
                </c:pt>
                <c:pt idx="187">
                  <c:v>3.6</c:v>
                </c:pt>
                <c:pt idx="188">
                  <c:v>3.2</c:v>
                </c:pt>
                <c:pt idx="189">
                  <c:v>2.5</c:v>
                </c:pt>
                <c:pt idx="190">
                  <c:v>2.5</c:v>
                </c:pt>
                <c:pt idx="191">
                  <c:v>3.2</c:v>
                </c:pt>
                <c:pt idx="192">
                  <c:v>2.5</c:v>
                </c:pt>
                <c:pt idx="193">
                  <c:v>0</c:v>
                </c:pt>
                <c:pt idx="194">
                  <c:v>3.2</c:v>
                </c:pt>
                <c:pt idx="195">
                  <c:v>4</c:v>
                </c:pt>
                <c:pt idx="196">
                  <c:v>3.6</c:v>
                </c:pt>
                <c:pt idx="197">
                  <c:v>3.6</c:v>
                </c:pt>
                <c:pt idx="198">
                  <c:v>3.6</c:v>
                </c:pt>
                <c:pt idx="199">
                  <c:v>2.5</c:v>
                </c:pt>
                <c:pt idx="200">
                  <c:v>2.9</c:v>
                </c:pt>
                <c:pt idx="201">
                  <c:v>4</c:v>
                </c:pt>
                <c:pt idx="202">
                  <c:v>4.3</c:v>
                </c:pt>
                <c:pt idx="203">
                  <c:v>3.2</c:v>
                </c:pt>
                <c:pt idx="204">
                  <c:v>2.5</c:v>
                </c:pt>
                <c:pt idx="205">
                  <c:v>4.7</c:v>
                </c:pt>
                <c:pt idx="206">
                  <c:v>3.6</c:v>
                </c:pt>
                <c:pt idx="207">
                  <c:v>5.4</c:v>
                </c:pt>
                <c:pt idx="208">
                  <c:v>5.8</c:v>
                </c:pt>
                <c:pt idx="209">
                  <c:v>2.2000000000000002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4.3</c:v>
                </c:pt>
                <c:pt idx="214">
                  <c:v>4.3</c:v>
                </c:pt>
                <c:pt idx="215">
                  <c:v>2.5</c:v>
                </c:pt>
                <c:pt idx="216">
                  <c:v>2.9</c:v>
                </c:pt>
                <c:pt idx="217">
                  <c:v>3.2</c:v>
                </c:pt>
                <c:pt idx="218">
                  <c:v>2.2000000000000002</c:v>
                </c:pt>
                <c:pt idx="219">
                  <c:v>1.8</c:v>
                </c:pt>
                <c:pt idx="220">
                  <c:v>0</c:v>
                </c:pt>
                <c:pt idx="221">
                  <c:v>2.5</c:v>
                </c:pt>
                <c:pt idx="222">
                  <c:v>3.2</c:v>
                </c:pt>
                <c:pt idx="223">
                  <c:v>3.2</c:v>
                </c:pt>
                <c:pt idx="224">
                  <c:v>1.8</c:v>
                </c:pt>
                <c:pt idx="225">
                  <c:v>0</c:v>
                </c:pt>
                <c:pt idx="226">
                  <c:v>1.8</c:v>
                </c:pt>
                <c:pt idx="227">
                  <c:v>2.9</c:v>
                </c:pt>
                <c:pt idx="228">
                  <c:v>2.2000000000000002</c:v>
                </c:pt>
                <c:pt idx="229">
                  <c:v>3.6</c:v>
                </c:pt>
                <c:pt idx="230">
                  <c:v>3.6</c:v>
                </c:pt>
                <c:pt idx="231">
                  <c:v>4</c:v>
                </c:pt>
                <c:pt idx="232">
                  <c:v>3.2</c:v>
                </c:pt>
                <c:pt idx="233">
                  <c:v>3.6</c:v>
                </c:pt>
                <c:pt idx="234">
                  <c:v>3.6</c:v>
                </c:pt>
                <c:pt idx="235">
                  <c:v>4.7</c:v>
                </c:pt>
                <c:pt idx="236">
                  <c:v>2.2000000000000002</c:v>
                </c:pt>
                <c:pt idx="237">
                  <c:v>3.2</c:v>
                </c:pt>
                <c:pt idx="238">
                  <c:v>2.9</c:v>
                </c:pt>
                <c:pt idx="239">
                  <c:v>4</c:v>
                </c:pt>
                <c:pt idx="240">
                  <c:v>2.5</c:v>
                </c:pt>
                <c:pt idx="241">
                  <c:v>3.2</c:v>
                </c:pt>
                <c:pt idx="242">
                  <c:v>3.2</c:v>
                </c:pt>
                <c:pt idx="243">
                  <c:v>4.7</c:v>
                </c:pt>
                <c:pt idx="244">
                  <c:v>4.3</c:v>
                </c:pt>
                <c:pt idx="245">
                  <c:v>4</c:v>
                </c:pt>
                <c:pt idx="246">
                  <c:v>2.9</c:v>
                </c:pt>
                <c:pt idx="247">
                  <c:v>4.7</c:v>
                </c:pt>
                <c:pt idx="248">
                  <c:v>2.9</c:v>
                </c:pt>
                <c:pt idx="249">
                  <c:v>4</c:v>
                </c:pt>
                <c:pt idx="250">
                  <c:v>2.9</c:v>
                </c:pt>
                <c:pt idx="251">
                  <c:v>3.6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2.9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3.6</c:v>
                </c:pt>
                <c:pt idx="259">
                  <c:v>3.2</c:v>
                </c:pt>
                <c:pt idx="260">
                  <c:v>0</c:v>
                </c:pt>
                <c:pt idx="261">
                  <c:v>0</c:v>
                </c:pt>
                <c:pt idx="262">
                  <c:v>3.2</c:v>
                </c:pt>
                <c:pt idx="263">
                  <c:v>3.6</c:v>
                </c:pt>
                <c:pt idx="264">
                  <c:v>4.3</c:v>
                </c:pt>
                <c:pt idx="265">
                  <c:v>1.8</c:v>
                </c:pt>
                <c:pt idx="266">
                  <c:v>2.9</c:v>
                </c:pt>
                <c:pt idx="267">
                  <c:v>4.7</c:v>
                </c:pt>
                <c:pt idx="268">
                  <c:v>3.2</c:v>
                </c:pt>
                <c:pt idx="269">
                  <c:v>5.4</c:v>
                </c:pt>
                <c:pt idx="270">
                  <c:v>3.2</c:v>
                </c:pt>
                <c:pt idx="271">
                  <c:v>3.6</c:v>
                </c:pt>
                <c:pt idx="272">
                  <c:v>2.5</c:v>
                </c:pt>
                <c:pt idx="273">
                  <c:v>4.3</c:v>
                </c:pt>
                <c:pt idx="274">
                  <c:v>2.9</c:v>
                </c:pt>
                <c:pt idx="275">
                  <c:v>2.5</c:v>
                </c:pt>
                <c:pt idx="276">
                  <c:v>3.6</c:v>
                </c:pt>
                <c:pt idx="277">
                  <c:v>2.2000000000000002</c:v>
                </c:pt>
                <c:pt idx="278">
                  <c:v>4.3</c:v>
                </c:pt>
                <c:pt idx="279">
                  <c:v>3.6</c:v>
                </c:pt>
                <c:pt idx="280">
                  <c:v>3.2</c:v>
                </c:pt>
                <c:pt idx="281">
                  <c:v>4.7</c:v>
                </c:pt>
                <c:pt idx="282">
                  <c:v>2.9</c:v>
                </c:pt>
                <c:pt idx="283">
                  <c:v>3.6</c:v>
                </c:pt>
                <c:pt idx="284">
                  <c:v>4</c:v>
                </c:pt>
                <c:pt idx="285">
                  <c:v>5</c:v>
                </c:pt>
                <c:pt idx="286">
                  <c:v>3.6</c:v>
                </c:pt>
                <c:pt idx="287">
                  <c:v>5</c:v>
                </c:pt>
                <c:pt idx="288">
                  <c:v>4</c:v>
                </c:pt>
                <c:pt idx="289">
                  <c:v>4.7</c:v>
                </c:pt>
                <c:pt idx="290">
                  <c:v>4.7</c:v>
                </c:pt>
                <c:pt idx="291">
                  <c:v>5.8</c:v>
                </c:pt>
                <c:pt idx="292">
                  <c:v>5</c:v>
                </c:pt>
                <c:pt idx="293">
                  <c:v>5.8</c:v>
                </c:pt>
                <c:pt idx="294">
                  <c:v>2.5</c:v>
                </c:pt>
                <c:pt idx="295">
                  <c:v>0</c:v>
                </c:pt>
                <c:pt idx="296">
                  <c:v>2.5</c:v>
                </c:pt>
                <c:pt idx="297">
                  <c:v>2.5</c:v>
                </c:pt>
                <c:pt idx="298">
                  <c:v>0</c:v>
                </c:pt>
                <c:pt idx="299">
                  <c:v>3.6</c:v>
                </c:pt>
                <c:pt idx="300">
                  <c:v>4.7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5.8</c:v>
                </c:pt>
                <c:pt idx="305">
                  <c:v>2.9</c:v>
                </c:pt>
                <c:pt idx="306">
                  <c:v>2.5</c:v>
                </c:pt>
                <c:pt idx="307">
                  <c:v>1.8</c:v>
                </c:pt>
                <c:pt idx="308">
                  <c:v>2.9</c:v>
                </c:pt>
                <c:pt idx="309">
                  <c:v>3.6</c:v>
                </c:pt>
                <c:pt idx="310">
                  <c:v>2.9</c:v>
                </c:pt>
                <c:pt idx="311">
                  <c:v>5.8</c:v>
                </c:pt>
                <c:pt idx="312">
                  <c:v>5.4</c:v>
                </c:pt>
                <c:pt idx="313">
                  <c:v>6.1</c:v>
                </c:pt>
                <c:pt idx="314">
                  <c:v>2.9</c:v>
                </c:pt>
                <c:pt idx="315">
                  <c:v>1.8</c:v>
                </c:pt>
                <c:pt idx="316">
                  <c:v>0</c:v>
                </c:pt>
                <c:pt idx="317">
                  <c:v>1.8</c:v>
                </c:pt>
                <c:pt idx="318">
                  <c:v>3.6</c:v>
                </c:pt>
                <c:pt idx="319">
                  <c:v>2.9</c:v>
                </c:pt>
                <c:pt idx="320">
                  <c:v>2.2000000000000002</c:v>
                </c:pt>
                <c:pt idx="321">
                  <c:v>2.5</c:v>
                </c:pt>
                <c:pt idx="322">
                  <c:v>4</c:v>
                </c:pt>
                <c:pt idx="323">
                  <c:v>3.2</c:v>
                </c:pt>
                <c:pt idx="324">
                  <c:v>5.4</c:v>
                </c:pt>
                <c:pt idx="325">
                  <c:v>3.6</c:v>
                </c:pt>
                <c:pt idx="326">
                  <c:v>4</c:v>
                </c:pt>
                <c:pt idx="327">
                  <c:v>2.2000000000000002</c:v>
                </c:pt>
                <c:pt idx="328">
                  <c:v>3.2</c:v>
                </c:pt>
                <c:pt idx="329">
                  <c:v>4</c:v>
                </c:pt>
                <c:pt idx="330">
                  <c:v>4</c:v>
                </c:pt>
                <c:pt idx="331">
                  <c:v>3.2</c:v>
                </c:pt>
                <c:pt idx="332">
                  <c:v>6.1</c:v>
                </c:pt>
                <c:pt idx="333">
                  <c:v>5</c:v>
                </c:pt>
                <c:pt idx="334">
                  <c:v>2.9</c:v>
                </c:pt>
                <c:pt idx="335">
                  <c:v>4.3</c:v>
                </c:pt>
                <c:pt idx="336">
                  <c:v>4.3</c:v>
                </c:pt>
                <c:pt idx="337">
                  <c:v>2.9</c:v>
                </c:pt>
                <c:pt idx="338">
                  <c:v>2.5</c:v>
                </c:pt>
                <c:pt idx="339">
                  <c:v>4</c:v>
                </c:pt>
                <c:pt idx="340">
                  <c:v>3.2</c:v>
                </c:pt>
                <c:pt idx="341">
                  <c:v>2.5</c:v>
                </c:pt>
                <c:pt idx="342">
                  <c:v>3.6</c:v>
                </c:pt>
                <c:pt idx="343">
                  <c:v>4</c:v>
                </c:pt>
                <c:pt idx="344">
                  <c:v>4.3</c:v>
                </c:pt>
                <c:pt idx="345">
                  <c:v>3.6</c:v>
                </c:pt>
                <c:pt idx="346">
                  <c:v>4</c:v>
                </c:pt>
                <c:pt idx="347">
                  <c:v>4.3</c:v>
                </c:pt>
                <c:pt idx="348">
                  <c:v>5.4</c:v>
                </c:pt>
                <c:pt idx="349">
                  <c:v>6.1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2.5</c:v>
                </c:pt>
                <c:pt idx="354">
                  <c:v>3.6</c:v>
                </c:pt>
                <c:pt idx="355">
                  <c:v>5.4</c:v>
                </c:pt>
                <c:pt idx="356">
                  <c:v>4.7</c:v>
                </c:pt>
                <c:pt idx="357">
                  <c:v>5.4</c:v>
                </c:pt>
                <c:pt idx="358">
                  <c:v>5.8</c:v>
                </c:pt>
                <c:pt idx="359">
                  <c:v>3.6</c:v>
                </c:pt>
                <c:pt idx="360">
                  <c:v>3.6</c:v>
                </c:pt>
                <c:pt idx="361">
                  <c:v>4</c:v>
                </c:pt>
                <c:pt idx="362">
                  <c:v>2.5</c:v>
                </c:pt>
                <c:pt idx="363">
                  <c:v>6.5</c:v>
                </c:pt>
                <c:pt idx="364">
                  <c:v>4.3</c:v>
                </c:pt>
                <c:pt idx="365">
                  <c:v>4.3</c:v>
                </c:pt>
                <c:pt idx="366">
                  <c:v>4</c:v>
                </c:pt>
                <c:pt idx="367">
                  <c:v>5</c:v>
                </c:pt>
                <c:pt idx="368">
                  <c:v>3.2</c:v>
                </c:pt>
                <c:pt idx="369">
                  <c:v>5.4</c:v>
                </c:pt>
                <c:pt idx="370">
                  <c:v>4</c:v>
                </c:pt>
                <c:pt idx="371">
                  <c:v>4.3</c:v>
                </c:pt>
                <c:pt idx="372">
                  <c:v>7.6</c:v>
                </c:pt>
                <c:pt idx="373">
                  <c:v>4.3</c:v>
                </c:pt>
                <c:pt idx="374">
                  <c:v>5</c:v>
                </c:pt>
                <c:pt idx="375">
                  <c:v>7.6</c:v>
                </c:pt>
                <c:pt idx="376">
                  <c:v>6.5</c:v>
                </c:pt>
                <c:pt idx="377">
                  <c:v>4.7</c:v>
                </c:pt>
                <c:pt idx="378">
                  <c:v>4.3</c:v>
                </c:pt>
                <c:pt idx="379">
                  <c:v>7.2</c:v>
                </c:pt>
                <c:pt idx="380">
                  <c:v>5</c:v>
                </c:pt>
                <c:pt idx="381">
                  <c:v>3.6</c:v>
                </c:pt>
                <c:pt idx="382">
                  <c:v>3.6</c:v>
                </c:pt>
                <c:pt idx="383">
                  <c:v>3.6</c:v>
                </c:pt>
                <c:pt idx="384">
                  <c:v>2.5</c:v>
                </c:pt>
                <c:pt idx="385">
                  <c:v>4.7</c:v>
                </c:pt>
                <c:pt idx="386">
                  <c:v>3.6</c:v>
                </c:pt>
                <c:pt idx="387">
                  <c:v>3.6</c:v>
                </c:pt>
                <c:pt idx="388">
                  <c:v>3.6</c:v>
                </c:pt>
                <c:pt idx="389">
                  <c:v>3.6</c:v>
                </c:pt>
                <c:pt idx="390">
                  <c:v>4.3</c:v>
                </c:pt>
                <c:pt idx="391">
                  <c:v>4</c:v>
                </c:pt>
                <c:pt idx="392">
                  <c:v>4</c:v>
                </c:pt>
                <c:pt idx="393">
                  <c:v>2.5</c:v>
                </c:pt>
                <c:pt idx="394">
                  <c:v>2.5</c:v>
                </c:pt>
                <c:pt idx="395">
                  <c:v>6.1</c:v>
                </c:pt>
                <c:pt idx="396">
                  <c:v>3.6</c:v>
                </c:pt>
                <c:pt idx="397">
                  <c:v>3.2</c:v>
                </c:pt>
                <c:pt idx="398">
                  <c:v>5</c:v>
                </c:pt>
                <c:pt idx="399">
                  <c:v>5</c:v>
                </c:pt>
                <c:pt idx="400">
                  <c:v>2.5</c:v>
                </c:pt>
                <c:pt idx="401">
                  <c:v>5.8</c:v>
                </c:pt>
                <c:pt idx="402">
                  <c:v>3.6</c:v>
                </c:pt>
                <c:pt idx="403">
                  <c:v>6.1</c:v>
                </c:pt>
                <c:pt idx="404">
                  <c:v>3.6</c:v>
                </c:pt>
                <c:pt idx="405">
                  <c:v>2.9</c:v>
                </c:pt>
                <c:pt idx="406">
                  <c:v>6.1</c:v>
                </c:pt>
                <c:pt idx="407">
                  <c:v>6.1</c:v>
                </c:pt>
                <c:pt idx="408">
                  <c:v>6.5</c:v>
                </c:pt>
                <c:pt idx="409">
                  <c:v>4.3</c:v>
                </c:pt>
                <c:pt idx="410">
                  <c:v>4.3</c:v>
                </c:pt>
                <c:pt idx="411">
                  <c:v>6.8</c:v>
                </c:pt>
                <c:pt idx="412">
                  <c:v>5.4</c:v>
                </c:pt>
                <c:pt idx="413">
                  <c:v>6.5</c:v>
                </c:pt>
                <c:pt idx="414">
                  <c:v>5.4</c:v>
                </c:pt>
                <c:pt idx="415">
                  <c:v>5.8</c:v>
                </c:pt>
                <c:pt idx="416">
                  <c:v>3.6</c:v>
                </c:pt>
                <c:pt idx="417">
                  <c:v>3.6</c:v>
                </c:pt>
                <c:pt idx="418">
                  <c:v>6.5</c:v>
                </c:pt>
                <c:pt idx="419">
                  <c:v>5.4</c:v>
                </c:pt>
                <c:pt idx="420">
                  <c:v>7.2</c:v>
                </c:pt>
                <c:pt idx="421">
                  <c:v>6.5</c:v>
                </c:pt>
                <c:pt idx="422">
                  <c:v>7.6</c:v>
                </c:pt>
                <c:pt idx="423">
                  <c:v>5.8</c:v>
                </c:pt>
                <c:pt idx="424">
                  <c:v>5</c:v>
                </c:pt>
                <c:pt idx="425">
                  <c:v>7.2</c:v>
                </c:pt>
                <c:pt idx="426">
                  <c:v>3.6</c:v>
                </c:pt>
                <c:pt idx="427">
                  <c:v>3.6</c:v>
                </c:pt>
                <c:pt idx="428">
                  <c:v>2.9</c:v>
                </c:pt>
                <c:pt idx="429">
                  <c:v>4</c:v>
                </c:pt>
                <c:pt idx="430">
                  <c:v>2.5</c:v>
                </c:pt>
                <c:pt idx="431">
                  <c:v>2.5</c:v>
                </c:pt>
                <c:pt idx="432">
                  <c:v>3.2</c:v>
                </c:pt>
                <c:pt idx="433">
                  <c:v>3.6</c:v>
                </c:pt>
                <c:pt idx="434">
                  <c:v>2.9</c:v>
                </c:pt>
                <c:pt idx="435">
                  <c:v>6.1</c:v>
                </c:pt>
                <c:pt idx="436">
                  <c:v>5</c:v>
                </c:pt>
                <c:pt idx="437">
                  <c:v>6.1</c:v>
                </c:pt>
                <c:pt idx="438">
                  <c:v>5.4</c:v>
                </c:pt>
                <c:pt idx="439">
                  <c:v>3.2</c:v>
                </c:pt>
                <c:pt idx="440">
                  <c:v>6.1</c:v>
                </c:pt>
                <c:pt idx="441">
                  <c:v>4.3</c:v>
                </c:pt>
                <c:pt idx="442">
                  <c:v>4.7</c:v>
                </c:pt>
                <c:pt idx="443">
                  <c:v>4.3</c:v>
                </c:pt>
                <c:pt idx="444">
                  <c:v>4.7</c:v>
                </c:pt>
                <c:pt idx="445">
                  <c:v>4</c:v>
                </c:pt>
                <c:pt idx="446">
                  <c:v>3.6</c:v>
                </c:pt>
                <c:pt idx="447">
                  <c:v>4.3</c:v>
                </c:pt>
                <c:pt idx="448">
                  <c:v>2.9</c:v>
                </c:pt>
                <c:pt idx="449">
                  <c:v>4</c:v>
                </c:pt>
                <c:pt idx="450">
                  <c:v>3.6</c:v>
                </c:pt>
                <c:pt idx="451">
                  <c:v>2.5</c:v>
                </c:pt>
                <c:pt idx="452">
                  <c:v>2.5</c:v>
                </c:pt>
                <c:pt idx="453">
                  <c:v>2.5</c:v>
                </c:pt>
                <c:pt idx="454">
                  <c:v>2.9</c:v>
                </c:pt>
                <c:pt idx="455">
                  <c:v>3.6</c:v>
                </c:pt>
                <c:pt idx="456">
                  <c:v>2.5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</c:v>
                </c:pt>
                <c:pt idx="461">
                  <c:v>4.3</c:v>
                </c:pt>
                <c:pt idx="462">
                  <c:v>5.8</c:v>
                </c:pt>
                <c:pt idx="463">
                  <c:v>5.8</c:v>
                </c:pt>
                <c:pt idx="464">
                  <c:v>4.7</c:v>
                </c:pt>
                <c:pt idx="465">
                  <c:v>6.5</c:v>
                </c:pt>
                <c:pt idx="466">
                  <c:v>4.7</c:v>
                </c:pt>
                <c:pt idx="467">
                  <c:v>4</c:v>
                </c:pt>
                <c:pt idx="468">
                  <c:v>6.5</c:v>
                </c:pt>
                <c:pt idx="469">
                  <c:v>4</c:v>
                </c:pt>
                <c:pt idx="470">
                  <c:v>5.4</c:v>
                </c:pt>
                <c:pt idx="471">
                  <c:v>9</c:v>
                </c:pt>
                <c:pt idx="472">
                  <c:v>9.4</c:v>
                </c:pt>
                <c:pt idx="473">
                  <c:v>7.9</c:v>
                </c:pt>
                <c:pt idx="474">
                  <c:v>5.8</c:v>
                </c:pt>
                <c:pt idx="475">
                  <c:v>7.2</c:v>
                </c:pt>
                <c:pt idx="476">
                  <c:v>4</c:v>
                </c:pt>
                <c:pt idx="477">
                  <c:v>6.1</c:v>
                </c:pt>
                <c:pt idx="478">
                  <c:v>9</c:v>
                </c:pt>
                <c:pt idx="479">
                  <c:v>7.6</c:v>
                </c:pt>
                <c:pt idx="480">
                  <c:v>7.6</c:v>
                </c:pt>
                <c:pt idx="481">
                  <c:v>6.1</c:v>
                </c:pt>
                <c:pt idx="482">
                  <c:v>7.9</c:v>
                </c:pt>
                <c:pt idx="483">
                  <c:v>7.2</c:v>
                </c:pt>
                <c:pt idx="484">
                  <c:v>11.5</c:v>
                </c:pt>
                <c:pt idx="485">
                  <c:v>4.3</c:v>
                </c:pt>
                <c:pt idx="486">
                  <c:v>9</c:v>
                </c:pt>
                <c:pt idx="487">
                  <c:v>8.6</c:v>
                </c:pt>
                <c:pt idx="488">
                  <c:v>8.3000000000000007</c:v>
                </c:pt>
                <c:pt idx="489">
                  <c:v>7.2</c:v>
                </c:pt>
                <c:pt idx="490">
                  <c:v>8.6</c:v>
                </c:pt>
                <c:pt idx="491">
                  <c:v>7.9</c:v>
                </c:pt>
                <c:pt idx="492">
                  <c:v>8.6</c:v>
                </c:pt>
                <c:pt idx="493">
                  <c:v>7.2</c:v>
                </c:pt>
                <c:pt idx="494">
                  <c:v>7.6</c:v>
                </c:pt>
                <c:pt idx="495">
                  <c:v>6.8</c:v>
                </c:pt>
                <c:pt idx="496">
                  <c:v>5</c:v>
                </c:pt>
                <c:pt idx="497">
                  <c:v>5.8</c:v>
                </c:pt>
                <c:pt idx="498">
                  <c:v>4.7</c:v>
                </c:pt>
                <c:pt idx="499">
                  <c:v>9.4</c:v>
                </c:pt>
                <c:pt idx="500">
                  <c:v>7.6</c:v>
                </c:pt>
                <c:pt idx="501">
                  <c:v>8.3000000000000007</c:v>
                </c:pt>
                <c:pt idx="502">
                  <c:v>6.8</c:v>
                </c:pt>
                <c:pt idx="503">
                  <c:v>9</c:v>
                </c:pt>
                <c:pt idx="504">
                  <c:v>10.1</c:v>
                </c:pt>
                <c:pt idx="505">
                  <c:v>8.3000000000000007</c:v>
                </c:pt>
                <c:pt idx="506">
                  <c:v>7.6</c:v>
                </c:pt>
                <c:pt idx="507">
                  <c:v>9.4</c:v>
                </c:pt>
                <c:pt idx="508">
                  <c:v>7.2</c:v>
                </c:pt>
                <c:pt idx="509">
                  <c:v>5.4</c:v>
                </c:pt>
                <c:pt idx="510">
                  <c:v>14.4</c:v>
                </c:pt>
                <c:pt idx="511">
                  <c:v>8.6</c:v>
                </c:pt>
                <c:pt idx="512">
                  <c:v>6.8</c:v>
                </c:pt>
                <c:pt idx="513">
                  <c:v>4.7</c:v>
                </c:pt>
                <c:pt idx="514">
                  <c:v>6.8</c:v>
                </c:pt>
                <c:pt idx="515">
                  <c:v>7.9</c:v>
                </c:pt>
                <c:pt idx="516">
                  <c:v>5.4</c:v>
                </c:pt>
                <c:pt idx="517">
                  <c:v>4.3</c:v>
                </c:pt>
                <c:pt idx="518">
                  <c:v>6.1</c:v>
                </c:pt>
                <c:pt idx="519">
                  <c:v>3.2</c:v>
                </c:pt>
                <c:pt idx="520">
                  <c:v>4.7</c:v>
                </c:pt>
                <c:pt idx="521">
                  <c:v>4.7</c:v>
                </c:pt>
                <c:pt idx="522">
                  <c:v>8.3000000000000007</c:v>
                </c:pt>
                <c:pt idx="523">
                  <c:v>9.4</c:v>
                </c:pt>
                <c:pt idx="524">
                  <c:v>6.8</c:v>
                </c:pt>
                <c:pt idx="525">
                  <c:v>5.4</c:v>
                </c:pt>
                <c:pt idx="526">
                  <c:v>6.5</c:v>
                </c:pt>
                <c:pt idx="527">
                  <c:v>6.8</c:v>
                </c:pt>
                <c:pt idx="528">
                  <c:v>4.3</c:v>
                </c:pt>
                <c:pt idx="529">
                  <c:v>9.4</c:v>
                </c:pt>
                <c:pt idx="530">
                  <c:v>4.3</c:v>
                </c:pt>
                <c:pt idx="531">
                  <c:v>4.7</c:v>
                </c:pt>
                <c:pt idx="532">
                  <c:v>5.4</c:v>
                </c:pt>
                <c:pt idx="533">
                  <c:v>6.5</c:v>
                </c:pt>
                <c:pt idx="534">
                  <c:v>4.3</c:v>
                </c:pt>
                <c:pt idx="535">
                  <c:v>5.4</c:v>
                </c:pt>
                <c:pt idx="536">
                  <c:v>2.9</c:v>
                </c:pt>
                <c:pt idx="537">
                  <c:v>7.2</c:v>
                </c:pt>
                <c:pt idx="538">
                  <c:v>4</c:v>
                </c:pt>
                <c:pt idx="53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</c:v>
                </c:pt>
                <c:pt idx="365">
                  <c:v>-1.5</c:v>
                </c:pt>
                <c:pt idx="366">
                  <c:v>-1.5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-1.6000000000000005</c:v>
                </c:pt>
                <c:pt idx="382">
                  <c:v>-1.6000000000000005</c:v>
                </c:pt>
                <c:pt idx="383">
                  <c:v>-1.6000000000000005</c:v>
                </c:pt>
                <c:pt idx="384">
                  <c:v>-1.6000000000000005</c:v>
                </c:pt>
                <c:pt idx="385">
                  <c:v>-1.6000000000000005</c:v>
                </c:pt>
                <c:pt idx="386">
                  <c:v>-1.6000000000000005</c:v>
                </c:pt>
                <c:pt idx="387">
                  <c:v>-1.6000000000000005</c:v>
                </c:pt>
                <c:pt idx="388">
                  <c:v>-1.6000000000000005</c:v>
                </c:pt>
                <c:pt idx="389">
                  <c:v>-1.6000000000000005</c:v>
                </c:pt>
                <c:pt idx="390">
                  <c:v>-1.6000000000000005</c:v>
                </c:pt>
                <c:pt idx="391">
                  <c:v>-1.6000000000000005</c:v>
                </c:pt>
                <c:pt idx="392">
                  <c:v>-1.6000000000000005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-1.7000000000000002</c:v>
                </c:pt>
                <c:pt idx="399">
                  <c:v>-1.7000000000000002</c:v>
                </c:pt>
                <c:pt idx="400">
                  <c:v>-1.7000000000000002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-1.5999999999999996</c:v>
                </c:pt>
                <c:pt idx="405">
                  <c:v>-1.7000000000000002</c:v>
                </c:pt>
                <c:pt idx="406">
                  <c:v>-1.5999999999999996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-1.6000000000000005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-1.6000000000000005</c:v>
                </c:pt>
                <c:pt idx="439">
                  <c:v>-1.6000000000000005</c:v>
                </c:pt>
                <c:pt idx="440">
                  <c:v>-1.7000000000000002</c:v>
                </c:pt>
                <c:pt idx="441">
                  <c:v>-1.6000000000000005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-3.6000000000000005</c:v>
                </c:pt>
                <c:pt idx="468">
                  <c:v>-4.2</c:v>
                </c:pt>
                <c:pt idx="469">
                  <c:v>-4.0999999999999996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-4.3</c:v>
                </c:pt>
                <c:pt idx="485">
                  <c:v>-4.3</c:v>
                </c:pt>
                <c:pt idx="486">
                  <c:v>-4.3</c:v>
                </c:pt>
                <c:pt idx="487">
                  <c:v>-4.3</c:v>
                </c:pt>
                <c:pt idx="488">
                  <c:v>-4.3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-4.3999999999999995</c:v>
                </c:pt>
                <c:pt idx="495">
                  <c:v>-4.3999999999999995</c:v>
                </c:pt>
                <c:pt idx="496">
                  <c:v>-4.3999999999999995</c:v>
                </c:pt>
                <c:pt idx="497">
                  <c:v>-4.3999999999999995</c:v>
                </c:pt>
                <c:pt idx="498">
                  <c:v>-4.3999999999999995</c:v>
                </c:pt>
                <c:pt idx="499">
                  <c:v>-4.3999999999999995</c:v>
                </c:pt>
                <c:pt idx="500">
                  <c:v>-4.3999999999999995</c:v>
                </c:pt>
                <c:pt idx="501">
                  <c:v>-4.5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-4.5</c:v>
                </c:pt>
                <c:pt idx="508">
                  <c:v>-4.5</c:v>
                </c:pt>
                <c:pt idx="509">
                  <c:v>-4.5</c:v>
                </c:pt>
                <c:pt idx="510">
                  <c:v>-4.4000000000000004</c:v>
                </c:pt>
                <c:pt idx="511">
                  <c:v>-4.5</c:v>
                </c:pt>
                <c:pt idx="512">
                  <c:v>-4.5</c:v>
                </c:pt>
                <c:pt idx="513">
                  <c:v>-4.5</c:v>
                </c:pt>
                <c:pt idx="514">
                  <c:v>-4.6000000000000005</c:v>
                </c:pt>
                <c:pt idx="515">
                  <c:v>-4.5</c:v>
                </c:pt>
                <c:pt idx="516">
                  <c:v>-4.5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-4.8</c:v>
                </c:pt>
                <c:pt idx="525">
                  <c:v>-4.8</c:v>
                </c:pt>
                <c:pt idx="526">
                  <c:v>-4.8</c:v>
                </c:pt>
                <c:pt idx="527">
                  <c:v>-4.8</c:v>
                </c:pt>
                <c:pt idx="528">
                  <c:v>-4.8</c:v>
                </c:pt>
                <c:pt idx="529">
                  <c:v>-4.7</c:v>
                </c:pt>
                <c:pt idx="530">
                  <c:v>-4.8</c:v>
                </c:pt>
                <c:pt idx="531">
                  <c:v>-4.8999999999999995</c:v>
                </c:pt>
                <c:pt idx="532">
                  <c:v>-4.8</c:v>
                </c:pt>
                <c:pt idx="533">
                  <c:v>-4.8</c:v>
                </c:pt>
                <c:pt idx="534">
                  <c:v>-4.8</c:v>
                </c:pt>
                <c:pt idx="535">
                  <c:v>-4.8</c:v>
                </c:pt>
                <c:pt idx="536">
                  <c:v>-4.8</c:v>
                </c:pt>
                <c:pt idx="537">
                  <c:v>-4.8</c:v>
                </c:pt>
                <c:pt idx="538">
                  <c:v>-4.8999999999999995</c:v>
                </c:pt>
                <c:pt idx="539">
                  <c:v>-4.8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120</c:v>
                </c:pt>
                <c:pt idx="518">
                  <c:v>130</c:v>
                </c:pt>
                <c:pt idx="519">
                  <c:v>150</c:v>
                </c:pt>
                <c:pt idx="520">
                  <c:v>170</c:v>
                </c:pt>
                <c:pt idx="521">
                  <c:v>190</c:v>
                </c:pt>
                <c:pt idx="522">
                  <c:v>210</c:v>
                </c:pt>
                <c:pt idx="523">
                  <c:v>230</c:v>
                </c:pt>
                <c:pt idx="524">
                  <c:v>260</c:v>
                </c:pt>
                <c:pt idx="525">
                  <c:v>290</c:v>
                </c:pt>
                <c:pt idx="526">
                  <c:v>320</c:v>
                </c:pt>
                <c:pt idx="527">
                  <c:v>350</c:v>
                </c:pt>
                <c:pt idx="528">
                  <c:v>380</c:v>
                </c:pt>
                <c:pt idx="529">
                  <c:v>410</c:v>
                </c:pt>
                <c:pt idx="530">
                  <c:v>450</c:v>
                </c:pt>
                <c:pt idx="531">
                  <c:v>490</c:v>
                </c:pt>
                <c:pt idx="532">
                  <c:v>530</c:v>
                </c:pt>
                <c:pt idx="533">
                  <c:v>570</c:v>
                </c:pt>
                <c:pt idx="534">
                  <c:v>610</c:v>
                </c:pt>
                <c:pt idx="535">
                  <c:v>660</c:v>
                </c:pt>
                <c:pt idx="536">
                  <c:v>700</c:v>
                </c:pt>
                <c:pt idx="537">
                  <c:v>750</c:v>
                </c:pt>
                <c:pt idx="538">
                  <c:v>800</c:v>
                </c:pt>
                <c:pt idx="539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31 décembre 2024 à 09:05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70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70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15.1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238125</xdr:colOff>
      <xdr:row>34</xdr:row>
      <xdr:rowOff>9525</xdr:rowOff>
    </xdr:from>
    <xdr:to>
      <xdr:col>17</xdr:col>
      <xdr:colOff>141328</xdr:colOff>
      <xdr:row>38</xdr:row>
      <xdr:rowOff>126467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4100" y="66579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60325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9B234DBB-D09B-48B3-8E84-DCEA66E5E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mardi 31 décembre 2024 à 09:05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31 décembre 2024 à 09:05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5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18" sqref="R1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15.1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1028.5999999999999</v>
      </c>
      <c r="C5" s="331">
        <f>MAX(C9:C1448)/100</f>
        <v>0.91</v>
      </c>
      <c r="D5" s="225">
        <f>VLOOKUP($B5,$H$9:$R$1448,11,0)</f>
        <v>0.24374999999999999</v>
      </c>
      <c r="E5" s="229">
        <f>MAX(H9:H1448)</f>
        <v>1030.8</v>
      </c>
      <c r="F5" s="31"/>
      <c r="G5" s="233">
        <f>VLOOKUP($E5,$H$9:$R$1448,11,0)</f>
        <v>2.1527777777777798E-2</v>
      </c>
      <c r="H5" s="200">
        <f>MIN($E$9:$E$1448)</f>
        <v>1.5</v>
      </c>
      <c r="I5" s="201"/>
      <c r="J5" s="202">
        <f>VLOOKUP($H5,$E$9:$R$3327,14,0)</f>
        <v>3.8194444444444399E-2</v>
      </c>
      <c r="K5" s="454">
        <f>MIN($B$9:$B$1448)</f>
        <v>3</v>
      </c>
      <c r="L5" s="32"/>
      <c r="M5" s="373">
        <f>VLOOKUP($K5,$B$9:$R$1448,17,0)</f>
        <v>0</v>
      </c>
      <c r="N5" s="455">
        <f>MAX($B$9:$B$1448)</f>
        <v>7.2</v>
      </c>
      <c r="O5" s="33"/>
      <c r="P5" s="252">
        <f>VLOOKUP($N5,$B$9:$R$1448,17,0)</f>
        <v>0.32500000000000301</v>
      </c>
      <c r="Q5" s="687">
        <f>MAX($F$9:$G$1448)</f>
        <v>14.4</v>
      </c>
      <c r="R5" s="191"/>
      <c r="S5" s="425">
        <f>VLOOKUP($Q5,$G$9:$R$1448,12,0)</f>
        <v>0.354166666666693</v>
      </c>
      <c r="T5" s="406"/>
      <c r="U5" s="687">
        <f>AVERAGE($F$9:$G$1448)</f>
        <v>3.3181481481481496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0.91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4.1392592592592612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3</v>
      </c>
      <c r="C9" s="5">
        <v>87</v>
      </c>
      <c r="D9" s="5">
        <v>1</v>
      </c>
      <c r="E9" s="5">
        <v>3</v>
      </c>
      <c r="F9" s="5">
        <v>4.7</v>
      </c>
      <c r="G9" s="5">
        <v>5</v>
      </c>
      <c r="H9" s="5">
        <v>1030.5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232</v>
      </c>
      <c r="O9">
        <v>1088</v>
      </c>
      <c r="P9">
        <v>3.4</v>
      </c>
      <c r="Q9">
        <v>3.5</v>
      </c>
      <c r="R9" s="55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3</v>
      </c>
      <c r="AM9" s="5">
        <v>87</v>
      </c>
      <c r="AN9" s="5">
        <v>1</v>
      </c>
      <c r="AO9" s="5">
        <v>3</v>
      </c>
      <c r="AP9" s="5">
        <v>4.7</v>
      </c>
      <c r="AQ9" s="5">
        <v>5</v>
      </c>
      <c r="AR9" s="5">
        <v>1030.5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232</v>
      </c>
      <c r="AY9">
        <v>1088</v>
      </c>
      <c r="AZ9">
        <v>3.4</v>
      </c>
      <c r="BA9">
        <v>3.5</v>
      </c>
      <c r="BB9" s="55">
        <v>0</v>
      </c>
    </row>
    <row r="10" spans="2:54" x14ac:dyDescent="0.25">
      <c r="B10" s="5">
        <v>3</v>
      </c>
      <c r="C10" s="5">
        <v>87</v>
      </c>
      <c r="D10" s="5">
        <v>1</v>
      </c>
      <c r="E10" s="5">
        <v>3</v>
      </c>
      <c r="F10" s="5">
        <v>2.2000000000000002</v>
      </c>
      <c r="G10" s="5">
        <v>3.6</v>
      </c>
      <c r="H10" s="5">
        <v>1030.5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232</v>
      </c>
      <c r="O10">
        <v>1088</v>
      </c>
      <c r="P10">
        <v>3.3</v>
      </c>
      <c r="Q10">
        <v>3.5</v>
      </c>
      <c r="R10" s="55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3</v>
      </c>
      <c r="AM10" s="5">
        <v>87</v>
      </c>
      <c r="AN10" s="5">
        <v>1</v>
      </c>
      <c r="AO10" s="5">
        <v>3</v>
      </c>
      <c r="AP10" s="5">
        <v>2.2000000000000002</v>
      </c>
      <c r="AQ10" s="5">
        <v>3.6</v>
      </c>
      <c r="AR10" s="5">
        <v>1030.5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232</v>
      </c>
      <c r="AY10">
        <v>1088</v>
      </c>
      <c r="AZ10">
        <v>3.3</v>
      </c>
      <c r="BA10">
        <v>3.5</v>
      </c>
      <c r="BB10" s="55">
        <v>6.9444444444444447E-4</v>
      </c>
    </row>
    <row r="11" spans="2:54" x14ac:dyDescent="0.25">
      <c r="B11" s="5">
        <v>3</v>
      </c>
      <c r="C11" s="5">
        <v>87</v>
      </c>
      <c r="D11" s="5">
        <v>1</v>
      </c>
      <c r="E11" s="5">
        <v>3</v>
      </c>
      <c r="F11" s="5">
        <v>0</v>
      </c>
      <c r="G11" s="5">
        <v>4.3</v>
      </c>
      <c r="H11" s="5">
        <v>1030.5999999999999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232</v>
      </c>
      <c r="O11">
        <v>1088</v>
      </c>
      <c r="P11">
        <v>3.4</v>
      </c>
      <c r="Q11">
        <v>3.5</v>
      </c>
      <c r="R11" s="55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3</v>
      </c>
      <c r="AM11" s="5">
        <v>87</v>
      </c>
      <c r="AN11" s="5">
        <v>1</v>
      </c>
      <c r="AO11" s="5">
        <v>3</v>
      </c>
      <c r="AP11" s="5">
        <v>0</v>
      </c>
      <c r="AQ11" s="5">
        <v>4.3</v>
      </c>
      <c r="AR11" s="5">
        <v>1030.5999999999999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232</v>
      </c>
      <c r="AY11">
        <v>1088</v>
      </c>
      <c r="AZ11">
        <v>3.4</v>
      </c>
      <c r="BA11">
        <v>3.5</v>
      </c>
      <c r="BB11" s="55">
        <v>1.38888888888889E-3</v>
      </c>
    </row>
    <row r="12" spans="2:54" x14ac:dyDescent="0.25">
      <c r="B12" s="5">
        <v>3</v>
      </c>
      <c r="C12" s="5">
        <v>87</v>
      </c>
      <c r="D12" s="5">
        <v>1</v>
      </c>
      <c r="E12" s="5">
        <v>3</v>
      </c>
      <c r="F12" s="5">
        <v>0</v>
      </c>
      <c r="G12" s="5">
        <v>4.7</v>
      </c>
      <c r="H12" s="5">
        <v>1030.5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232</v>
      </c>
      <c r="O12">
        <v>1088</v>
      </c>
      <c r="P12">
        <v>3.4</v>
      </c>
      <c r="Q12">
        <v>3.5</v>
      </c>
      <c r="R12" s="55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3</v>
      </c>
      <c r="AM12" s="5">
        <v>87</v>
      </c>
      <c r="AN12" s="5">
        <v>1</v>
      </c>
      <c r="AO12" s="5">
        <v>3</v>
      </c>
      <c r="AP12" s="5">
        <v>0</v>
      </c>
      <c r="AQ12" s="5">
        <v>4.7</v>
      </c>
      <c r="AR12" s="5">
        <v>1030.5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232</v>
      </c>
      <c r="AY12">
        <v>1088</v>
      </c>
      <c r="AZ12">
        <v>3.4</v>
      </c>
      <c r="BA12">
        <v>3.5</v>
      </c>
      <c r="BB12" s="55">
        <v>2.0833333333333298E-3</v>
      </c>
    </row>
    <row r="13" spans="2:54" ht="15.75" x14ac:dyDescent="0.25">
      <c r="B13" s="5">
        <v>3</v>
      </c>
      <c r="C13" s="5">
        <v>87</v>
      </c>
      <c r="D13" s="5">
        <v>1</v>
      </c>
      <c r="E13" s="5">
        <v>3</v>
      </c>
      <c r="F13" s="5">
        <v>2.2000000000000002</v>
      </c>
      <c r="G13" s="5">
        <v>3.2</v>
      </c>
      <c r="H13" s="5">
        <v>1030.5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232</v>
      </c>
      <c r="O13">
        <v>1088</v>
      </c>
      <c r="P13">
        <v>3.4</v>
      </c>
      <c r="Q13">
        <v>3.5</v>
      </c>
      <c r="R13" s="55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3</v>
      </c>
      <c r="AM13" s="5">
        <v>87</v>
      </c>
      <c r="AN13" s="5">
        <v>1</v>
      </c>
      <c r="AO13" s="5">
        <v>3</v>
      </c>
      <c r="AP13" s="5">
        <v>2.2000000000000002</v>
      </c>
      <c r="AQ13" s="5">
        <v>3.2</v>
      </c>
      <c r="AR13" s="5">
        <v>1030.5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232</v>
      </c>
      <c r="AY13">
        <v>1088</v>
      </c>
      <c r="AZ13">
        <v>3.4</v>
      </c>
      <c r="BA13">
        <v>3.5</v>
      </c>
      <c r="BB13" s="55">
        <v>2.7777777777777801E-3</v>
      </c>
    </row>
    <row r="14" spans="2:54" x14ac:dyDescent="0.25">
      <c r="B14" s="5">
        <v>3</v>
      </c>
      <c r="C14" s="5">
        <v>87</v>
      </c>
      <c r="D14" s="5">
        <v>1</v>
      </c>
      <c r="E14" s="5">
        <v>3</v>
      </c>
      <c r="F14" s="5">
        <v>1.8</v>
      </c>
      <c r="G14" s="5">
        <v>2.5</v>
      </c>
      <c r="H14" s="5">
        <v>1030.4000000000001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232</v>
      </c>
      <c r="O14">
        <v>1088</v>
      </c>
      <c r="P14">
        <v>3.4</v>
      </c>
      <c r="Q14">
        <v>3.5</v>
      </c>
      <c r="R14" s="55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3</v>
      </c>
      <c r="AM14" s="5">
        <v>87</v>
      </c>
      <c r="AN14" s="5">
        <v>1</v>
      </c>
      <c r="AO14" s="5">
        <v>3</v>
      </c>
      <c r="AP14" s="5">
        <v>1.8</v>
      </c>
      <c r="AQ14" s="5">
        <v>2.5</v>
      </c>
      <c r="AR14" s="5">
        <v>1030.4000000000001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232</v>
      </c>
      <c r="AY14">
        <v>1088</v>
      </c>
      <c r="AZ14">
        <v>3.4</v>
      </c>
      <c r="BA14">
        <v>3.5</v>
      </c>
      <c r="BB14" s="55">
        <v>3.4722222222222199E-3</v>
      </c>
    </row>
    <row r="15" spans="2:54" x14ac:dyDescent="0.25">
      <c r="B15" s="5">
        <v>3</v>
      </c>
      <c r="C15" s="5">
        <v>87</v>
      </c>
      <c r="D15" s="5">
        <v>1</v>
      </c>
      <c r="E15" s="5">
        <v>3</v>
      </c>
      <c r="F15" s="5">
        <v>2.5</v>
      </c>
      <c r="G15" s="5">
        <v>2.9</v>
      </c>
      <c r="H15" s="5">
        <v>1030.4000000000001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232</v>
      </c>
      <c r="O15">
        <v>1088</v>
      </c>
      <c r="P15">
        <v>3.4</v>
      </c>
      <c r="Q15">
        <v>3.5</v>
      </c>
      <c r="R15" s="55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3</v>
      </c>
      <c r="AM15" s="5">
        <v>87</v>
      </c>
      <c r="AN15" s="5">
        <v>1</v>
      </c>
      <c r="AO15" s="5">
        <v>3</v>
      </c>
      <c r="AP15" s="5">
        <v>2.5</v>
      </c>
      <c r="AQ15" s="5">
        <v>2.9</v>
      </c>
      <c r="AR15" s="5">
        <v>1030.4000000000001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232</v>
      </c>
      <c r="AY15">
        <v>1088</v>
      </c>
      <c r="AZ15">
        <v>3.4</v>
      </c>
      <c r="BA15">
        <v>3.5</v>
      </c>
      <c r="BB15" s="55">
        <v>4.1666666666666701E-3</v>
      </c>
    </row>
    <row r="16" spans="2:54" x14ac:dyDescent="0.25">
      <c r="B16" s="5">
        <v>3.1</v>
      </c>
      <c r="C16" s="5">
        <v>87</v>
      </c>
      <c r="D16" s="5">
        <v>1.1000000000000001</v>
      </c>
      <c r="E16" s="5">
        <v>3.1</v>
      </c>
      <c r="F16" s="5">
        <v>4.3</v>
      </c>
      <c r="G16" s="5">
        <v>5.8</v>
      </c>
      <c r="H16" s="5">
        <v>1030.4000000000001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232</v>
      </c>
      <c r="O16">
        <v>1088</v>
      </c>
      <c r="P16">
        <v>3.4</v>
      </c>
      <c r="Q16">
        <v>3.5</v>
      </c>
      <c r="R16" s="55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3.1</v>
      </c>
      <c r="AM16" s="5">
        <v>87</v>
      </c>
      <c r="AN16" s="5">
        <v>1.1000000000000001</v>
      </c>
      <c r="AO16" s="5">
        <v>3.1</v>
      </c>
      <c r="AP16" s="5">
        <v>4.3</v>
      </c>
      <c r="AQ16" s="5">
        <v>5.8</v>
      </c>
      <c r="AR16" s="5">
        <v>1030.4000000000001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232</v>
      </c>
      <c r="AY16">
        <v>1088</v>
      </c>
      <c r="AZ16">
        <v>3.4</v>
      </c>
      <c r="BA16">
        <v>3.5</v>
      </c>
      <c r="BB16" s="55">
        <v>4.8611111111111103E-3</v>
      </c>
    </row>
    <row r="17" spans="2:54" x14ac:dyDescent="0.25">
      <c r="B17" s="5">
        <v>3</v>
      </c>
      <c r="C17" s="5">
        <v>87</v>
      </c>
      <c r="D17" s="5">
        <v>1</v>
      </c>
      <c r="E17" s="5">
        <v>3</v>
      </c>
      <c r="F17" s="5">
        <v>0</v>
      </c>
      <c r="G17" s="5">
        <v>2.5</v>
      </c>
      <c r="H17" s="5">
        <v>1030.5999999999999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232</v>
      </c>
      <c r="O17">
        <v>1088</v>
      </c>
      <c r="P17">
        <v>3.4</v>
      </c>
      <c r="Q17">
        <v>3.5</v>
      </c>
      <c r="R17" s="55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3</v>
      </c>
      <c r="AM17" s="5">
        <v>87</v>
      </c>
      <c r="AN17" s="5">
        <v>1</v>
      </c>
      <c r="AO17" s="5">
        <v>3</v>
      </c>
      <c r="AP17" s="5">
        <v>0</v>
      </c>
      <c r="AQ17" s="5">
        <v>2.5</v>
      </c>
      <c r="AR17" s="5">
        <v>1030.5999999999999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232</v>
      </c>
      <c r="AY17">
        <v>1088</v>
      </c>
      <c r="AZ17">
        <v>3.4</v>
      </c>
      <c r="BA17">
        <v>3.5</v>
      </c>
      <c r="BB17" s="55">
        <v>5.5555555555555601E-3</v>
      </c>
    </row>
    <row r="18" spans="2:54" x14ac:dyDescent="0.25">
      <c r="B18" s="5">
        <v>3</v>
      </c>
      <c r="C18" s="5">
        <v>87</v>
      </c>
      <c r="D18" s="5">
        <v>1</v>
      </c>
      <c r="E18" s="5">
        <v>3</v>
      </c>
      <c r="F18" s="5">
        <v>0</v>
      </c>
      <c r="G18" s="5">
        <v>1.8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232</v>
      </c>
      <c r="O18">
        <v>1088</v>
      </c>
      <c r="P18">
        <v>3.4</v>
      </c>
      <c r="Q18">
        <v>3.5</v>
      </c>
      <c r="R18" s="55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3</v>
      </c>
      <c r="AM18" s="5">
        <v>87</v>
      </c>
      <c r="AN18" s="5">
        <v>1</v>
      </c>
      <c r="AO18" s="5">
        <v>3</v>
      </c>
      <c r="AP18" s="5">
        <v>0</v>
      </c>
      <c r="AQ18" s="5">
        <v>1.8</v>
      </c>
      <c r="AR18" s="5">
        <v>1030.7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232</v>
      </c>
      <c r="AY18">
        <v>1088</v>
      </c>
      <c r="AZ18">
        <v>3.4</v>
      </c>
      <c r="BA18">
        <v>3.5</v>
      </c>
      <c r="BB18" s="55">
        <v>6.2500000000000003E-3</v>
      </c>
    </row>
    <row r="19" spans="2:54" x14ac:dyDescent="0.25">
      <c r="B19" s="5">
        <v>3.1</v>
      </c>
      <c r="C19" s="5">
        <v>87</v>
      </c>
      <c r="D19" s="5">
        <v>1.1000000000000001</v>
      </c>
      <c r="E19" s="5">
        <v>3.1</v>
      </c>
      <c r="F19" s="5">
        <v>1.8</v>
      </c>
      <c r="G19" s="5">
        <v>2.2000000000000002</v>
      </c>
      <c r="H19" s="5">
        <v>1030.7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232</v>
      </c>
      <c r="O19">
        <v>1088</v>
      </c>
      <c r="P19">
        <v>3.4</v>
      </c>
      <c r="Q19">
        <v>3.5</v>
      </c>
      <c r="R19" s="55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3.1</v>
      </c>
      <c r="AM19" s="5">
        <v>87</v>
      </c>
      <c r="AN19" s="5">
        <v>1.1000000000000001</v>
      </c>
      <c r="AO19" s="5">
        <v>3.1</v>
      </c>
      <c r="AP19" s="5">
        <v>1.8</v>
      </c>
      <c r="AQ19" s="5">
        <v>2.2000000000000002</v>
      </c>
      <c r="AR19" s="5">
        <v>1030.7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232</v>
      </c>
      <c r="AY19">
        <v>1088</v>
      </c>
      <c r="AZ19">
        <v>3.4</v>
      </c>
      <c r="BA19">
        <v>3.5</v>
      </c>
      <c r="BB19" s="55">
        <v>6.9444444444444397E-3</v>
      </c>
    </row>
    <row r="20" spans="2:54" x14ac:dyDescent="0.25">
      <c r="B20" s="5">
        <v>3.1</v>
      </c>
      <c r="C20" s="5">
        <v>87</v>
      </c>
      <c r="D20" s="5">
        <v>1.1000000000000001</v>
      </c>
      <c r="E20" s="5">
        <v>3.1</v>
      </c>
      <c r="F20" s="5">
        <v>1.8</v>
      </c>
      <c r="G20" s="5">
        <v>2.9</v>
      </c>
      <c r="H20" s="5">
        <v>1030.5999999999999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232</v>
      </c>
      <c r="O20">
        <v>1088</v>
      </c>
      <c r="P20">
        <v>3.4</v>
      </c>
      <c r="Q20">
        <v>3.5</v>
      </c>
      <c r="R20" s="55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3.1</v>
      </c>
      <c r="AM20" s="5">
        <v>87</v>
      </c>
      <c r="AN20" s="5">
        <v>1.1000000000000001</v>
      </c>
      <c r="AO20" s="5">
        <v>3.1</v>
      </c>
      <c r="AP20" s="5">
        <v>1.8</v>
      </c>
      <c r="AQ20" s="5">
        <v>2.9</v>
      </c>
      <c r="AR20" s="5">
        <v>1030.5999999999999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232</v>
      </c>
      <c r="AY20">
        <v>1088</v>
      </c>
      <c r="AZ20">
        <v>3.4</v>
      </c>
      <c r="BA20">
        <v>3.5</v>
      </c>
      <c r="BB20" s="55">
        <v>7.6388888888888904E-3</v>
      </c>
    </row>
    <row r="21" spans="2:54" x14ac:dyDescent="0.25">
      <c r="B21" s="5">
        <v>3.1</v>
      </c>
      <c r="C21" s="5">
        <v>87</v>
      </c>
      <c r="D21" s="5">
        <v>1.1000000000000001</v>
      </c>
      <c r="E21" s="5">
        <v>3.1</v>
      </c>
      <c r="F21" s="5">
        <v>2.2000000000000002</v>
      </c>
      <c r="G21" s="5">
        <v>3.6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232</v>
      </c>
      <c r="O21">
        <v>1088</v>
      </c>
      <c r="P21">
        <v>3.4</v>
      </c>
      <c r="Q21">
        <v>3.5</v>
      </c>
      <c r="R21" s="55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3.1</v>
      </c>
      <c r="AM21" s="5">
        <v>87</v>
      </c>
      <c r="AN21" s="5">
        <v>1.1000000000000001</v>
      </c>
      <c r="AO21" s="5">
        <v>3.1</v>
      </c>
      <c r="AP21" s="5">
        <v>2.2000000000000002</v>
      </c>
      <c r="AQ21" s="5">
        <v>3.6</v>
      </c>
      <c r="AR21" s="5">
        <v>1030.7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232</v>
      </c>
      <c r="AY21">
        <v>1088</v>
      </c>
      <c r="AZ21">
        <v>3.4</v>
      </c>
      <c r="BA21">
        <v>3.5</v>
      </c>
      <c r="BB21" s="55">
        <v>8.3333333333333297E-3</v>
      </c>
    </row>
    <row r="22" spans="2:54" x14ac:dyDescent="0.25">
      <c r="B22" s="5">
        <v>3.1</v>
      </c>
      <c r="C22" s="5">
        <v>87</v>
      </c>
      <c r="D22" s="5">
        <v>1.1000000000000001</v>
      </c>
      <c r="E22" s="5">
        <v>3.1</v>
      </c>
      <c r="F22" s="5">
        <v>4.7</v>
      </c>
      <c r="G22" s="5">
        <v>4.7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232</v>
      </c>
      <c r="O22">
        <v>1088</v>
      </c>
      <c r="P22">
        <v>3.4</v>
      </c>
      <c r="Q22">
        <v>3.5</v>
      </c>
      <c r="R22" s="55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3.1</v>
      </c>
      <c r="AM22" s="5">
        <v>87</v>
      </c>
      <c r="AN22" s="5">
        <v>1.1000000000000001</v>
      </c>
      <c r="AO22" s="5">
        <v>3.1</v>
      </c>
      <c r="AP22" s="5">
        <v>4.7</v>
      </c>
      <c r="AQ22" s="5">
        <v>4.7</v>
      </c>
      <c r="AR22" s="5">
        <v>1030.7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232</v>
      </c>
      <c r="AY22">
        <v>1088</v>
      </c>
      <c r="AZ22">
        <v>3.4</v>
      </c>
      <c r="BA22">
        <v>3.5</v>
      </c>
      <c r="BB22" s="55">
        <v>9.0277777777777804E-3</v>
      </c>
    </row>
    <row r="23" spans="2:54" x14ac:dyDescent="0.25">
      <c r="B23" s="5">
        <v>3</v>
      </c>
      <c r="C23" s="5">
        <v>87</v>
      </c>
      <c r="D23" s="5">
        <v>1</v>
      </c>
      <c r="E23" s="5">
        <v>3</v>
      </c>
      <c r="F23" s="5">
        <v>2.9</v>
      </c>
      <c r="G23" s="5">
        <v>4.3</v>
      </c>
      <c r="H23" s="5">
        <v>1030.5999999999999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232</v>
      </c>
      <c r="O23">
        <v>1088</v>
      </c>
      <c r="P23">
        <v>3.4</v>
      </c>
      <c r="Q23">
        <v>3.5</v>
      </c>
      <c r="R23" s="55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3</v>
      </c>
      <c r="AM23" s="5">
        <v>87</v>
      </c>
      <c r="AN23" s="5">
        <v>1</v>
      </c>
      <c r="AO23" s="5">
        <v>3</v>
      </c>
      <c r="AP23" s="5">
        <v>2.9</v>
      </c>
      <c r="AQ23" s="5">
        <v>4.3</v>
      </c>
      <c r="AR23" s="5">
        <v>1030.5999999999999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232</v>
      </c>
      <c r="AY23">
        <v>1088</v>
      </c>
      <c r="AZ23">
        <v>3.4</v>
      </c>
      <c r="BA23">
        <v>3.5</v>
      </c>
      <c r="BB23" s="55">
        <v>9.7222222222222206E-3</v>
      </c>
    </row>
    <row r="24" spans="2:54" x14ac:dyDescent="0.25">
      <c r="B24" s="5">
        <v>3.1</v>
      </c>
      <c r="C24" s="5">
        <v>87</v>
      </c>
      <c r="D24" s="5">
        <v>1.1000000000000001</v>
      </c>
      <c r="E24" s="5">
        <v>3.1</v>
      </c>
      <c r="F24" s="5">
        <v>0</v>
      </c>
      <c r="G24" s="5">
        <v>2.5</v>
      </c>
      <c r="H24" s="5">
        <v>1030.7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232</v>
      </c>
      <c r="O24">
        <v>1088</v>
      </c>
      <c r="P24">
        <v>3.4</v>
      </c>
      <c r="Q24">
        <v>3.5</v>
      </c>
      <c r="R24" s="55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3.1</v>
      </c>
      <c r="AM24" s="5">
        <v>87</v>
      </c>
      <c r="AN24" s="5">
        <v>1.1000000000000001</v>
      </c>
      <c r="AO24" s="5">
        <v>3.1</v>
      </c>
      <c r="AP24" s="5">
        <v>0</v>
      </c>
      <c r="AQ24" s="5">
        <v>2.5</v>
      </c>
      <c r="AR24" s="5">
        <v>1030.7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232</v>
      </c>
      <c r="AY24">
        <v>1088</v>
      </c>
      <c r="AZ24">
        <v>3.4</v>
      </c>
      <c r="BA24">
        <v>3.5</v>
      </c>
      <c r="BB24" s="55">
        <v>1.0416666666666701E-2</v>
      </c>
    </row>
    <row r="25" spans="2:54" x14ac:dyDescent="0.25">
      <c r="B25" s="5">
        <v>3.1</v>
      </c>
      <c r="C25" s="5">
        <v>87</v>
      </c>
      <c r="D25" s="5">
        <v>1.1000000000000001</v>
      </c>
      <c r="E25" s="5">
        <v>3.1</v>
      </c>
      <c r="F25" s="5">
        <v>1.8</v>
      </c>
      <c r="G25" s="5">
        <v>2.5</v>
      </c>
      <c r="H25" s="5">
        <v>1030.5999999999999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232</v>
      </c>
      <c r="O25">
        <v>1088</v>
      </c>
      <c r="P25">
        <v>3.4</v>
      </c>
      <c r="Q25">
        <v>3.5</v>
      </c>
      <c r="R25" s="55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3.1</v>
      </c>
      <c r="AM25" s="5">
        <v>87</v>
      </c>
      <c r="AN25" s="5">
        <v>1.1000000000000001</v>
      </c>
      <c r="AO25" s="5">
        <v>3.1</v>
      </c>
      <c r="AP25" s="5">
        <v>1.8</v>
      </c>
      <c r="AQ25" s="5">
        <v>2.5</v>
      </c>
      <c r="AR25" s="5">
        <v>1030.5999999999999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232</v>
      </c>
      <c r="AY25">
        <v>1088</v>
      </c>
      <c r="AZ25">
        <v>3.4</v>
      </c>
      <c r="BA25">
        <v>3.5</v>
      </c>
      <c r="BB25" s="55">
        <v>1.1111111111111099E-2</v>
      </c>
    </row>
    <row r="26" spans="2:54" x14ac:dyDescent="0.25">
      <c r="B26" s="5">
        <v>3.1</v>
      </c>
      <c r="C26" s="5">
        <v>87</v>
      </c>
      <c r="D26" s="5">
        <v>1.1000000000000001</v>
      </c>
      <c r="E26" s="5">
        <v>3.1</v>
      </c>
      <c r="F26" s="5">
        <v>4.7</v>
      </c>
      <c r="G26" s="5">
        <v>5.4</v>
      </c>
      <c r="H26" s="5">
        <v>1030.7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232</v>
      </c>
      <c r="O26">
        <v>1088</v>
      </c>
      <c r="P26">
        <v>3.4</v>
      </c>
      <c r="Q26">
        <v>3.5</v>
      </c>
      <c r="R26" s="55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3.1</v>
      </c>
      <c r="AM26" s="5">
        <v>87</v>
      </c>
      <c r="AN26" s="5">
        <v>1.1000000000000001</v>
      </c>
      <c r="AO26" s="5">
        <v>3.1</v>
      </c>
      <c r="AP26" s="5">
        <v>4.7</v>
      </c>
      <c r="AQ26" s="5">
        <v>5.4</v>
      </c>
      <c r="AR26" s="5">
        <v>1030.7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232</v>
      </c>
      <c r="AY26">
        <v>1088</v>
      </c>
      <c r="AZ26">
        <v>3.4</v>
      </c>
      <c r="BA26">
        <v>3.5</v>
      </c>
      <c r="BB26" s="55">
        <v>1.18055555555556E-2</v>
      </c>
    </row>
    <row r="27" spans="2:54" x14ac:dyDescent="0.25">
      <c r="B27" s="5">
        <v>3.1</v>
      </c>
      <c r="C27" s="5">
        <v>87</v>
      </c>
      <c r="D27" s="5">
        <v>1.1000000000000001</v>
      </c>
      <c r="E27" s="5">
        <v>3.1</v>
      </c>
      <c r="F27" s="5">
        <v>4</v>
      </c>
      <c r="G27" s="5">
        <v>4.3</v>
      </c>
      <c r="H27" s="5">
        <v>1030.5999999999999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232</v>
      </c>
      <c r="O27">
        <v>1088</v>
      </c>
      <c r="P27">
        <v>3.4</v>
      </c>
      <c r="Q27">
        <v>3.5</v>
      </c>
      <c r="R27" s="55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3.1</v>
      </c>
      <c r="AM27" s="5">
        <v>87</v>
      </c>
      <c r="AN27" s="5">
        <v>1.1000000000000001</v>
      </c>
      <c r="AO27" s="5">
        <v>3.1</v>
      </c>
      <c r="AP27" s="5">
        <v>4</v>
      </c>
      <c r="AQ27" s="5">
        <v>4.3</v>
      </c>
      <c r="AR27" s="5">
        <v>1030.5999999999999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232</v>
      </c>
      <c r="AY27">
        <v>1088</v>
      </c>
      <c r="AZ27">
        <v>3.4</v>
      </c>
      <c r="BA27">
        <v>3.5</v>
      </c>
      <c r="BB27" s="55">
        <v>1.2500000000000001E-2</v>
      </c>
    </row>
    <row r="28" spans="2:54" x14ac:dyDescent="0.25">
      <c r="B28" s="5">
        <v>3</v>
      </c>
      <c r="C28" s="5">
        <v>87</v>
      </c>
      <c r="D28" s="5">
        <v>1</v>
      </c>
      <c r="E28" s="5">
        <v>3</v>
      </c>
      <c r="F28" s="5">
        <v>0</v>
      </c>
      <c r="G28" s="5">
        <v>0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232</v>
      </c>
      <c r="O28">
        <v>1088</v>
      </c>
      <c r="P28">
        <v>3.4</v>
      </c>
      <c r="Q28">
        <v>3.5</v>
      </c>
      <c r="R28" s="55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3</v>
      </c>
      <c r="AM28" s="5">
        <v>87</v>
      </c>
      <c r="AN28" s="5">
        <v>1</v>
      </c>
      <c r="AO28" s="5">
        <v>3</v>
      </c>
      <c r="AP28" s="5">
        <v>0</v>
      </c>
      <c r="AQ28" s="5">
        <v>0</v>
      </c>
      <c r="AR28" s="5">
        <v>1030.7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232</v>
      </c>
      <c r="AY28">
        <v>1088</v>
      </c>
      <c r="AZ28">
        <v>3.4</v>
      </c>
      <c r="BA28">
        <v>3.5</v>
      </c>
      <c r="BB28" s="55">
        <v>1.3194444444444399E-2</v>
      </c>
    </row>
    <row r="29" spans="2:54" x14ac:dyDescent="0.25">
      <c r="B29" s="5">
        <v>3.1</v>
      </c>
      <c r="C29" s="5">
        <v>87</v>
      </c>
      <c r="D29" s="5">
        <v>1.1000000000000001</v>
      </c>
      <c r="E29" s="5">
        <v>3.1</v>
      </c>
      <c r="F29" s="5">
        <v>0</v>
      </c>
      <c r="G29" s="5">
        <v>2.5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232</v>
      </c>
      <c r="O29">
        <v>1088</v>
      </c>
      <c r="P29">
        <v>3.4</v>
      </c>
      <c r="Q29">
        <v>3.5</v>
      </c>
      <c r="R29" s="55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3.1</v>
      </c>
      <c r="AM29" s="5">
        <v>87</v>
      </c>
      <c r="AN29" s="5">
        <v>1.1000000000000001</v>
      </c>
      <c r="AO29" s="5">
        <v>3.1</v>
      </c>
      <c r="AP29" s="5">
        <v>0</v>
      </c>
      <c r="AQ29" s="5">
        <v>2.5</v>
      </c>
      <c r="AR29" s="5">
        <v>1030.7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232</v>
      </c>
      <c r="AY29">
        <v>1088</v>
      </c>
      <c r="AZ29">
        <v>3.4</v>
      </c>
      <c r="BA29">
        <v>3.5</v>
      </c>
      <c r="BB29" s="55">
        <v>1.38888888888889E-2</v>
      </c>
    </row>
    <row r="30" spans="2:54" x14ac:dyDescent="0.25">
      <c r="B30" s="5">
        <v>3.1</v>
      </c>
      <c r="C30" s="5">
        <v>87</v>
      </c>
      <c r="D30" s="5">
        <v>1.1000000000000001</v>
      </c>
      <c r="E30" s="5">
        <v>3.1</v>
      </c>
      <c r="F30" s="5">
        <v>1.8</v>
      </c>
      <c r="G30" s="5">
        <v>2.2000000000000002</v>
      </c>
      <c r="H30" s="5">
        <v>1030.5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232</v>
      </c>
      <c r="O30">
        <v>1088</v>
      </c>
      <c r="P30">
        <v>3.4</v>
      </c>
      <c r="Q30">
        <v>3.5</v>
      </c>
      <c r="R30" s="55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3.1</v>
      </c>
      <c r="AM30" s="5">
        <v>87</v>
      </c>
      <c r="AN30" s="5">
        <v>1.1000000000000001</v>
      </c>
      <c r="AO30" s="5">
        <v>3.1</v>
      </c>
      <c r="AP30" s="5">
        <v>1.8</v>
      </c>
      <c r="AQ30" s="5">
        <v>2.2000000000000002</v>
      </c>
      <c r="AR30" s="5">
        <v>1030.5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232</v>
      </c>
      <c r="AY30">
        <v>1088</v>
      </c>
      <c r="AZ30">
        <v>3.4</v>
      </c>
      <c r="BA30">
        <v>3.5</v>
      </c>
      <c r="BB30" s="55">
        <v>1.4583333333333301E-2</v>
      </c>
    </row>
    <row r="31" spans="2:54" x14ac:dyDescent="0.25">
      <c r="B31" s="5">
        <v>3.1</v>
      </c>
      <c r="C31" s="5">
        <v>87</v>
      </c>
      <c r="D31" s="5">
        <v>1.1000000000000001</v>
      </c>
      <c r="E31" s="5">
        <v>3.1</v>
      </c>
      <c r="F31" s="5">
        <v>2.2000000000000002</v>
      </c>
      <c r="G31" s="5">
        <v>3.2</v>
      </c>
      <c r="H31" s="5">
        <v>1030.5999999999999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232</v>
      </c>
      <c r="O31">
        <v>1088</v>
      </c>
      <c r="P31">
        <v>3.4</v>
      </c>
      <c r="Q31">
        <v>3.5</v>
      </c>
      <c r="R31" s="55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3.1</v>
      </c>
      <c r="AM31" s="5">
        <v>87</v>
      </c>
      <c r="AN31" s="5">
        <v>1.1000000000000001</v>
      </c>
      <c r="AO31" s="5">
        <v>3.1</v>
      </c>
      <c r="AP31" s="5">
        <v>2.2000000000000002</v>
      </c>
      <c r="AQ31" s="5">
        <v>3.2</v>
      </c>
      <c r="AR31" s="5">
        <v>1030.5999999999999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232</v>
      </c>
      <c r="AY31">
        <v>1088</v>
      </c>
      <c r="AZ31">
        <v>3.4</v>
      </c>
      <c r="BA31">
        <v>3.5</v>
      </c>
      <c r="BB31" s="55">
        <v>1.52777777777778E-2</v>
      </c>
    </row>
    <row r="32" spans="2:54" x14ac:dyDescent="0.25">
      <c r="B32" s="5">
        <v>3.1</v>
      </c>
      <c r="C32" s="5">
        <v>87</v>
      </c>
      <c r="D32" s="5">
        <v>1.1000000000000001</v>
      </c>
      <c r="E32" s="5">
        <v>3.1</v>
      </c>
      <c r="F32" s="5">
        <v>1.8</v>
      </c>
      <c r="G32" s="5">
        <v>3.6</v>
      </c>
      <c r="H32" s="5">
        <v>1030.5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232</v>
      </c>
      <c r="O32">
        <v>1088</v>
      </c>
      <c r="P32">
        <v>3.4</v>
      </c>
      <c r="Q32">
        <v>3.5</v>
      </c>
      <c r="R32" s="55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3.1</v>
      </c>
      <c r="AM32" s="5">
        <v>87</v>
      </c>
      <c r="AN32" s="5">
        <v>1.1000000000000001</v>
      </c>
      <c r="AO32" s="5">
        <v>3.1</v>
      </c>
      <c r="AP32" s="5">
        <v>1.8</v>
      </c>
      <c r="AQ32" s="5">
        <v>3.6</v>
      </c>
      <c r="AR32" s="5">
        <v>1030.5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232</v>
      </c>
      <c r="AY32">
        <v>1088</v>
      </c>
      <c r="AZ32">
        <v>3.4</v>
      </c>
      <c r="BA32">
        <v>3.5</v>
      </c>
      <c r="BB32" s="55">
        <v>1.59722222222222E-2</v>
      </c>
    </row>
    <row r="33" spans="2:54" x14ac:dyDescent="0.25">
      <c r="B33" s="5">
        <v>3.1</v>
      </c>
      <c r="C33" s="5">
        <v>87</v>
      </c>
      <c r="D33" s="5">
        <v>1.1000000000000001</v>
      </c>
      <c r="E33" s="5">
        <v>3.1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232</v>
      </c>
      <c r="O33">
        <v>1088</v>
      </c>
      <c r="P33">
        <v>3.4</v>
      </c>
      <c r="Q33">
        <v>3.5</v>
      </c>
      <c r="R33" s="55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3.1</v>
      </c>
      <c r="AM33" s="5">
        <v>87</v>
      </c>
      <c r="AN33" s="5">
        <v>1.1000000000000001</v>
      </c>
      <c r="AO33" s="5">
        <v>3.1</v>
      </c>
      <c r="AP33" s="5">
        <v>2.9</v>
      </c>
      <c r="AQ33" s="5">
        <v>3.6</v>
      </c>
      <c r="AR33" s="5">
        <v>1030.5999999999999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232</v>
      </c>
      <c r="AY33">
        <v>1088</v>
      </c>
      <c r="AZ33">
        <v>3.4</v>
      </c>
      <c r="BA33">
        <v>3.5</v>
      </c>
      <c r="BB33" s="55">
        <v>1.6666666666666701E-2</v>
      </c>
    </row>
    <row r="34" spans="2:54" x14ac:dyDescent="0.25">
      <c r="B34" s="5">
        <v>3.1</v>
      </c>
      <c r="C34" s="5">
        <v>87</v>
      </c>
      <c r="D34" s="5">
        <v>1.1000000000000001</v>
      </c>
      <c r="E34" s="5">
        <v>3.1</v>
      </c>
      <c r="F34" s="5">
        <v>4.3</v>
      </c>
      <c r="G34" s="5">
        <v>4.3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232</v>
      </c>
      <c r="O34">
        <v>1088</v>
      </c>
      <c r="P34">
        <v>3.4</v>
      </c>
      <c r="Q34">
        <v>3.5</v>
      </c>
      <c r="R34" s="55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3.1</v>
      </c>
      <c r="AM34" s="5">
        <v>87</v>
      </c>
      <c r="AN34" s="5">
        <v>1.1000000000000001</v>
      </c>
      <c r="AO34" s="5">
        <v>3.1</v>
      </c>
      <c r="AP34" s="5">
        <v>4.3</v>
      </c>
      <c r="AQ34" s="5">
        <v>4.3</v>
      </c>
      <c r="AR34" s="5">
        <v>1030.5999999999999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232</v>
      </c>
      <c r="AY34">
        <v>1088</v>
      </c>
      <c r="AZ34">
        <v>3.4</v>
      </c>
      <c r="BA34">
        <v>3.5</v>
      </c>
      <c r="BB34" s="55">
        <v>1.7361111111111101E-2</v>
      </c>
    </row>
    <row r="35" spans="2:54" x14ac:dyDescent="0.25">
      <c r="B35" s="5">
        <v>3.1</v>
      </c>
      <c r="C35" s="5">
        <v>87</v>
      </c>
      <c r="D35" s="5">
        <v>1.1000000000000001</v>
      </c>
      <c r="E35" s="5">
        <v>3.1</v>
      </c>
      <c r="F35" s="5">
        <v>2.5</v>
      </c>
      <c r="G35" s="5">
        <v>2.9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232</v>
      </c>
      <c r="O35">
        <v>1088</v>
      </c>
      <c r="P35">
        <v>3.4</v>
      </c>
      <c r="Q35">
        <v>3.5</v>
      </c>
      <c r="R35" s="55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3.1</v>
      </c>
      <c r="AM35" s="5">
        <v>87</v>
      </c>
      <c r="AN35" s="5">
        <v>1.1000000000000001</v>
      </c>
      <c r="AO35" s="5">
        <v>3.1</v>
      </c>
      <c r="AP35" s="5">
        <v>2.5</v>
      </c>
      <c r="AQ35" s="5">
        <v>2.9</v>
      </c>
      <c r="AR35" s="5">
        <v>1030.5999999999999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232</v>
      </c>
      <c r="AY35">
        <v>1088</v>
      </c>
      <c r="AZ35">
        <v>3.4</v>
      </c>
      <c r="BA35">
        <v>3.5</v>
      </c>
      <c r="BB35" s="55">
        <v>1.8055555555555599E-2</v>
      </c>
    </row>
    <row r="36" spans="2:54" x14ac:dyDescent="0.25">
      <c r="B36" s="5">
        <v>3.1</v>
      </c>
      <c r="C36" s="5">
        <v>87</v>
      </c>
      <c r="D36" s="5">
        <v>1.1000000000000001</v>
      </c>
      <c r="E36" s="5">
        <v>3.1</v>
      </c>
      <c r="F36" s="5">
        <v>2.2000000000000002</v>
      </c>
      <c r="G36" s="5">
        <v>2.2000000000000002</v>
      </c>
      <c r="H36" s="5">
        <v>1030.5999999999999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232</v>
      </c>
      <c r="O36">
        <v>1088</v>
      </c>
      <c r="P36">
        <v>3.4</v>
      </c>
      <c r="Q36">
        <v>3.5</v>
      </c>
      <c r="R36" s="55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3.1</v>
      </c>
      <c r="AM36" s="5">
        <v>87</v>
      </c>
      <c r="AN36" s="5">
        <v>1.1000000000000001</v>
      </c>
      <c r="AO36" s="5">
        <v>3.1</v>
      </c>
      <c r="AP36" s="5">
        <v>2.2000000000000002</v>
      </c>
      <c r="AQ36" s="5">
        <v>2.2000000000000002</v>
      </c>
      <c r="AR36" s="5">
        <v>1030.5999999999999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232</v>
      </c>
      <c r="AY36">
        <v>1088</v>
      </c>
      <c r="AZ36">
        <v>3.4</v>
      </c>
      <c r="BA36">
        <v>3.5</v>
      </c>
      <c r="BB36" s="55">
        <v>1.8749999999999999E-2</v>
      </c>
    </row>
    <row r="37" spans="2:54" x14ac:dyDescent="0.25">
      <c r="B37" s="5">
        <v>3.1</v>
      </c>
      <c r="C37" s="5">
        <v>87</v>
      </c>
      <c r="D37" s="5">
        <v>1.1000000000000001</v>
      </c>
      <c r="E37" s="5">
        <v>3.1</v>
      </c>
      <c r="F37" s="5">
        <v>2.9</v>
      </c>
      <c r="G37" s="5">
        <v>2.9</v>
      </c>
      <c r="H37" s="5">
        <v>1030.5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232</v>
      </c>
      <c r="O37">
        <v>1088</v>
      </c>
      <c r="P37">
        <v>3.4</v>
      </c>
      <c r="Q37">
        <v>3.6</v>
      </c>
      <c r="R37" s="55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3.1</v>
      </c>
      <c r="AM37" s="5">
        <v>87</v>
      </c>
      <c r="AN37" s="5">
        <v>1.1000000000000001</v>
      </c>
      <c r="AO37" s="5">
        <v>3.1</v>
      </c>
      <c r="AP37" s="5">
        <v>2.9</v>
      </c>
      <c r="AQ37" s="5">
        <v>2.9</v>
      </c>
      <c r="AR37" s="5">
        <v>1030.5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232</v>
      </c>
      <c r="AY37">
        <v>1088</v>
      </c>
      <c r="AZ37">
        <v>3.4</v>
      </c>
      <c r="BA37">
        <v>3.6</v>
      </c>
      <c r="BB37" s="55">
        <v>1.94444444444444E-2</v>
      </c>
    </row>
    <row r="38" spans="2:54" x14ac:dyDescent="0.25">
      <c r="B38" s="5">
        <v>3.1</v>
      </c>
      <c r="C38" s="5">
        <v>87</v>
      </c>
      <c r="D38" s="5">
        <v>1.1000000000000001</v>
      </c>
      <c r="E38" s="5">
        <v>3.1</v>
      </c>
      <c r="F38" s="5">
        <v>0</v>
      </c>
      <c r="G38" s="5">
        <v>2.9</v>
      </c>
      <c r="H38" s="5">
        <v>1030.7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232</v>
      </c>
      <c r="O38">
        <v>1088</v>
      </c>
      <c r="P38">
        <v>3.4</v>
      </c>
      <c r="Q38">
        <v>3.5</v>
      </c>
      <c r="R38" s="55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3.1</v>
      </c>
      <c r="AM38" s="5">
        <v>87</v>
      </c>
      <c r="AN38" s="5">
        <v>1.1000000000000001</v>
      </c>
      <c r="AO38" s="5">
        <v>3.1</v>
      </c>
      <c r="AP38" s="5">
        <v>0</v>
      </c>
      <c r="AQ38" s="5">
        <v>2.9</v>
      </c>
      <c r="AR38" s="5">
        <v>1030.7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232</v>
      </c>
      <c r="AY38">
        <v>1088</v>
      </c>
      <c r="AZ38">
        <v>3.4</v>
      </c>
      <c r="BA38">
        <v>3.5</v>
      </c>
      <c r="BB38" s="55">
        <v>2.0138888888888901E-2</v>
      </c>
    </row>
    <row r="39" spans="2:54" x14ac:dyDescent="0.25">
      <c r="B39" s="5">
        <v>3.1</v>
      </c>
      <c r="C39" s="5">
        <v>87</v>
      </c>
      <c r="D39" s="5">
        <v>1.1000000000000001</v>
      </c>
      <c r="E39" s="5">
        <v>3.1</v>
      </c>
      <c r="F39" s="5">
        <v>0</v>
      </c>
      <c r="G39" s="5">
        <v>2.9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232</v>
      </c>
      <c r="O39">
        <v>1088</v>
      </c>
      <c r="P39">
        <v>3.4</v>
      </c>
      <c r="Q39">
        <v>3.5</v>
      </c>
      <c r="R39" s="55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3.1</v>
      </c>
      <c r="AM39" s="5">
        <v>87</v>
      </c>
      <c r="AN39" s="5">
        <v>1.1000000000000001</v>
      </c>
      <c r="AO39" s="5">
        <v>3.1</v>
      </c>
      <c r="AP39" s="5">
        <v>0</v>
      </c>
      <c r="AQ39" s="5">
        <v>2.9</v>
      </c>
      <c r="AR39" s="5">
        <v>1030.5999999999999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232</v>
      </c>
      <c r="AY39">
        <v>1088</v>
      </c>
      <c r="AZ39">
        <v>3.4</v>
      </c>
      <c r="BA39">
        <v>3.5</v>
      </c>
      <c r="BB39" s="55">
        <v>2.0833333333333301E-2</v>
      </c>
    </row>
    <row r="40" spans="2:54" x14ac:dyDescent="0.25">
      <c r="B40" s="5">
        <v>3.1</v>
      </c>
      <c r="C40" s="5">
        <v>87</v>
      </c>
      <c r="D40" s="5">
        <v>1.1000000000000001</v>
      </c>
      <c r="E40" s="5">
        <v>3.1</v>
      </c>
      <c r="F40" s="5">
        <v>2.2000000000000002</v>
      </c>
      <c r="G40" s="5">
        <v>2.5</v>
      </c>
      <c r="H40" s="5">
        <v>1030.8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232</v>
      </c>
      <c r="O40">
        <v>1088</v>
      </c>
      <c r="P40">
        <v>3.4</v>
      </c>
      <c r="Q40">
        <v>3.6</v>
      </c>
      <c r="R40" s="55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3.1</v>
      </c>
      <c r="AM40" s="5">
        <v>87</v>
      </c>
      <c r="AN40" s="5">
        <v>1.1000000000000001</v>
      </c>
      <c r="AO40" s="5">
        <v>3.1</v>
      </c>
      <c r="AP40" s="5">
        <v>2.2000000000000002</v>
      </c>
      <c r="AQ40" s="5">
        <v>2.5</v>
      </c>
      <c r="AR40" s="5">
        <v>1030.8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232</v>
      </c>
      <c r="AY40">
        <v>1088</v>
      </c>
      <c r="AZ40">
        <v>3.4</v>
      </c>
      <c r="BA40">
        <v>3.6</v>
      </c>
      <c r="BB40" s="55">
        <v>2.1527777777777798E-2</v>
      </c>
    </row>
    <row r="41" spans="2:54" x14ac:dyDescent="0.25">
      <c r="B41" s="5">
        <v>3.1</v>
      </c>
      <c r="C41" s="5">
        <v>87</v>
      </c>
      <c r="D41" s="5">
        <v>1.1000000000000001</v>
      </c>
      <c r="E41" s="5">
        <v>3.1</v>
      </c>
      <c r="F41" s="5">
        <v>3.2</v>
      </c>
      <c r="G41" s="5">
        <v>4.3</v>
      </c>
      <c r="H41" s="5">
        <v>1030.5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232</v>
      </c>
      <c r="O41">
        <v>1088</v>
      </c>
      <c r="P41">
        <v>3.4</v>
      </c>
      <c r="Q41">
        <v>3.5</v>
      </c>
      <c r="R41" s="55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3.1</v>
      </c>
      <c r="AM41" s="5">
        <v>87</v>
      </c>
      <c r="AN41" s="5">
        <v>1.1000000000000001</v>
      </c>
      <c r="AO41" s="5">
        <v>3.1</v>
      </c>
      <c r="AP41" s="5">
        <v>3.2</v>
      </c>
      <c r="AQ41" s="5">
        <v>4.3</v>
      </c>
      <c r="AR41" s="5">
        <v>1030.5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232</v>
      </c>
      <c r="AY41">
        <v>1088</v>
      </c>
      <c r="AZ41">
        <v>3.4</v>
      </c>
      <c r="BA41">
        <v>3.5</v>
      </c>
      <c r="BB41" s="55">
        <v>2.2222222222222199E-2</v>
      </c>
    </row>
    <row r="42" spans="2:54" x14ac:dyDescent="0.25">
      <c r="B42" s="5">
        <v>3.1</v>
      </c>
      <c r="C42" s="5">
        <v>87</v>
      </c>
      <c r="D42" s="5">
        <v>1.1000000000000001</v>
      </c>
      <c r="E42" s="5">
        <v>1.8</v>
      </c>
      <c r="F42" s="5">
        <v>5.4</v>
      </c>
      <c r="G42" s="5">
        <v>5.8</v>
      </c>
      <c r="H42" s="5">
        <v>1030.5999999999999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232</v>
      </c>
      <c r="O42">
        <v>1088</v>
      </c>
      <c r="P42">
        <v>3.4</v>
      </c>
      <c r="Q42">
        <v>3.5</v>
      </c>
      <c r="R42" s="55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3.1</v>
      </c>
      <c r="AM42" s="5">
        <v>87</v>
      </c>
      <c r="AN42" s="5">
        <v>1.1000000000000001</v>
      </c>
      <c r="AO42" s="5">
        <v>1.8</v>
      </c>
      <c r="AP42" s="5">
        <v>5.4</v>
      </c>
      <c r="AQ42" s="5">
        <v>5.8</v>
      </c>
      <c r="AR42" s="5">
        <v>1030.5999999999999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232</v>
      </c>
      <c r="AY42">
        <v>1088</v>
      </c>
      <c r="AZ42">
        <v>3.4</v>
      </c>
      <c r="BA42">
        <v>3.5</v>
      </c>
      <c r="BB42" s="55">
        <v>2.29166666666667E-2</v>
      </c>
    </row>
    <row r="43" spans="2:54" x14ac:dyDescent="0.25">
      <c r="B43" s="5">
        <v>3.1</v>
      </c>
      <c r="C43" s="5">
        <v>87</v>
      </c>
      <c r="D43" s="5">
        <v>1.1000000000000001</v>
      </c>
      <c r="E43" s="5">
        <v>3.1</v>
      </c>
      <c r="F43" s="5">
        <v>0</v>
      </c>
      <c r="G43" s="5">
        <v>3.6</v>
      </c>
      <c r="H43" s="5">
        <v>1030.5999999999999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232</v>
      </c>
      <c r="O43">
        <v>1088</v>
      </c>
      <c r="P43">
        <v>3.4</v>
      </c>
      <c r="Q43">
        <v>3.6</v>
      </c>
      <c r="R43" s="55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3.1</v>
      </c>
      <c r="AM43" s="5">
        <v>87</v>
      </c>
      <c r="AN43" s="5">
        <v>1.1000000000000001</v>
      </c>
      <c r="AO43" s="5">
        <v>3.1</v>
      </c>
      <c r="AP43" s="5">
        <v>0</v>
      </c>
      <c r="AQ43" s="5">
        <v>3.6</v>
      </c>
      <c r="AR43" s="5">
        <v>1030.5999999999999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232</v>
      </c>
      <c r="AY43">
        <v>1088</v>
      </c>
      <c r="AZ43">
        <v>3.4</v>
      </c>
      <c r="BA43">
        <v>3.6</v>
      </c>
      <c r="BB43" s="55">
        <v>2.36111111111111E-2</v>
      </c>
    </row>
    <row r="44" spans="2:54" x14ac:dyDescent="0.25">
      <c r="B44" s="5">
        <v>3.1</v>
      </c>
      <c r="C44" s="5">
        <v>87</v>
      </c>
      <c r="D44" s="5">
        <v>1.1000000000000001</v>
      </c>
      <c r="E44" s="5">
        <v>3.1</v>
      </c>
      <c r="F44" s="5">
        <v>0</v>
      </c>
      <c r="G44" s="5">
        <v>0</v>
      </c>
      <c r="H44" s="5">
        <v>1030.5999999999999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232</v>
      </c>
      <c r="O44">
        <v>1088</v>
      </c>
      <c r="P44">
        <v>3.4</v>
      </c>
      <c r="Q44">
        <v>3.6</v>
      </c>
      <c r="R44" s="55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3.1</v>
      </c>
      <c r="AM44" s="5">
        <v>87</v>
      </c>
      <c r="AN44" s="5">
        <v>1.1000000000000001</v>
      </c>
      <c r="AO44" s="5">
        <v>3.1</v>
      </c>
      <c r="AP44" s="5">
        <v>0</v>
      </c>
      <c r="AQ44" s="5">
        <v>0</v>
      </c>
      <c r="AR44" s="5">
        <v>1030.5999999999999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232</v>
      </c>
      <c r="AY44">
        <v>1088</v>
      </c>
      <c r="AZ44">
        <v>3.4</v>
      </c>
      <c r="BA44">
        <v>3.6</v>
      </c>
      <c r="BB44" s="55">
        <v>2.4305555555555601E-2</v>
      </c>
    </row>
    <row r="45" spans="2:54" x14ac:dyDescent="0.25">
      <c r="B45" s="5">
        <v>3.1</v>
      </c>
      <c r="C45" s="5">
        <v>87</v>
      </c>
      <c r="D45" s="5">
        <v>1.1000000000000001</v>
      </c>
      <c r="E45" s="5">
        <v>3.1</v>
      </c>
      <c r="F45" s="5">
        <v>0</v>
      </c>
      <c r="G45" s="5">
        <v>0</v>
      </c>
      <c r="H45" s="5">
        <v>1030.5999999999999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232</v>
      </c>
      <c r="O45">
        <v>1088</v>
      </c>
      <c r="P45">
        <v>3.4</v>
      </c>
      <c r="Q45">
        <v>3.6</v>
      </c>
      <c r="R45" s="55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3.1</v>
      </c>
      <c r="AM45" s="5">
        <v>87</v>
      </c>
      <c r="AN45" s="5">
        <v>1.1000000000000001</v>
      </c>
      <c r="AO45" s="5">
        <v>3.1</v>
      </c>
      <c r="AP45" s="5">
        <v>0</v>
      </c>
      <c r="AQ45" s="5">
        <v>0</v>
      </c>
      <c r="AR45" s="5">
        <v>1030.5999999999999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232</v>
      </c>
      <c r="AY45">
        <v>1088</v>
      </c>
      <c r="AZ45">
        <v>3.4</v>
      </c>
      <c r="BA45">
        <v>3.6</v>
      </c>
      <c r="BB45" s="55">
        <v>2.5000000000000001E-2</v>
      </c>
    </row>
    <row r="46" spans="2:54" x14ac:dyDescent="0.25">
      <c r="B46" s="5">
        <v>3.1</v>
      </c>
      <c r="C46" s="5">
        <v>87</v>
      </c>
      <c r="D46" s="5">
        <v>1.1000000000000001</v>
      </c>
      <c r="E46" s="5">
        <v>3.1</v>
      </c>
      <c r="F46" s="5">
        <v>2.9</v>
      </c>
      <c r="G46" s="5">
        <v>3.2</v>
      </c>
      <c r="H46" s="5">
        <v>1030.5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232</v>
      </c>
      <c r="O46">
        <v>1088</v>
      </c>
      <c r="P46">
        <v>3.4</v>
      </c>
      <c r="Q46">
        <v>3.6</v>
      </c>
      <c r="R46" s="55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3.1</v>
      </c>
      <c r="AM46" s="5">
        <v>87</v>
      </c>
      <c r="AN46" s="5">
        <v>1.1000000000000001</v>
      </c>
      <c r="AO46" s="5">
        <v>3.1</v>
      </c>
      <c r="AP46" s="5">
        <v>2.9</v>
      </c>
      <c r="AQ46" s="5">
        <v>3.2</v>
      </c>
      <c r="AR46" s="5">
        <v>1030.5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232</v>
      </c>
      <c r="AY46">
        <v>1088</v>
      </c>
      <c r="AZ46">
        <v>3.4</v>
      </c>
      <c r="BA46">
        <v>3.6</v>
      </c>
      <c r="BB46" s="55">
        <v>2.5694444444444402E-2</v>
      </c>
    </row>
    <row r="47" spans="2:54" x14ac:dyDescent="0.25">
      <c r="B47" s="5">
        <v>3.1</v>
      </c>
      <c r="C47" s="5">
        <v>87</v>
      </c>
      <c r="D47" s="5">
        <v>1.1000000000000001</v>
      </c>
      <c r="E47" s="5">
        <v>3.1</v>
      </c>
      <c r="F47" s="5">
        <v>4</v>
      </c>
      <c r="G47" s="5">
        <v>5</v>
      </c>
      <c r="H47" s="5">
        <v>1030.5999999999999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232</v>
      </c>
      <c r="O47">
        <v>1088</v>
      </c>
      <c r="P47">
        <v>3.4</v>
      </c>
      <c r="Q47">
        <v>3.6</v>
      </c>
      <c r="R47" s="55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3.1</v>
      </c>
      <c r="AM47" s="5">
        <v>87</v>
      </c>
      <c r="AN47" s="5">
        <v>1.1000000000000001</v>
      </c>
      <c r="AO47" s="5">
        <v>3.1</v>
      </c>
      <c r="AP47" s="5">
        <v>4</v>
      </c>
      <c r="AQ47" s="5">
        <v>5</v>
      </c>
      <c r="AR47" s="5">
        <v>1030.5999999999999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232</v>
      </c>
      <c r="AY47">
        <v>1088</v>
      </c>
      <c r="AZ47">
        <v>3.4</v>
      </c>
      <c r="BA47">
        <v>3.6</v>
      </c>
      <c r="BB47" s="55">
        <v>2.6388888888888899E-2</v>
      </c>
    </row>
    <row r="48" spans="2:54" x14ac:dyDescent="0.25">
      <c r="B48" s="5">
        <v>3.1</v>
      </c>
      <c r="C48" s="5">
        <v>87</v>
      </c>
      <c r="D48" s="5">
        <v>1.1000000000000001</v>
      </c>
      <c r="E48" s="5">
        <v>3.1</v>
      </c>
      <c r="F48" s="5">
        <v>3.6</v>
      </c>
      <c r="G48" s="5">
        <v>5</v>
      </c>
      <c r="H48" s="5">
        <v>1030.4000000000001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232</v>
      </c>
      <c r="O48">
        <v>1088</v>
      </c>
      <c r="P48">
        <v>3.4</v>
      </c>
      <c r="Q48">
        <v>3.6</v>
      </c>
      <c r="R48" s="55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3.1</v>
      </c>
      <c r="AM48" s="5">
        <v>87</v>
      </c>
      <c r="AN48" s="5">
        <v>1.1000000000000001</v>
      </c>
      <c r="AO48" s="5">
        <v>3.1</v>
      </c>
      <c r="AP48" s="5">
        <v>3.6</v>
      </c>
      <c r="AQ48" s="5">
        <v>5</v>
      </c>
      <c r="AR48" s="5">
        <v>1030.4000000000001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232</v>
      </c>
      <c r="AY48">
        <v>1088</v>
      </c>
      <c r="AZ48">
        <v>3.4</v>
      </c>
      <c r="BA48">
        <v>3.6</v>
      </c>
      <c r="BB48" s="55">
        <v>2.70833333333333E-2</v>
      </c>
    </row>
    <row r="49" spans="2:54" x14ac:dyDescent="0.25">
      <c r="B49" s="5">
        <v>3.1</v>
      </c>
      <c r="C49" s="5">
        <v>87</v>
      </c>
      <c r="D49" s="5">
        <v>1.1000000000000001</v>
      </c>
      <c r="E49" s="5">
        <v>3.1</v>
      </c>
      <c r="F49" s="5">
        <v>3.2</v>
      </c>
      <c r="G49" s="5">
        <v>3.6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232</v>
      </c>
      <c r="O49">
        <v>1088</v>
      </c>
      <c r="P49">
        <v>3.5</v>
      </c>
      <c r="Q49">
        <v>3.6</v>
      </c>
      <c r="R49" s="55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3.1</v>
      </c>
      <c r="AM49" s="5">
        <v>87</v>
      </c>
      <c r="AN49" s="5">
        <v>1.1000000000000001</v>
      </c>
      <c r="AO49" s="5">
        <v>3.1</v>
      </c>
      <c r="AP49" s="5">
        <v>3.2</v>
      </c>
      <c r="AQ49" s="5">
        <v>3.6</v>
      </c>
      <c r="AR49" s="5">
        <v>1030.3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232</v>
      </c>
      <c r="AY49">
        <v>1088</v>
      </c>
      <c r="AZ49">
        <v>3.5</v>
      </c>
      <c r="BA49">
        <v>3.6</v>
      </c>
      <c r="BB49" s="55">
        <v>2.7777777777777801E-2</v>
      </c>
    </row>
    <row r="50" spans="2:54" x14ac:dyDescent="0.25">
      <c r="B50" s="5">
        <v>3.1</v>
      </c>
      <c r="C50" s="5">
        <v>87</v>
      </c>
      <c r="D50" s="5">
        <v>1.1000000000000001</v>
      </c>
      <c r="E50" s="5">
        <v>3.1</v>
      </c>
      <c r="F50" s="5">
        <v>0</v>
      </c>
      <c r="G50" s="5">
        <v>2.5</v>
      </c>
      <c r="H50" s="5">
        <v>1030.4000000000001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232</v>
      </c>
      <c r="O50">
        <v>1088</v>
      </c>
      <c r="P50">
        <v>3.4</v>
      </c>
      <c r="Q50">
        <v>3.6</v>
      </c>
      <c r="R50" s="55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3.1</v>
      </c>
      <c r="AM50" s="5">
        <v>87</v>
      </c>
      <c r="AN50" s="5">
        <v>1.1000000000000001</v>
      </c>
      <c r="AO50" s="5">
        <v>3.1</v>
      </c>
      <c r="AP50" s="5">
        <v>0</v>
      </c>
      <c r="AQ50" s="5">
        <v>2.5</v>
      </c>
      <c r="AR50" s="5">
        <v>1030.4000000000001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232</v>
      </c>
      <c r="AY50">
        <v>1088</v>
      </c>
      <c r="AZ50">
        <v>3.4</v>
      </c>
      <c r="BA50">
        <v>3.6</v>
      </c>
      <c r="BB50" s="55">
        <v>2.8472222222222201E-2</v>
      </c>
    </row>
    <row r="51" spans="2:54" x14ac:dyDescent="0.25">
      <c r="B51" s="5">
        <v>3.1</v>
      </c>
      <c r="C51" s="5">
        <v>87</v>
      </c>
      <c r="D51" s="5">
        <v>1.1000000000000001</v>
      </c>
      <c r="E51" s="5">
        <v>3.1</v>
      </c>
      <c r="F51" s="5">
        <v>2.9</v>
      </c>
      <c r="G51" s="5">
        <v>2.9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232</v>
      </c>
      <c r="O51">
        <v>1088</v>
      </c>
      <c r="P51">
        <v>3.4</v>
      </c>
      <c r="Q51">
        <v>3.6</v>
      </c>
      <c r="R51" s="55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3.1</v>
      </c>
      <c r="AM51" s="5">
        <v>87</v>
      </c>
      <c r="AN51" s="5">
        <v>1.1000000000000001</v>
      </c>
      <c r="AO51" s="5">
        <v>3.1</v>
      </c>
      <c r="AP51" s="5">
        <v>2.9</v>
      </c>
      <c r="AQ51" s="5">
        <v>2.9</v>
      </c>
      <c r="AR51" s="5">
        <v>1030.3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232</v>
      </c>
      <c r="AY51">
        <v>1088</v>
      </c>
      <c r="AZ51">
        <v>3.4</v>
      </c>
      <c r="BA51">
        <v>3.6</v>
      </c>
      <c r="BB51" s="55">
        <v>2.9166666666666698E-2</v>
      </c>
    </row>
    <row r="52" spans="2:54" x14ac:dyDescent="0.25">
      <c r="B52" s="5">
        <v>3.1</v>
      </c>
      <c r="C52" s="5">
        <v>87</v>
      </c>
      <c r="D52" s="5">
        <v>1.1000000000000001</v>
      </c>
      <c r="E52" s="5">
        <v>3.1</v>
      </c>
      <c r="F52" s="5">
        <v>2.5</v>
      </c>
      <c r="G52" s="5">
        <v>2.5</v>
      </c>
      <c r="H52" s="5">
        <v>1030.5999999999999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232</v>
      </c>
      <c r="O52">
        <v>1088</v>
      </c>
      <c r="P52">
        <v>3.4</v>
      </c>
      <c r="Q52">
        <v>3.6</v>
      </c>
      <c r="R52" s="55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3.1</v>
      </c>
      <c r="AM52" s="5">
        <v>87</v>
      </c>
      <c r="AN52" s="5">
        <v>1.1000000000000001</v>
      </c>
      <c r="AO52" s="5">
        <v>3.1</v>
      </c>
      <c r="AP52" s="5">
        <v>2.5</v>
      </c>
      <c r="AQ52" s="5">
        <v>2.5</v>
      </c>
      <c r="AR52" s="5">
        <v>1030.5999999999999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232</v>
      </c>
      <c r="AY52">
        <v>1088</v>
      </c>
      <c r="AZ52">
        <v>3.4</v>
      </c>
      <c r="BA52">
        <v>3.6</v>
      </c>
      <c r="BB52" s="55">
        <v>2.9861111111111099E-2</v>
      </c>
    </row>
    <row r="53" spans="2:54" x14ac:dyDescent="0.25">
      <c r="B53" s="5">
        <v>3.1</v>
      </c>
      <c r="C53" s="5">
        <v>87</v>
      </c>
      <c r="D53" s="5">
        <v>1.1000000000000001</v>
      </c>
      <c r="E53" s="5">
        <v>3.1</v>
      </c>
      <c r="F53" s="5">
        <v>1.8</v>
      </c>
      <c r="G53" s="5">
        <v>1.8</v>
      </c>
      <c r="H53" s="5">
        <v>1030.5999999999999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232</v>
      </c>
      <c r="O53">
        <v>1088</v>
      </c>
      <c r="P53">
        <v>3.5</v>
      </c>
      <c r="Q53">
        <v>3.6</v>
      </c>
      <c r="R53" s="55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3.1</v>
      </c>
      <c r="AM53" s="5">
        <v>87</v>
      </c>
      <c r="AN53" s="5">
        <v>1.1000000000000001</v>
      </c>
      <c r="AO53" s="5">
        <v>3.1</v>
      </c>
      <c r="AP53" s="5">
        <v>1.8</v>
      </c>
      <c r="AQ53" s="5">
        <v>1.8</v>
      </c>
      <c r="AR53" s="5">
        <v>1030.5999999999999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232</v>
      </c>
      <c r="AY53">
        <v>1088</v>
      </c>
      <c r="AZ53">
        <v>3.5</v>
      </c>
      <c r="BA53">
        <v>3.6</v>
      </c>
      <c r="BB53" s="55">
        <v>3.05555555555556E-2</v>
      </c>
    </row>
    <row r="54" spans="2:54" x14ac:dyDescent="0.25">
      <c r="B54" s="5">
        <v>3.2</v>
      </c>
      <c r="C54" s="5">
        <v>87</v>
      </c>
      <c r="D54" s="5">
        <v>1.2</v>
      </c>
      <c r="E54" s="5">
        <v>3.2</v>
      </c>
      <c r="F54" s="5">
        <v>1.8</v>
      </c>
      <c r="G54" s="5">
        <v>2.5</v>
      </c>
      <c r="H54" s="5">
        <v>1030.5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232</v>
      </c>
      <c r="O54">
        <v>1088</v>
      </c>
      <c r="P54">
        <v>3.4</v>
      </c>
      <c r="Q54">
        <v>3.6</v>
      </c>
      <c r="R54" s="55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3.2</v>
      </c>
      <c r="AM54" s="5">
        <v>87</v>
      </c>
      <c r="AN54" s="5">
        <v>1.2</v>
      </c>
      <c r="AO54" s="5">
        <v>3.2</v>
      </c>
      <c r="AP54" s="5">
        <v>1.8</v>
      </c>
      <c r="AQ54" s="5">
        <v>2.5</v>
      </c>
      <c r="AR54" s="5">
        <v>1030.5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232</v>
      </c>
      <c r="AY54">
        <v>1088</v>
      </c>
      <c r="AZ54">
        <v>3.4</v>
      </c>
      <c r="BA54">
        <v>3.6</v>
      </c>
      <c r="BB54" s="55">
        <v>3.125E-2</v>
      </c>
    </row>
    <row r="55" spans="2:54" x14ac:dyDescent="0.25">
      <c r="B55" s="5">
        <v>3.2</v>
      </c>
      <c r="C55" s="5">
        <v>87</v>
      </c>
      <c r="D55" s="5">
        <v>1.2</v>
      </c>
      <c r="E55" s="5">
        <v>3.2</v>
      </c>
      <c r="F55" s="5">
        <v>0</v>
      </c>
      <c r="G55" s="5">
        <v>1.8</v>
      </c>
      <c r="H55" s="5">
        <v>1030.5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232</v>
      </c>
      <c r="O55">
        <v>1088</v>
      </c>
      <c r="P55">
        <v>3.5</v>
      </c>
      <c r="Q55">
        <v>3.6</v>
      </c>
      <c r="R55" s="55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3.2</v>
      </c>
      <c r="AM55" s="5">
        <v>87</v>
      </c>
      <c r="AN55" s="5">
        <v>1.2</v>
      </c>
      <c r="AO55" s="5">
        <v>3.2</v>
      </c>
      <c r="AP55" s="5">
        <v>0</v>
      </c>
      <c r="AQ55" s="5">
        <v>1.8</v>
      </c>
      <c r="AR55" s="5">
        <v>1030.5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232</v>
      </c>
      <c r="AY55">
        <v>1088</v>
      </c>
      <c r="AZ55">
        <v>3.5</v>
      </c>
      <c r="BA55">
        <v>3.6</v>
      </c>
      <c r="BB55" s="55">
        <v>3.19444444444444E-2</v>
      </c>
    </row>
    <row r="56" spans="2:54" x14ac:dyDescent="0.25">
      <c r="B56" s="5">
        <v>3.1</v>
      </c>
      <c r="C56" s="5">
        <v>87</v>
      </c>
      <c r="D56" s="5">
        <v>1.1000000000000001</v>
      </c>
      <c r="E56" s="5">
        <v>3.1</v>
      </c>
      <c r="F56" s="5">
        <v>3.6</v>
      </c>
      <c r="G56" s="5">
        <v>5</v>
      </c>
      <c r="H56" s="5">
        <v>1030.5999999999999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232</v>
      </c>
      <c r="O56">
        <v>1088</v>
      </c>
      <c r="P56">
        <v>3.5</v>
      </c>
      <c r="Q56">
        <v>3.6</v>
      </c>
      <c r="R56" s="55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3.1</v>
      </c>
      <c r="AM56" s="5">
        <v>87</v>
      </c>
      <c r="AN56" s="5">
        <v>1.1000000000000001</v>
      </c>
      <c r="AO56" s="5">
        <v>3.1</v>
      </c>
      <c r="AP56" s="5">
        <v>3.6</v>
      </c>
      <c r="AQ56" s="5">
        <v>5</v>
      </c>
      <c r="AR56" s="5">
        <v>1030.5999999999999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232</v>
      </c>
      <c r="AY56">
        <v>1088</v>
      </c>
      <c r="AZ56">
        <v>3.5</v>
      </c>
      <c r="BA56">
        <v>3.6</v>
      </c>
      <c r="BB56" s="55">
        <v>3.2638888888888898E-2</v>
      </c>
    </row>
    <row r="57" spans="2:54" x14ac:dyDescent="0.25">
      <c r="B57" s="5">
        <v>3.1</v>
      </c>
      <c r="C57" s="5">
        <v>87</v>
      </c>
      <c r="D57" s="5">
        <v>1.1000000000000001</v>
      </c>
      <c r="E57" s="5">
        <v>3.1</v>
      </c>
      <c r="F57" s="5">
        <v>3.6</v>
      </c>
      <c r="G57" s="5">
        <v>4.3</v>
      </c>
      <c r="H57" s="5">
        <v>1030.5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232</v>
      </c>
      <c r="O57">
        <v>1088</v>
      </c>
      <c r="P57">
        <v>3.5</v>
      </c>
      <c r="Q57">
        <v>3.6</v>
      </c>
      <c r="R57" s="55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3.1</v>
      </c>
      <c r="AM57" s="5">
        <v>87</v>
      </c>
      <c r="AN57" s="5">
        <v>1.1000000000000001</v>
      </c>
      <c r="AO57" s="5">
        <v>3.1</v>
      </c>
      <c r="AP57" s="5">
        <v>3.6</v>
      </c>
      <c r="AQ57" s="5">
        <v>4.3</v>
      </c>
      <c r="AR57" s="5">
        <v>1030.5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232</v>
      </c>
      <c r="AY57">
        <v>1088</v>
      </c>
      <c r="AZ57">
        <v>3.5</v>
      </c>
      <c r="BA57">
        <v>3.6</v>
      </c>
      <c r="BB57" s="55">
        <v>3.3333333333333298E-2</v>
      </c>
    </row>
    <row r="58" spans="2:54" x14ac:dyDescent="0.25">
      <c r="B58" s="5">
        <v>3.1</v>
      </c>
      <c r="C58" s="5">
        <v>87</v>
      </c>
      <c r="D58" s="5">
        <v>1.1000000000000001</v>
      </c>
      <c r="E58" s="5">
        <v>3.1</v>
      </c>
      <c r="F58" s="5">
        <v>2.5</v>
      </c>
      <c r="G58" s="5">
        <v>3.2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232</v>
      </c>
      <c r="O58">
        <v>1088</v>
      </c>
      <c r="P58">
        <v>3.5</v>
      </c>
      <c r="Q58">
        <v>3.6</v>
      </c>
      <c r="R58" s="55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3.1</v>
      </c>
      <c r="AM58" s="5">
        <v>87</v>
      </c>
      <c r="AN58" s="5">
        <v>1.1000000000000001</v>
      </c>
      <c r="AO58" s="5">
        <v>3.1</v>
      </c>
      <c r="AP58" s="5">
        <v>2.5</v>
      </c>
      <c r="AQ58" s="5">
        <v>3.2</v>
      </c>
      <c r="AR58" s="5">
        <v>1030.4000000000001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232</v>
      </c>
      <c r="AY58">
        <v>1088</v>
      </c>
      <c r="AZ58">
        <v>3.5</v>
      </c>
      <c r="BA58">
        <v>3.6</v>
      </c>
      <c r="BB58" s="55">
        <v>3.4027777777777803E-2</v>
      </c>
    </row>
    <row r="59" spans="2:54" x14ac:dyDescent="0.25">
      <c r="B59" s="5">
        <v>3.1</v>
      </c>
      <c r="C59" s="5">
        <v>87</v>
      </c>
      <c r="D59" s="5">
        <v>1.1000000000000001</v>
      </c>
      <c r="E59" s="5">
        <v>3.1</v>
      </c>
      <c r="F59" s="5">
        <v>2.9</v>
      </c>
      <c r="G59" s="5">
        <v>4</v>
      </c>
      <c r="H59" s="5">
        <v>1030.5999999999999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232</v>
      </c>
      <c r="O59">
        <v>1088</v>
      </c>
      <c r="P59">
        <v>3.5</v>
      </c>
      <c r="Q59">
        <v>3.6</v>
      </c>
      <c r="R59" s="55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3.1</v>
      </c>
      <c r="AM59" s="5">
        <v>87</v>
      </c>
      <c r="AN59" s="5">
        <v>1.1000000000000001</v>
      </c>
      <c r="AO59" s="5">
        <v>3.1</v>
      </c>
      <c r="AP59" s="5">
        <v>2.9</v>
      </c>
      <c r="AQ59" s="5">
        <v>4</v>
      </c>
      <c r="AR59" s="5">
        <v>1030.5999999999999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232</v>
      </c>
      <c r="AY59">
        <v>1088</v>
      </c>
      <c r="AZ59">
        <v>3.5</v>
      </c>
      <c r="BA59">
        <v>3.6</v>
      </c>
      <c r="BB59" s="55">
        <v>3.4722222222222203E-2</v>
      </c>
    </row>
    <row r="60" spans="2:54" x14ac:dyDescent="0.25">
      <c r="B60" s="5">
        <v>3.1</v>
      </c>
      <c r="C60" s="5">
        <v>87</v>
      </c>
      <c r="D60" s="5">
        <v>1.1000000000000001</v>
      </c>
      <c r="E60" s="5">
        <v>3.1</v>
      </c>
      <c r="F60" s="5">
        <v>0</v>
      </c>
      <c r="G60" s="5">
        <v>0</v>
      </c>
      <c r="H60" s="5">
        <v>1030.5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232</v>
      </c>
      <c r="O60">
        <v>1088</v>
      </c>
      <c r="P60">
        <v>3.4</v>
      </c>
      <c r="Q60">
        <v>3.6</v>
      </c>
      <c r="R60" s="55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3.1</v>
      </c>
      <c r="AM60" s="5">
        <v>87</v>
      </c>
      <c r="AN60" s="5">
        <v>1.1000000000000001</v>
      </c>
      <c r="AO60" s="5">
        <v>3.1</v>
      </c>
      <c r="AP60" s="5">
        <v>0</v>
      </c>
      <c r="AQ60" s="5">
        <v>0</v>
      </c>
      <c r="AR60" s="5">
        <v>1030.5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232</v>
      </c>
      <c r="AY60">
        <v>1088</v>
      </c>
      <c r="AZ60">
        <v>3.4</v>
      </c>
      <c r="BA60">
        <v>3.6</v>
      </c>
      <c r="BB60" s="55">
        <v>3.54166666666667E-2</v>
      </c>
    </row>
    <row r="61" spans="2:54" x14ac:dyDescent="0.25">
      <c r="B61" s="5">
        <v>3.1</v>
      </c>
      <c r="C61" s="5">
        <v>87</v>
      </c>
      <c r="D61" s="5">
        <v>1.1000000000000001</v>
      </c>
      <c r="E61" s="5">
        <v>3.1</v>
      </c>
      <c r="F61" s="5">
        <v>2.5</v>
      </c>
      <c r="G61" s="5">
        <v>2.5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232</v>
      </c>
      <c r="O61">
        <v>1088</v>
      </c>
      <c r="P61">
        <v>3.5</v>
      </c>
      <c r="Q61">
        <v>3.6</v>
      </c>
      <c r="R61" s="55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3.1</v>
      </c>
      <c r="AM61" s="5">
        <v>87</v>
      </c>
      <c r="AN61" s="5">
        <v>1.1000000000000001</v>
      </c>
      <c r="AO61" s="5">
        <v>3.1</v>
      </c>
      <c r="AP61" s="5">
        <v>2.5</v>
      </c>
      <c r="AQ61" s="5">
        <v>2.5</v>
      </c>
      <c r="AR61" s="5">
        <v>1030.4000000000001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232</v>
      </c>
      <c r="AY61">
        <v>1088</v>
      </c>
      <c r="AZ61">
        <v>3.5</v>
      </c>
      <c r="BA61">
        <v>3.6</v>
      </c>
      <c r="BB61" s="55">
        <v>3.6111111111111101E-2</v>
      </c>
    </row>
    <row r="62" spans="2:54" x14ac:dyDescent="0.25">
      <c r="B62" s="5">
        <v>3.1</v>
      </c>
      <c r="C62" s="5">
        <v>87</v>
      </c>
      <c r="D62" s="5">
        <v>1.1000000000000001</v>
      </c>
      <c r="E62" s="5">
        <v>3.1</v>
      </c>
      <c r="F62" s="5">
        <v>3.2</v>
      </c>
      <c r="G62" s="5">
        <v>3.6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232</v>
      </c>
      <c r="O62">
        <v>1088</v>
      </c>
      <c r="P62">
        <v>3.5</v>
      </c>
      <c r="Q62">
        <v>3.6</v>
      </c>
      <c r="R62" s="55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3.1</v>
      </c>
      <c r="AM62" s="5">
        <v>87</v>
      </c>
      <c r="AN62" s="5">
        <v>1.1000000000000001</v>
      </c>
      <c r="AO62" s="5">
        <v>3.1</v>
      </c>
      <c r="AP62" s="5">
        <v>3.2</v>
      </c>
      <c r="AQ62" s="5">
        <v>3.6</v>
      </c>
      <c r="AR62" s="5">
        <v>1030.4000000000001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232</v>
      </c>
      <c r="AY62">
        <v>1088</v>
      </c>
      <c r="AZ62">
        <v>3.5</v>
      </c>
      <c r="BA62">
        <v>3.6</v>
      </c>
      <c r="BB62" s="55">
        <v>3.6805555555555598E-2</v>
      </c>
    </row>
    <row r="63" spans="2:54" x14ac:dyDescent="0.25">
      <c r="B63" s="5">
        <v>3.1</v>
      </c>
      <c r="C63" s="5">
        <v>87</v>
      </c>
      <c r="D63" s="5">
        <v>1.1000000000000001</v>
      </c>
      <c r="E63" s="5">
        <v>3.1</v>
      </c>
      <c r="F63" s="5">
        <v>2.9</v>
      </c>
      <c r="G63" s="5">
        <v>2.9</v>
      </c>
      <c r="H63" s="5">
        <v>1030.5999999999999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232</v>
      </c>
      <c r="O63">
        <v>1088</v>
      </c>
      <c r="P63">
        <v>3.5</v>
      </c>
      <c r="Q63">
        <v>3.6</v>
      </c>
      <c r="R63" s="55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3.1</v>
      </c>
      <c r="AM63" s="5">
        <v>87</v>
      </c>
      <c r="AN63" s="5">
        <v>1.1000000000000001</v>
      </c>
      <c r="AO63" s="5">
        <v>3.1</v>
      </c>
      <c r="AP63" s="5">
        <v>2.9</v>
      </c>
      <c r="AQ63" s="5">
        <v>2.9</v>
      </c>
      <c r="AR63" s="5">
        <v>1030.5999999999999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232</v>
      </c>
      <c r="AY63">
        <v>1088</v>
      </c>
      <c r="AZ63">
        <v>3.5</v>
      </c>
      <c r="BA63">
        <v>3.6</v>
      </c>
      <c r="BB63" s="55">
        <v>3.7499999999999999E-2</v>
      </c>
    </row>
    <row r="64" spans="2:54" x14ac:dyDescent="0.25">
      <c r="B64" s="5">
        <v>3.1</v>
      </c>
      <c r="C64" s="5">
        <v>87</v>
      </c>
      <c r="D64" s="5">
        <v>1.1000000000000001</v>
      </c>
      <c r="E64" s="5">
        <v>1.5</v>
      </c>
      <c r="F64" s="5">
        <v>6.1</v>
      </c>
      <c r="G64" s="5">
        <v>6.5</v>
      </c>
      <c r="H64" s="5">
        <v>1030.5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232</v>
      </c>
      <c r="O64">
        <v>1088</v>
      </c>
      <c r="P64">
        <v>3.5</v>
      </c>
      <c r="Q64">
        <v>3.6</v>
      </c>
      <c r="R64" s="55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3.1</v>
      </c>
      <c r="AM64" s="5">
        <v>87</v>
      </c>
      <c r="AN64" s="5">
        <v>1.1000000000000001</v>
      </c>
      <c r="AO64" s="5">
        <v>1.5</v>
      </c>
      <c r="AP64" s="5">
        <v>6.1</v>
      </c>
      <c r="AQ64" s="5">
        <v>6.5</v>
      </c>
      <c r="AR64" s="5">
        <v>1030.5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232</v>
      </c>
      <c r="AY64">
        <v>1088</v>
      </c>
      <c r="AZ64">
        <v>3.5</v>
      </c>
      <c r="BA64">
        <v>3.6</v>
      </c>
      <c r="BB64" s="55">
        <v>3.8194444444444399E-2</v>
      </c>
    </row>
    <row r="65" spans="2:54" x14ac:dyDescent="0.25">
      <c r="B65" s="5">
        <v>3.1</v>
      </c>
      <c r="C65" s="5">
        <v>87</v>
      </c>
      <c r="D65" s="5">
        <v>1.1000000000000001</v>
      </c>
      <c r="E65" s="5">
        <v>3.1</v>
      </c>
      <c r="F65" s="5">
        <v>2.2000000000000002</v>
      </c>
      <c r="G65" s="5">
        <v>3.6</v>
      </c>
      <c r="H65" s="5">
        <v>1030.4000000000001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232</v>
      </c>
      <c r="O65">
        <v>1088</v>
      </c>
      <c r="P65">
        <v>3.5</v>
      </c>
      <c r="Q65">
        <v>3.6</v>
      </c>
      <c r="R65" s="55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3.1</v>
      </c>
      <c r="AM65" s="5">
        <v>87</v>
      </c>
      <c r="AN65" s="5">
        <v>1.1000000000000001</v>
      </c>
      <c r="AO65" s="5">
        <v>3.1</v>
      </c>
      <c r="AP65" s="5">
        <v>2.2000000000000002</v>
      </c>
      <c r="AQ65" s="5">
        <v>3.6</v>
      </c>
      <c r="AR65" s="5">
        <v>1030.4000000000001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232</v>
      </c>
      <c r="AY65">
        <v>1088</v>
      </c>
      <c r="AZ65">
        <v>3.5</v>
      </c>
      <c r="BA65">
        <v>3.6</v>
      </c>
      <c r="BB65" s="55">
        <v>3.8888888888888903E-2</v>
      </c>
    </row>
    <row r="66" spans="2:54" x14ac:dyDescent="0.25">
      <c r="B66" s="5">
        <v>3.1</v>
      </c>
      <c r="C66" s="5">
        <v>87</v>
      </c>
      <c r="D66" s="5">
        <v>1.1000000000000001</v>
      </c>
      <c r="E66" s="5">
        <v>3.1</v>
      </c>
      <c r="F66" s="5">
        <v>1.8</v>
      </c>
      <c r="G66" s="5">
        <v>1.8</v>
      </c>
      <c r="H66" s="5">
        <v>1030.4000000000001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232</v>
      </c>
      <c r="O66">
        <v>1088</v>
      </c>
      <c r="P66">
        <v>3.5</v>
      </c>
      <c r="Q66">
        <v>3.6</v>
      </c>
      <c r="R66" s="55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3.1</v>
      </c>
      <c r="AM66" s="5">
        <v>87</v>
      </c>
      <c r="AN66" s="5">
        <v>1.1000000000000001</v>
      </c>
      <c r="AO66" s="5">
        <v>3.1</v>
      </c>
      <c r="AP66" s="5">
        <v>1.8</v>
      </c>
      <c r="AQ66" s="5">
        <v>1.8</v>
      </c>
      <c r="AR66" s="5">
        <v>1030.4000000000001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232</v>
      </c>
      <c r="AY66">
        <v>1088</v>
      </c>
      <c r="AZ66">
        <v>3.5</v>
      </c>
      <c r="BA66">
        <v>3.6</v>
      </c>
      <c r="BB66" s="55">
        <v>3.9583333333333297E-2</v>
      </c>
    </row>
    <row r="67" spans="2:54" x14ac:dyDescent="0.25">
      <c r="B67" s="5">
        <v>3.1</v>
      </c>
      <c r="C67" s="5">
        <v>87</v>
      </c>
      <c r="D67" s="5">
        <v>1.1000000000000001</v>
      </c>
      <c r="E67" s="5">
        <v>3.1</v>
      </c>
      <c r="F67" s="5">
        <v>0</v>
      </c>
      <c r="G67" s="5">
        <v>1.8</v>
      </c>
      <c r="H67" s="5">
        <v>1030.5999999999999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232</v>
      </c>
      <c r="O67">
        <v>1088</v>
      </c>
      <c r="P67">
        <v>3.5</v>
      </c>
      <c r="Q67">
        <v>3.6</v>
      </c>
      <c r="R67" s="55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3.1</v>
      </c>
      <c r="AM67" s="5">
        <v>87</v>
      </c>
      <c r="AN67" s="5">
        <v>1.1000000000000001</v>
      </c>
      <c r="AO67" s="5">
        <v>3.1</v>
      </c>
      <c r="AP67" s="5">
        <v>0</v>
      </c>
      <c r="AQ67" s="5">
        <v>1.8</v>
      </c>
      <c r="AR67" s="5">
        <v>1030.5999999999999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232</v>
      </c>
      <c r="AY67">
        <v>1088</v>
      </c>
      <c r="AZ67">
        <v>3.5</v>
      </c>
      <c r="BA67">
        <v>3.6</v>
      </c>
      <c r="BB67" s="55">
        <v>4.0277777777777801E-2</v>
      </c>
    </row>
    <row r="68" spans="2:54" x14ac:dyDescent="0.25">
      <c r="B68" s="5">
        <v>3.2</v>
      </c>
      <c r="C68" s="5">
        <v>87</v>
      </c>
      <c r="D68" s="5">
        <v>1.2</v>
      </c>
      <c r="E68" s="5">
        <v>3.2</v>
      </c>
      <c r="F68" s="5">
        <v>0</v>
      </c>
      <c r="G68" s="5">
        <v>0</v>
      </c>
      <c r="H68" s="5">
        <v>1030.4000000000001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232</v>
      </c>
      <c r="O68">
        <v>1088</v>
      </c>
      <c r="P68">
        <v>3.4</v>
      </c>
      <c r="Q68">
        <v>3.6</v>
      </c>
      <c r="R68" s="55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3.2</v>
      </c>
      <c r="AM68" s="5">
        <v>87</v>
      </c>
      <c r="AN68" s="5">
        <v>1.2</v>
      </c>
      <c r="AO68" s="5">
        <v>3.2</v>
      </c>
      <c r="AP68" s="5">
        <v>0</v>
      </c>
      <c r="AQ68" s="5">
        <v>0</v>
      </c>
      <c r="AR68" s="5">
        <v>1030.4000000000001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232</v>
      </c>
      <c r="AY68">
        <v>1088</v>
      </c>
      <c r="AZ68">
        <v>3.4</v>
      </c>
      <c r="BA68">
        <v>3.6</v>
      </c>
      <c r="BB68" s="55">
        <v>4.0972222222222202E-2</v>
      </c>
    </row>
    <row r="69" spans="2:54" x14ac:dyDescent="0.25">
      <c r="B69" s="5">
        <v>3.2</v>
      </c>
      <c r="C69" s="5">
        <v>87</v>
      </c>
      <c r="D69" s="5">
        <v>1.2</v>
      </c>
      <c r="E69" s="5">
        <v>3.2</v>
      </c>
      <c r="F69" s="5">
        <v>0</v>
      </c>
      <c r="G69" s="5">
        <v>1.8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232</v>
      </c>
      <c r="O69">
        <v>1088</v>
      </c>
      <c r="P69">
        <v>3.5</v>
      </c>
      <c r="Q69">
        <v>3.6</v>
      </c>
      <c r="R69" s="55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3.2</v>
      </c>
      <c r="AM69" s="5">
        <v>87</v>
      </c>
      <c r="AN69" s="5">
        <v>1.2</v>
      </c>
      <c r="AO69" s="5">
        <v>3.2</v>
      </c>
      <c r="AP69" s="5">
        <v>0</v>
      </c>
      <c r="AQ69" s="5">
        <v>1.8</v>
      </c>
      <c r="AR69" s="5">
        <v>1030.4000000000001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232</v>
      </c>
      <c r="AY69">
        <v>1088</v>
      </c>
      <c r="AZ69">
        <v>3.5</v>
      </c>
      <c r="BA69">
        <v>3.6</v>
      </c>
      <c r="BB69" s="55">
        <v>4.1666666666666699E-2</v>
      </c>
    </row>
    <row r="70" spans="2:54" x14ac:dyDescent="0.25">
      <c r="B70" s="5">
        <v>3.2</v>
      </c>
      <c r="C70" s="5">
        <v>87</v>
      </c>
      <c r="D70" s="5">
        <v>1.2</v>
      </c>
      <c r="E70" s="5">
        <v>3.2</v>
      </c>
      <c r="F70" s="5">
        <v>0</v>
      </c>
      <c r="G70" s="5">
        <v>1.8</v>
      </c>
      <c r="H70" s="5">
        <v>1030.5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232</v>
      </c>
      <c r="O70">
        <v>1088</v>
      </c>
      <c r="P70">
        <v>3.5</v>
      </c>
      <c r="Q70">
        <v>3.6</v>
      </c>
      <c r="R70" s="55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3.2</v>
      </c>
      <c r="AM70" s="5">
        <v>87</v>
      </c>
      <c r="AN70" s="5">
        <v>1.2</v>
      </c>
      <c r="AO70" s="5">
        <v>3.2</v>
      </c>
      <c r="AP70" s="5">
        <v>0</v>
      </c>
      <c r="AQ70" s="5">
        <v>1.8</v>
      </c>
      <c r="AR70" s="5">
        <v>1030.5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232</v>
      </c>
      <c r="AY70">
        <v>1088</v>
      </c>
      <c r="AZ70">
        <v>3.5</v>
      </c>
      <c r="BA70">
        <v>3.6</v>
      </c>
      <c r="BB70" s="55">
        <v>4.2361111111111099E-2</v>
      </c>
    </row>
    <row r="71" spans="2:54" x14ac:dyDescent="0.25">
      <c r="B71" s="5">
        <v>3.2</v>
      </c>
      <c r="C71" s="5">
        <v>87</v>
      </c>
      <c r="D71" s="5">
        <v>1.2</v>
      </c>
      <c r="E71" s="5">
        <v>3.2</v>
      </c>
      <c r="F71" s="5">
        <v>4</v>
      </c>
      <c r="G71" s="5">
        <v>4.7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232</v>
      </c>
      <c r="O71">
        <v>1088</v>
      </c>
      <c r="P71">
        <v>3.5</v>
      </c>
      <c r="Q71">
        <v>3.6</v>
      </c>
      <c r="R71" s="55">
        <v>4.3055555555555555E-2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3.2</v>
      </c>
      <c r="AM71" s="5">
        <v>87</v>
      </c>
      <c r="AN71" s="5">
        <v>1.2</v>
      </c>
      <c r="AO71" s="5">
        <v>3.2</v>
      </c>
      <c r="AP71" s="5">
        <v>4</v>
      </c>
      <c r="AQ71" s="5">
        <v>4.7</v>
      </c>
      <c r="AR71" s="5">
        <v>1030.3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232</v>
      </c>
      <c r="AY71">
        <v>1088</v>
      </c>
      <c r="AZ71">
        <v>3.5</v>
      </c>
      <c r="BA71">
        <v>3.6</v>
      </c>
      <c r="BB71" s="55">
        <v>4.3055555555555555E-2</v>
      </c>
    </row>
    <row r="72" spans="2:54" x14ac:dyDescent="0.25">
      <c r="B72" s="5">
        <v>3.1</v>
      </c>
      <c r="C72" s="5">
        <v>87</v>
      </c>
      <c r="D72" s="5">
        <v>1.1000000000000001</v>
      </c>
      <c r="E72" s="5">
        <v>3.1</v>
      </c>
      <c r="F72" s="5">
        <v>3.2</v>
      </c>
      <c r="G72" s="5">
        <v>3.6</v>
      </c>
      <c r="H72" s="5">
        <v>1030.5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232</v>
      </c>
      <c r="O72">
        <v>1088</v>
      </c>
      <c r="P72">
        <v>3.5</v>
      </c>
      <c r="Q72">
        <v>3.6</v>
      </c>
      <c r="R72" s="55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3.1</v>
      </c>
      <c r="AM72" s="5">
        <v>87</v>
      </c>
      <c r="AN72" s="5">
        <v>1.1000000000000001</v>
      </c>
      <c r="AO72" s="5">
        <v>3.1</v>
      </c>
      <c r="AP72" s="5">
        <v>3.2</v>
      </c>
      <c r="AQ72" s="5">
        <v>3.6</v>
      </c>
      <c r="AR72" s="5">
        <v>1030.5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232</v>
      </c>
      <c r="AY72">
        <v>1088</v>
      </c>
      <c r="AZ72">
        <v>3.5</v>
      </c>
      <c r="BA72">
        <v>3.6</v>
      </c>
      <c r="BB72" s="55">
        <v>4.3749999999999997E-2</v>
      </c>
    </row>
    <row r="73" spans="2:54" x14ac:dyDescent="0.25">
      <c r="B73" s="5">
        <v>3.2</v>
      </c>
      <c r="C73" s="5">
        <v>87</v>
      </c>
      <c r="D73" s="5">
        <v>1.2</v>
      </c>
      <c r="E73" s="5">
        <v>3.2</v>
      </c>
      <c r="F73" s="5">
        <v>2.5</v>
      </c>
      <c r="G73" s="5">
        <v>3.2</v>
      </c>
      <c r="H73" s="5">
        <v>1030.5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232</v>
      </c>
      <c r="O73">
        <v>1088</v>
      </c>
      <c r="P73">
        <v>3.5</v>
      </c>
      <c r="Q73">
        <v>3.6</v>
      </c>
      <c r="R73" s="55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3.2</v>
      </c>
      <c r="AM73" s="5">
        <v>87</v>
      </c>
      <c r="AN73" s="5">
        <v>1.2</v>
      </c>
      <c r="AO73" s="5">
        <v>3.2</v>
      </c>
      <c r="AP73" s="5">
        <v>2.5</v>
      </c>
      <c r="AQ73" s="5">
        <v>3.2</v>
      </c>
      <c r="AR73" s="5">
        <v>1030.5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232</v>
      </c>
      <c r="AY73">
        <v>1088</v>
      </c>
      <c r="AZ73">
        <v>3.5</v>
      </c>
      <c r="BA73">
        <v>3.6</v>
      </c>
      <c r="BB73" s="55">
        <v>4.4444444444444398E-2</v>
      </c>
    </row>
    <row r="74" spans="2:54" x14ac:dyDescent="0.25">
      <c r="B74" s="5">
        <v>3.2</v>
      </c>
      <c r="C74" s="5">
        <v>87</v>
      </c>
      <c r="D74" s="5">
        <v>1.2</v>
      </c>
      <c r="E74" s="5">
        <v>3.2</v>
      </c>
      <c r="F74" s="5">
        <v>1.8</v>
      </c>
      <c r="G74" s="5">
        <v>1.8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232</v>
      </c>
      <c r="O74">
        <v>1088</v>
      </c>
      <c r="P74">
        <v>3.5</v>
      </c>
      <c r="Q74">
        <v>3.6</v>
      </c>
      <c r="R74" s="55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3.2</v>
      </c>
      <c r="AM74" s="5">
        <v>87</v>
      </c>
      <c r="AN74" s="5">
        <v>1.2</v>
      </c>
      <c r="AO74" s="5">
        <v>3.2</v>
      </c>
      <c r="AP74" s="5">
        <v>1.8</v>
      </c>
      <c r="AQ74" s="5">
        <v>1.8</v>
      </c>
      <c r="AR74" s="5">
        <v>1030.5999999999999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232</v>
      </c>
      <c r="AY74">
        <v>1088</v>
      </c>
      <c r="AZ74">
        <v>3.5</v>
      </c>
      <c r="BA74">
        <v>3.6</v>
      </c>
      <c r="BB74" s="55">
        <v>4.5138888888888902E-2</v>
      </c>
    </row>
    <row r="75" spans="2:54" x14ac:dyDescent="0.25">
      <c r="B75" s="5">
        <v>3.2</v>
      </c>
      <c r="C75" s="5">
        <v>87</v>
      </c>
      <c r="D75" s="5">
        <v>1.2</v>
      </c>
      <c r="E75" s="5">
        <v>3.2</v>
      </c>
      <c r="F75" s="5">
        <v>0</v>
      </c>
      <c r="G75" s="5">
        <v>1.8</v>
      </c>
      <c r="H75" s="5">
        <v>1030.4000000000001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232</v>
      </c>
      <c r="O75">
        <v>1088</v>
      </c>
      <c r="P75">
        <v>3.5</v>
      </c>
      <c r="Q75">
        <v>3.6</v>
      </c>
      <c r="R75" s="55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3.2</v>
      </c>
      <c r="AM75" s="5">
        <v>87</v>
      </c>
      <c r="AN75" s="5">
        <v>1.2</v>
      </c>
      <c r="AO75" s="5">
        <v>3.2</v>
      </c>
      <c r="AP75" s="5">
        <v>0</v>
      </c>
      <c r="AQ75" s="5">
        <v>1.8</v>
      </c>
      <c r="AR75" s="5">
        <v>1030.4000000000001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232</v>
      </c>
      <c r="AY75">
        <v>1088</v>
      </c>
      <c r="AZ75">
        <v>3.5</v>
      </c>
      <c r="BA75">
        <v>3.6</v>
      </c>
      <c r="BB75" s="55">
        <v>4.5833333333333302E-2</v>
      </c>
    </row>
    <row r="76" spans="2:54" x14ac:dyDescent="0.25">
      <c r="B76" s="5">
        <v>3.2</v>
      </c>
      <c r="C76" s="5">
        <v>87</v>
      </c>
      <c r="D76" s="5">
        <v>1.2</v>
      </c>
      <c r="E76" s="5">
        <v>3.2</v>
      </c>
      <c r="F76" s="5">
        <v>1.8</v>
      </c>
      <c r="G76" s="5">
        <v>2.5</v>
      </c>
      <c r="H76" s="5">
        <v>1030.4000000000001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232</v>
      </c>
      <c r="O76">
        <v>1088</v>
      </c>
      <c r="P76">
        <v>3.5</v>
      </c>
      <c r="Q76">
        <v>3.6</v>
      </c>
      <c r="R76" s="55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3.2</v>
      </c>
      <c r="AM76" s="5">
        <v>87</v>
      </c>
      <c r="AN76" s="5">
        <v>1.2</v>
      </c>
      <c r="AO76" s="5">
        <v>3.2</v>
      </c>
      <c r="AP76" s="5">
        <v>1.8</v>
      </c>
      <c r="AQ76" s="5">
        <v>2.5</v>
      </c>
      <c r="AR76" s="5">
        <v>1030.4000000000001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232</v>
      </c>
      <c r="AY76">
        <v>1088</v>
      </c>
      <c r="AZ76">
        <v>3.5</v>
      </c>
      <c r="BA76">
        <v>3.6</v>
      </c>
      <c r="BB76" s="55">
        <v>4.65277777777778E-2</v>
      </c>
    </row>
    <row r="77" spans="2:54" x14ac:dyDescent="0.25">
      <c r="B77" s="5">
        <v>3.2</v>
      </c>
      <c r="C77" s="5">
        <v>87</v>
      </c>
      <c r="D77" s="5">
        <v>1.2</v>
      </c>
      <c r="E77" s="5">
        <v>3.2</v>
      </c>
      <c r="F77" s="5">
        <v>2.2000000000000002</v>
      </c>
      <c r="G77" s="5">
        <v>2.2000000000000002</v>
      </c>
      <c r="H77" s="5">
        <v>1030.5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232</v>
      </c>
      <c r="O77">
        <v>1088</v>
      </c>
      <c r="P77">
        <v>3.4</v>
      </c>
      <c r="Q77">
        <v>3.6</v>
      </c>
      <c r="R77" s="55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3.2</v>
      </c>
      <c r="AM77" s="5">
        <v>87</v>
      </c>
      <c r="AN77" s="5">
        <v>1.2</v>
      </c>
      <c r="AO77" s="5">
        <v>3.2</v>
      </c>
      <c r="AP77" s="5">
        <v>2.2000000000000002</v>
      </c>
      <c r="AQ77" s="5">
        <v>2.2000000000000002</v>
      </c>
      <c r="AR77" s="5">
        <v>1030.5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232</v>
      </c>
      <c r="AY77">
        <v>1088</v>
      </c>
      <c r="AZ77">
        <v>3.4</v>
      </c>
      <c r="BA77">
        <v>3.6</v>
      </c>
      <c r="BB77" s="55">
        <v>4.72222222222222E-2</v>
      </c>
    </row>
    <row r="78" spans="2:54" x14ac:dyDescent="0.25">
      <c r="B78" s="5">
        <v>3.2</v>
      </c>
      <c r="C78" s="5">
        <v>87</v>
      </c>
      <c r="D78" s="5">
        <v>1.2</v>
      </c>
      <c r="E78" s="5">
        <v>3.2</v>
      </c>
      <c r="F78" s="5">
        <v>0</v>
      </c>
      <c r="G78" s="5">
        <v>2.2000000000000002</v>
      </c>
      <c r="H78" s="5">
        <v>1030.4000000000001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232</v>
      </c>
      <c r="O78">
        <v>1088</v>
      </c>
      <c r="P78">
        <v>3.5</v>
      </c>
      <c r="Q78">
        <v>3.6</v>
      </c>
      <c r="R78" s="55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3.2</v>
      </c>
      <c r="AM78" s="5">
        <v>87</v>
      </c>
      <c r="AN78" s="5">
        <v>1.2</v>
      </c>
      <c r="AO78" s="5">
        <v>3.2</v>
      </c>
      <c r="AP78" s="5">
        <v>0</v>
      </c>
      <c r="AQ78" s="5">
        <v>2.2000000000000002</v>
      </c>
      <c r="AR78" s="5">
        <v>1030.4000000000001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232</v>
      </c>
      <c r="AY78">
        <v>1088</v>
      </c>
      <c r="AZ78">
        <v>3.5</v>
      </c>
      <c r="BA78">
        <v>3.6</v>
      </c>
      <c r="BB78" s="55">
        <v>4.7916666666666698E-2</v>
      </c>
    </row>
    <row r="79" spans="2:54" x14ac:dyDescent="0.25">
      <c r="B79" s="5">
        <v>3.2</v>
      </c>
      <c r="C79" s="5">
        <v>87</v>
      </c>
      <c r="D79" s="5">
        <v>1.2</v>
      </c>
      <c r="E79" s="5">
        <v>3.2</v>
      </c>
      <c r="F79" s="5">
        <v>0</v>
      </c>
      <c r="G79" s="5">
        <v>0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232</v>
      </c>
      <c r="O79">
        <v>1088</v>
      </c>
      <c r="P79">
        <v>3.5</v>
      </c>
      <c r="Q79">
        <v>3.6</v>
      </c>
      <c r="R79" s="55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3.2</v>
      </c>
      <c r="AM79" s="5">
        <v>87</v>
      </c>
      <c r="AN79" s="5">
        <v>1.2</v>
      </c>
      <c r="AO79" s="5">
        <v>3.2</v>
      </c>
      <c r="AP79" s="5">
        <v>0</v>
      </c>
      <c r="AQ79" s="5">
        <v>0</v>
      </c>
      <c r="AR79" s="5">
        <v>1030.4000000000001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232</v>
      </c>
      <c r="AY79">
        <v>1088</v>
      </c>
      <c r="AZ79">
        <v>3.5</v>
      </c>
      <c r="BA79">
        <v>3.6</v>
      </c>
      <c r="BB79" s="55">
        <v>4.8611111111111098E-2</v>
      </c>
    </row>
    <row r="80" spans="2:54" x14ac:dyDescent="0.25">
      <c r="B80" s="5">
        <v>3.2</v>
      </c>
      <c r="C80" s="5">
        <v>87</v>
      </c>
      <c r="D80" s="5">
        <v>1.2</v>
      </c>
      <c r="E80" s="5">
        <v>3.2</v>
      </c>
      <c r="F80" s="5">
        <v>0</v>
      </c>
      <c r="G80" s="5">
        <v>0</v>
      </c>
      <c r="H80" s="5">
        <v>1030.4000000000001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232</v>
      </c>
      <c r="O80">
        <v>1088</v>
      </c>
      <c r="P80">
        <v>3.5</v>
      </c>
      <c r="Q80">
        <v>3.7</v>
      </c>
      <c r="R80" s="55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3.2</v>
      </c>
      <c r="AM80" s="5">
        <v>87</v>
      </c>
      <c r="AN80" s="5">
        <v>1.2</v>
      </c>
      <c r="AO80" s="5">
        <v>3.2</v>
      </c>
      <c r="AP80" s="5">
        <v>0</v>
      </c>
      <c r="AQ80" s="5">
        <v>0</v>
      </c>
      <c r="AR80" s="5">
        <v>1030.4000000000001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232</v>
      </c>
      <c r="AY80">
        <v>1088</v>
      </c>
      <c r="AZ80">
        <v>3.5</v>
      </c>
      <c r="BA80">
        <v>3.7</v>
      </c>
      <c r="BB80" s="55">
        <v>4.9305555555555602E-2</v>
      </c>
    </row>
    <row r="81" spans="2:54" x14ac:dyDescent="0.25">
      <c r="B81" s="5">
        <v>3.2</v>
      </c>
      <c r="C81" s="5">
        <v>87</v>
      </c>
      <c r="D81" s="5">
        <v>1.2</v>
      </c>
      <c r="E81" s="5">
        <v>3.2</v>
      </c>
      <c r="F81" s="5">
        <v>2.5</v>
      </c>
      <c r="G81" s="5">
        <v>2.5</v>
      </c>
      <c r="H81" s="5">
        <v>1030.5999999999999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232</v>
      </c>
      <c r="O81">
        <v>1088</v>
      </c>
      <c r="P81">
        <v>3.5</v>
      </c>
      <c r="Q81">
        <v>3.7</v>
      </c>
      <c r="R81" s="55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3.2</v>
      </c>
      <c r="AM81" s="5">
        <v>87</v>
      </c>
      <c r="AN81" s="5">
        <v>1.2</v>
      </c>
      <c r="AO81" s="5">
        <v>3.2</v>
      </c>
      <c r="AP81" s="5">
        <v>2.5</v>
      </c>
      <c r="AQ81" s="5">
        <v>2.5</v>
      </c>
      <c r="AR81" s="5">
        <v>1030.5999999999999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232</v>
      </c>
      <c r="AY81">
        <v>1088</v>
      </c>
      <c r="AZ81">
        <v>3.5</v>
      </c>
      <c r="BA81">
        <v>3.7</v>
      </c>
      <c r="BB81" s="55">
        <v>0.05</v>
      </c>
    </row>
    <row r="82" spans="2:54" x14ac:dyDescent="0.25">
      <c r="B82" s="5">
        <v>3.2</v>
      </c>
      <c r="C82" s="5">
        <v>87</v>
      </c>
      <c r="D82" s="5">
        <v>1.2</v>
      </c>
      <c r="E82" s="5">
        <v>3.2</v>
      </c>
      <c r="F82" s="5">
        <v>2.9</v>
      </c>
      <c r="G82" s="5">
        <v>4</v>
      </c>
      <c r="H82" s="5">
        <v>1030.4000000000001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232</v>
      </c>
      <c r="O82">
        <v>1088</v>
      </c>
      <c r="P82">
        <v>3.5</v>
      </c>
      <c r="Q82">
        <v>3.7</v>
      </c>
      <c r="R82" s="55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3.2</v>
      </c>
      <c r="AM82" s="5">
        <v>87</v>
      </c>
      <c r="AN82" s="5">
        <v>1.2</v>
      </c>
      <c r="AO82" s="5">
        <v>3.2</v>
      </c>
      <c r="AP82" s="5">
        <v>2.9</v>
      </c>
      <c r="AQ82" s="5">
        <v>4</v>
      </c>
      <c r="AR82" s="5">
        <v>1030.4000000000001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232</v>
      </c>
      <c r="AY82">
        <v>1088</v>
      </c>
      <c r="AZ82">
        <v>3.5</v>
      </c>
      <c r="BA82">
        <v>3.7</v>
      </c>
      <c r="BB82" s="55">
        <v>5.0694444444444403E-2</v>
      </c>
    </row>
    <row r="83" spans="2:54" x14ac:dyDescent="0.25">
      <c r="B83" s="5">
        <v>3.2</v>
      </c>
      <c r="C83" s="5">
        <v>87</v>
      </c>
      <c r="D83" s="5">
        <v>1.2</v>
      </c>
      <c r="E83" s="5">
        <v>3.2</v>
      </c>
      <c r="F83" s="5">
        <v>1.8</v>
      </c>
      <c r="G83" s="5">
        <v>3.2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232</v>
      </c>
      <c r="O83">
        <v>1088</v>
      </c>
      <c r="P83">
        <v>3.5</v>
      </c>
      <c r="Q83">
        <v>3.7</v>
      </c>
      <c r="R83" s="55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3.2</v>
      </c>
      <c r="AM83" s="5">
        <v>87</v>
      </c>
      <c r="AN83" s="5">
        <v>1.2</v>
      </c>
      <c r="AO83" s="5">
        <v>3.2</v>
      </c>
      <c r="AP83" s="5">
        <v>1.8</v>
      </c>
      <c r="AQ83" s="5">
        <v>3.2</v>
      </c>
      <c r="AR83" s="5">
        <v>1030.3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232</v>
      </c>
      <c r="AY83">
        <v>1088</v>
      </c>
      <c r="AZ83">
        <v>3.5</v>
      </c>
      <c r="BA83">
        <v>3.7</v>
      </c>
      <c r="BB83" s="55">
        <v>5.1388888888888901E-2</v>
      </c>
    </row>
    <row r="84" spans="2:54" x14ac:dyDescent="0.25">
      <c r="B84" s="5">
        <v>3.2</v>
      </c>
      <c r="C84" s="5">
        <v>87</v>
      </c>
      <c r="D84" s="5">
        <v>1.2</v>
      </c>
      <c r="E84" s="5">
        <v>3.2</v>
      </c>
      <c r="F84" s="5">
        <v>3.6</v>
      </c>
      <c r="G84" s="5">
        <v>5.8</v>
      </c>
      <c r="H84" s="5">
        <v>1030.4000000000001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232</v>
      </c>
      <c r="O84">
        <v>1088</v>
      </c>
      <c r="P84">
        <v>3.5</v>
      </c>
      <c r="Q84">
        <v>3.7</v>
      </c>
      <c r="R84" s="55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3.2</v>
      </c>
      <c r="AM84" s="5">
        <v>87</v>
      </c>
      <c r="AN84" s="5">
        <v>1.2</v>
      </c>
      <c r="AO84" s="5">
        <v>3.2</v>
      </c>
      <c r="AP84" s="5">
        <v>3.6</v>
      </c>
      <c r="AQ84" s="5">
        <v>5.8</v>
      </c>
      <c r="AR84" s="5">
        <v>1030.4000000000001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232</v>
      </c>
      <c r="AY84">
        <v>1088</v>
      </c>
      <c r="AZ84">
        <v>3.5</v>
      </c>
      <c r="BA84">
        <v>3.7</v>
      </c>
      <c r="BB84" s="55">
        <v>5.2083333333333301E-2</v>
      </c>
    </row>
    <row r="85" spans="2:54" x14ac:dyDescent="0.25">
      <c r="B85" s="5">
        <v>3.1</v>
      </c>
      <c r="C85" s="5">
        <v>87</v>
      </c>
      <c r="D85" s="5">
        <v>1.1000000000000001</v>
      </c>
      <c r="E85" s="5">
        <v>3.1</v>
      </c>
      <c r="F85" s="5">
        <v>4</v>
      </c>
      <c r="G85" s="5">
        <v>6.1</v>
      </c>
      <c r="H85" s="5">
        <v>1030.5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232</v>
      </c>
      <c r="O85">
        <v>1088</v>
      </c>
      <c r="P85">
        <v>3.5</v>
      </c>
      <c r="Q85">
        <v>3.7</v>
      </c>
      <c r="R85" s="55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3.1</v>
      </c>
      <c r="AM85" s="5">
        <v>87</v>
      </c>
      <c r="AN85" s="5">
        <v>1.1000000000000001</v>
      </c>
      <c r="AO85" s="5">
        <v>3.1</v>
      </c>
      <c r="AP85" s="5">
        <v>4</v>
      </c>
      <c r="AQ85" s="5">
        <v>6.1</v>
      </c>
      <c r="AR85" s="5">
        <v>1030.5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232</v>
      </c>
      <c r="AY85">
        <v>1088</v>
      </c>
      <c r="AZ85">
        <v>3.5</v>
      </c>
      <c r="BA85">
        <v>3.7</v>
      </c>
      <c r="BB85" s="55">
        <v>5.2777777777777798E-2</v>
      </c>
    </row>
    <row r="86" spans="2:54" x14ac:dyDescent="0.25">
      <c r="B86" s="5">
        <v>3.1</v>
      </c>
      <c r="C86" s="5">
        <v>87</v>
      </c>
      <c r="D86" s="5">
        <v>1.1000000000000001</v>
      </c>
      <c r="E86" s="5">
        <v>3.1</v>
      </c>
      <c r="F86" s="5">
        <v>0</v>
      </c>
      <c r="G86" s="5">
        <v>3.2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232</v>
      </c>
      <c r="O86">
        <v>1088</v>
      </c>
      <c r="P86">
        <v>3.5</v>
      </c>
      <c r="Q86">
        <v>3.7</v>
      </c>
      <c r="R86" s="55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3.1</v>
      </c>
      <c r="AM86" s="5">
        <v>87</v>
      </c>
      <c r="AN86" s="5">
        <v>1.1000000000000001</v>
      </c>
      <c r="AO86" s="5">
        <v>3.1</v>
      </c>
      <c r="AP86" s="5">
        <v>0</v>
      </c>
      <c r="AQ86" s="5">
        <v>3.2</v>
      </c>
      <c r="AR86" s="5">
        <v>1030.3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232</v>
      </c>
      <c r="AY86">
        <v>1088</v>
      </c>
      <c r="AZ86">
        <v>3.5</v>
      </c>
      <c r="BA86">
        <v>3.7</v>
      </c>
      <c r="BB86" s="55">
        <v>5.3472222222222199E-2</v>
      </c>
    </row>
    <row r="87" spans="2:54" x14ac:dyDescent="0.25">
      <c r="B87" s="5">
        <v>3.1</v>
      </c>
      <c r="C87" s="5">
        <v>87</v>
      </c>
      <c r="D87" s="5">
        <v>1.1000000000000001</v>
      </c>
      <c r="E87" s="5">
        <v>3.1</v>
      </c>
      <c r="F87" s="5">
        <v>0</v>
      </c>
      <c r="G87" s="5">
        <v>2.5</v>
      </c>
      <c r="H87" s="5">
        <v>1030.5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232</v>
      </c>
      <c r="O87">
        <v>1088</v>
      </c>
      <c r="P87">
        <v>3.5</v>
      </c>
      <c r="Q87">
        <v>3.7</v>
      </c>
      <c r="R87" s="55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3.1</v>
      </c>
      <c r="AM87" s="5">
        <v>87</v>
      </c>
      <c r="AN87" s="5">
        <v>1.1000000000000001</v>
      </c>
      <c r="AO87" s="5">
        <v>3.1</v>
      </c>
      <c r="AP87" s="5">
        <v>0</v>
      </c>
      <c r="AQ87" s="5">
        <v>2.5</v>
      </c>
      <c r="AR87" s="5">
        <v>1030.5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232</v>
      </c>
      <c r="AY87">
        <v>1088</v>
      </c>
      <c r="AZ87">
        <v>3.5</v>
      </c>
      <c r="BA87">
        <v>3.7</v>
      </c>
      <c r="BB87" s="55">
        <v>5.4166666666666703E-2</v>
      </c>
    </row>
    <row r="88" spans="2:54" x14ac:dyDescent="0.25">
      <c r="B88" s="5">
        <v>3.1</v>
      </c>
      <c r="C88" s="5">
        <v>87</v>
      </c>
      <c r="D88" s="5">
        <v>1.1000000000000001</v>
      </c>
      <c r="E88" s="5">
        <v>3.1</v>
      </c>
      <c r="F88" s="5">
        <v>0</v>
      </c>
      <c r="G88" s="5">
        <v>2.9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232</v>
      </c>
      <c r="O88">
        <v>1088</v>
      </c>
      <c r="P88">
        <v>3.5</v>
      </c>
      <c r="Q88">
        <v>3.7</v>
      </c>
      <c r="R88" s="55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3.1</v>
      </c>
      <c r="AM88" s="5">
        <v>87</v>
      </c>
      <c r="AN88" s="5">
        <v>1.1000000000000001</v>
      </c>
      <c r="AO88" s="5">
        <v>3.1</v>
      </c>
      <c r="AP88" s="5">
        <v>0</v>
      </c>
      <c r="AQ88" s="5">
        <v>2.9</v>
      </c>
      <c r="AR88" s="5">
        <v>1030.2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232</v>
      </c>
      <c r="AY88">
        <v>1088</v>
      </c>
      <c r="AZ88">
        <v>3.5</v>
      </c>
      <c r="BA88">
        <v>3.7</v>
      </c>
      <c r="BB88" s="55">
        <v>5.4861111111111097E-2</v>
      </c>
    </row>
    <row r="89" spans="2:54" x14ac:dyDescent="0.25">
      <c r="B89" s="5">
        <v>3.1</v>
      </c>
      <c r="C89" s="5">
        <v>87</v>
      </c>
      <c r="D89" s="5">
        <v>1.1000000000000001</v>
      </c>
      <c r="E89" s="5">
        <v>3.1</v>
      </c>
      <c r="F89" s="5">
        <v>2.5</v>
      </c>
      <c r="G89" s="5">
        <v>2.9</v>
      </c>
      <c r="H89" s="5">
        <v>1030.3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232</v>
      </c>
      <c r="O89">
        <v>1088</v>
      </c>
      <c r="P89">
        <v>3.5</v>
      </c>
      <c r="Q89">
        <v>3.7</v>
      </c>
      <c r="R89" s="55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3.1</v>
      </c>
      <c r="AM89" s="5">
        <v>87</v>
      </c>
      <c r="AN89" s="5">
        <v>1.1000000000000001</v>
      </c>
      <c r="AO89" s="5">
        <v>3.1</v>
      </c>
      <c r="AP89" s="5">
        <v>2.5</v>
      </c>
      <c r="AQ89" s="5">
        <v>2.9</v>
      </c>
      <c r="AR89" s="5">
        <v>1030.3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232</v>
      </c>
      <c r="AY89">
        <v>1088</v>
      </c>
      <c r="AZ89">
        <v>3.5</v>
      </c>
      <c r="BA89">
        <v>3.7</v>
      </c>
      <c r="BB89" s="55">
        <v>5.5555555555555601E-2</v>
      </c>
    </row>
    <row r="90" spans="2:54" x14ac:dyDescent="0.25">
      <c r="B90" s="5">
        <v>3.1</v>
      </c>
      <c r="C90" s="5">
        <v>87</v>
      </c>
      <c r="D90" s="5">
        <v>1.1000000000000001</v>
      </c>
      <c r="E90" s="5">
        <v>3.1</v>
      </c>
      <c r="F90" s="5">
        <v>2.9</v>
      </c>
      <c r="G90" s="5">
        <v>2.9</v>
      </c>
      <c r="H90" s="5">
        <v>1030.4000000000001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232</v>
      </c>
      <c r="O90">
        <v>1088</v>
      </c>
      <c r="P90">
        <v>3.5</v>
      </c>
      <c r="Q90">
        <v>3.7</v>
      </c>
      <c r="R90" s="55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3.1</v>
      </c>
      <c r="AM90" s="5">
        <v>87</v>
      </c>
      <c r="AN90" s="5">
        <v>1.1000000000000001</v>
      </c>
      <c r="AO90" s="5">
        <v>3.1</v>
      </c>
      <c r="AP90" s="5">
        <v>2.9</v>
      </c>
      <c r="AQ90" s="5">
        <v>2.9</v>
      </c>
      <c r="AR90" s="5">
        <v>1030.4000000000001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232</v>
      </c>
      <c r="AY90">
        <v>1088</v>
      </c>
      <c r="AZ90">
        <v>3.5</v>
      </c>
      <c r="BA90">
        <v>3.7</v>
      </c>
      <c r="BB90" s="55">
        <v>5.6250000000000001E-2</v>
      </c>
    </row>
    <row r="91" spans="2:54" x14ac:dyDescent="0.25">
      <c r="B91" s="5">
        <v>3.1</v>
      </c>
      <c r="C91" s="5">
        <v>87</v>
      </c>
      <c r="D91" s="5">
        <v>1.1000000000000001</v>
      </c>
      <c r="E91" s="5">
        <v>3.1</v>
      </c>
      <c r="F91" s="5">
        <v>2.5</v>
      </c>
      <c r="G91" s="5">
        <v>3.2</v>
      </c>
      <c r="H91" s="5">
        <v>1030.4000000000001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232</v>
      </c>
      <c r="O91">
        <v>1088</v>
      </c>
      <c r="P91">
        <v>3.5</v>
      </c>
      <c r="Q91">
        <v>3.6</v>
      </c>
      <c r="R91" s="55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3.1</v>
      </c>
      <c r="AM91" s="5">
        <v>87</v>
      </c>
      <c r="AN91" s="5">
        <v>1.1000000000000001</v>
      </c>
      <c r="AO91" s="5">
        <v>3.1</v>
      </c>
      <c r="AP91" s="5">
        <v>2.5</v>
      </c>
      <c r="AQ91" s="5">
        <v>3.2</v>
      </c>
      <c r="AR91" s="5">
        <v>1030.4000000000001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232</v>
      </c>
      <c r="AY91">
        <v>1088</v>
      </c>
      <c r="AZ91">
        <v>3.5</v>
      </c>
      <c r="BA91">
        <v>3.6</v>
      </c>
      <c r="BB91" s="55">
        <v>5.6944444444444402E-2</v>
      </c>
    </row>
    <row r="92" spans="2:54" x14ac:dyDescent="0.25">
      <c r="B92" s="5">
        <v>3.1</v>
      </c>
      <c r="C92" s="5">
        <v>87</v>
      </c>
      <c r="D92" s="5">
        <v>1.1000000000000001</v>
      </c>
      <c r="E92" s="5">
        <v>3.1</v>
      </c>
      <c r="F92" s="5">
        <v>3.2</v>
      </c>
      <c r="G92" s="5">
        <v>3.2</v>
      </c>
      <c r="H92" s="5">
        <v>1030.4000000000001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232</v>
      </c>
      <c r="O92">
        <v>1088</v>
      </c>
      <c r="P92">
        <v>3.5</v>
      </c>
      <c r="Q92">
        <v>3.7</v>
      </c>
      <c r="R92" s="55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3.1</v>
      </c>
      <c r="AM92" s="5">
        <v>87</v>
      </c>
      <c r="AN92" s="5">
        <v>1.1000000000000001</v>
      </c>
      <c r="AO92" s="5">
        <v>3.1</v>
      </c>
      <c r="AP92" s="5">
        <v>3.2</v>
      </c>
      <c r="AQ92" s="5">
        <v>3.2</v>
      </c>
      <c r="AR92" s="5">
        <v>1030.4000000000001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232</v>
      </c>
      <c r="AY92">
        <v>1088</v>
      </c>
      <c r="AZ92">
        <v>3.5</v>
      </c>
      <c r="BA92">
        <v>3.7</v>
      </c>
      <c r="BB92" s="55">
        <v>5.7638888888888899E-2</v>
      </c>
    </row>
    <row r="93" spans="2:54" x14ac:dyDescent="0.25">
      <c r="B93" s="5">
        <v>3.1</v>
      </c>
      <c r="C93" s="5">
        <v>87</v>
      </c>
      <c r="D93" s="5">
        <v>1.1000000000000001</v>
      </c>
      <c r="E93" s="5">
        <v>3.1</v>
      </c>
      <c r="F93" s="5">
        <v>0</v>
      </c>
      <c r="G93" s="5">
        <v>2.5</v>
      </c>
      <c r="H93" s="5">
        <v>1030.0999999999999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232</v>
      </c>
      <c r="O93">
        <v>1088</v>
      </c>
      <c r="P93">
        <v>3.5</v>
      </c>
      <c r="Q93">
        <v>3.6</v>
      </c>
      <c r="R93" s="55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3.1</v>
      </c>
      <c r="AM93" s="5">
        <v>87</v>
      </c>
      <c r="AN93" s="5">
        <v>1.1000000000000001</v>
      </c>
      <c r="AO93" s="5">
        <v>3.1</v>
      </c>
      <c r="AP93" s="5">
        <v>0</v>
      </c>
      <c r="AQ93" s="5">
        <v>2.5</v>
      </c>
      <c r="AR93" s="5">
        <v>1030.0999999999999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232</v>
      </c>
      <c r="AY93">
        <v>1088</v>
      </c>
      <c r="AZ93">
        <v>3.5</v>
      </c>
      <c r="BA93">
        <v>3.6</v>
      </c>
      <c r="BB93" s="55">
        <v>5.83333333333333E-2</v>
      </c>
    </row>
    <row r="94" spans="2:54" x14ac:dyDescent="0.25">
      <c r="B94" s="5">
        <v>3.2</v>
      </c>
      <c r="C94" s="5">
        <v>87</v>
      </c>
      <c r="D94" s="5">
        <v>1.2</v>
      </c>
      <c r="E94" s="5">
        <v>3.2</v>
      </c>
      <c r="F94" s="5">
        <v>2.9</v>
      </c>
      <c r="G94" s="5">
        <v>3.6</v>
      </c>
      <c r="H94" s="5">
        <v>1030.5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232</v>
      </c>
      <c r="O94">
        <v>1088</v>
      </c>
      <c r="P94">
        <v>3.5</v>
      </c>
      <c r="Q94">
        <v>3.6</v>
      </c>
      <c r="R94" s="55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3.2</v>
      </c>
      <c r="AM94" s="5">
        <v>87</v>
      </c>
      <c r="AN94" s="5">
        <v>1.2</v>
      </c>
      <c r="AO94" s="5">
        <v>3.2</v>
      </c>
      <c r="AP94" s="5">
        <v>2.9</v>
      </c>
      <c r="AQ94" s="5">
        <v>3.6</v>
      </c>
      <c r="AR94" s="5">
        <v>1030.5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232</v>
      </c>
      <c r="AY94">
        <v>1088</v>
      </c>
      <c r="AZ94">
        <v>3.5</v>
      </c>
      <c r="BA94">
        <v>3.6</v>
      </c>
      <c r="BB94" s="55">
        <v>5.9027777777777797E-2</v>
      </c>
    </row>
    <row r="95" spans="2:54" x14ac:dyDescent="0.25">
      <c r="B95" s="5">
        <v>3.2</v>
      </c>
      <c r="C95" s="5">
        <v>87</v>
      </c>
      <c r="D95" s="5">
        <v>1.2</v>
      </c>
      <c r="E95" s="5">
        <v>3.2</v>
      </c>
      <c r="F95" s="5">
        <v>1.8</v>
      </c>
      <c r="G95" s="5">
        <v>2.9</v>
      </c>
      <c r="H95" s="5">
        <v>1030.4000000000001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232</v>
      </c>
      <c r="O95">
        <v>1088</v>
      </c>
      <c r="P95">
        <v>3.5</v>
      </c>
      <c r="Q95">
        <v>3.7</v>
      </c>
      <c r="R95" s="55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3.2</v>
      </c>
      <c r="AM95" s="5">
        <v>87</v>
      </c>
      <c r="AN95" s="5">
        <v>1.2</v>
      </c>
      <c r="AO95" s="5">
        <v>3.2</v>
      </c>
      <c r="AP95" s="5">
        <v>1.8</v>
      </c>
      <c r="AQ95" s="5">
        <v>2.9</v>
      </c>
      <c r="AR95" s="5">
        <v>1030.4000000000001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232</v>
      </c>
      <c r="AY95">
        <v>1088</v>
      </c>
      <c r="AZ95">
        <v>3.5</v>
      </c>
      <c r="BA95">
        <v>3.7</v>
      </c>
      <c r="BB95" s="55">
        <v>5.9722222222222197E-2</v>
      </c>
    </row>
    <row r="96" spans="2:54" x14ac:dyDescent="0.25">
      <c r="B96" s="5">
        <v>3.2</v>
      </c>
      <c r="C96" s="5">
        <v>87</v>
      </c>
      <c r="D96" s="5">
        <v>1.2</v>
      </c>
      <c r="E96" s="5">
        <v>3.2</v>
      </c>
      <c r="F96" s="5">
        <v>0</v>
      </c>
      <c r="G96" s="5">
        <v>2.9</v>
      </c>
      <c r="H96" s="5">
        <v>1030.2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232</v>
      </c>
      <c r="O96">
        <v>1088</v>
      </c>
      <c r="P96">
        <v>3.5</v>
      </c>
      <c r="Q96">
        <v>3.7</v>
      </c>
      <c r="R96" s="55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3.2</v>
      </c>
      <c r="AM96" s="5">
        <v>87</v>
      </c>
      <c r="AN96" s="5">
        <v>1.2</v>
      </c>
      <c r="AO96" s="5">
        <v>3.2</v>
      </c>
      <c r="AP96" s="5">
        <v>0</v>
      </c>
      <c r="AQ96" s="5">
        <v>2.9</v>
      </c>
      <c r="AR96" s="5">
        <v>1030.2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232</v>
      </c>
      <c r="AY96">
        <v>1088</v>
      </c>
      <c r="AZ96">
        <v>3.5</v>
      </c>
      <c r="BA96">
        <v>3.7</v>
      </c>
      <c r="BB96" s="55">
        <v>6.0416666666666702E-2</v>
      </c>
    </row>
    <row r="97" spans="2:54" x14ac:dyDescent="0.25">
      <c r="B97" s="5">
        <v>3.2</v>
      </c>
      <c r="C97" s="5">
        <v>87</v>
      </c>
      <c r="D97" s="5">
        <v>1.2</v>
      </c>
      <c r="E97" s="5">
        <v>3.2</v>
      </c>
      <c r="F97" s="5">
        <v>0</v>
      </c>
      <c r="G97" s="5">
        <v>2.5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232</v>
      </c>
      <c r="O97">
        <v>1088</v>
      </c>
      <c r="P97">
        <v>3.5</v>
      </c>
      <c r="Q97">
        <v>3.7</v>
      </c>
      <c r="R97" s="55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3.2</v>
      </c>
      <c r="AM97" s="5">
        <v>87</v>
      </c>
      <c r="AN97" s="5">
        <v>1.2</v>
      </c>
      <c r="AO97" s="5">
        <v>3.2</v>
      </c>
      <c r="AP97" s="5">
        <v>0</v>
      </c>
      <c r="AQ97" s="5">
        <v>2.5</v>
      </c>
      <c r="AR97" s="5">
        <v>1030.3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232</v>
      </c>
      <c r="AY97">
        <v>1088</v>
      </c>
      <c r="AZ97">
        <v>3.5</v>
      </c>
      <c r="BA97">
        <v>3.7</v>
      </c>
      <c r="BB97" s="55">
        <v>6.1111111111111102E-2</v>
      </c>
    </row>
    <row r="98" spans="2:54" x14ac:dyDescent="0.25">
      <c r="B98" s="5">
        <v>3.2</v>
      </c>
      <c r="C98" s="5">
        <v>87</v>
      </c>
      <c r="D98" s="5">
        <v>1.2</v>
      </c>
      <c r="E98" s="5">
        <v>3.2</v>
      </c>
      <c r="F98" s="5">
        <v>2.9</v>
      </c>
      <c r="G98" s="5">
        <v>2.9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232</v>
      </c>
      <c r="O98">
        <v>1088</v>
      </c>
      <c r="P98">
        <v>3.5</v>
      </c>
      <c r="Q98">
        <v>3.7</v>
      </c>
      <c r="R98" s="55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3.2</v>
      </c>
      <c r="AM98" s="5">
        <v>87</v>
      </c>
      <c r="AN98" s="5">
        <v>1.2</v>
      </c>
      <c r="AO98" s="5">
        <v>3.2</v>
      </c>
      <c r="AP98" s="5">
        <v>2.9</v>
      </c>
      <c r="AQ98" s="5">
        <v>2.9</v>
      </c>
      <c r="AR98" s="5">
        <v>1030.3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232</v>
      </c>
      <c r="AY98">
        <v>1088</v>
      </c>
      <c r="AZ98">
        <v>3.5</v>
      </c>
      <c r="BA98">
        <v>3.7</v>
      </c>
      <c r="BB98" s="55">
        <v>6.18055555555556E-2</v>
      </c>
    </row>
    <row r="99" spans="2:54" x14ac:dyDescent="0.25">
      <c r="B99" s="5">
        <v>3.1</v>
      </c>
      <c r="C99" s="5">
        <v>87</v>
      </c>
      <c r="D99" s="5">
        <v>1.1000000000000001</v>
      </c>
      <c r="E99" s="5">
        <v>3.1</v>
      </c>
      <c r="F99" s="5">
        <v>1.8</v>
      </c>
      <c r="G99" s="5">
        <v>2.5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232</v>
      </c>
      <c r="O99">
        <v>1088</v>
      </c>
      <c r="P99">
        <v>3.5</v>
      </c>
      <c r="Q99">
        <v>3.7</v>
      </c>
      <c r="R99" s="55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3.1</v>
      </c>
      <c r="AM99" s="5">
        <v>87</v>
      </c>
      <c r="AN99" s="5">
        <v>1.1000000000000001</v>
      </c>
      <c r="AO99" s="5">
        <v>3.1</v>
      </c>
      <c r="AP99" s="5">
        <v>1.8</v>
      </c>
      <c r="AQ99" s="5">
        <v>2.5</v>
      </c>
      <c r="AR99" s="5">
        <v>1030.4000000000001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232</v>
      </c>
      <c r="AY99">
        <v>1088</v>
      </c>
      <c r="AZ99">
        <v>3.5</v>
      </c>
      <c r="BA99">
        <v>3.7</v>
      </c>
      <c r="BB99" s="55">
        <v>6.25E-2</v>
      </c>
    </row>
    <row r="100" spans="2:54" x14ac:dyDescent="0.25">
      <c r="B100" s="5">
        <v>3.2</v>
      </c>
      <c r="C100" s="5">
        <v>87</v>
      </c>
      <c r="D100" s="5">
        <v>1.2</v>
      </c>
      <c r="E100" s="5">
        <v>3.2</v>
      </c>
      <c r="F100" s="5">
        <v>0</v>
      </c>
      <c r="G100" s="5">
        <v>3.2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232</v>
      </c>
      <c r="O100">
        <v>1088</v>
      </c>
      <c r="P100">
        <v>3.5</v>
      </c>
      <c r="Q100">
        <v>3.7</v>
      </c>
      <c r="R100" s="55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3.2</v>
      </c>
      <c r="AM100" s="5">
        <v>87</v>
      </c>
      <c r="AN100" s="5">
        <v>1.2</v>
      </c>
      <c r="AO100" s="5">
        <v>3.2</v>
      </c>
      <c r="AP100" s="5">
        <v>0</v>
      </c>
      <c r="AQ100" s="5">
        <v>3.2</v>
      </c>
      <c r="AR100" s="5">
        <v>1030.3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232</v>
      </c>
      <c r="AY100">
        <v>1088</v>
      </c>
      <c r="AZ100">
        <v>3.5</v>
      </c>
      <c r="BA100">
        <v>3.7</v>
      </c>
      <c r="BB100" s="55">
        <v>6.31944444444444E-2</v>
      </c>
    </row>
    <row r="101" spans="2:54" x14ac:dyDescent="0.25">
      <c r="B101" s="5">
        <v>3.2</v>
      </c>
      <c r="C101" s="5">
        <v>87</v>
      </c>
      <c r="D101" s="5">
        <v>1.2</v>
      </c>
      <c r="E101" s="5">
        <v>3.2</v>
      </c>
      <c r="F101" s="5">
        <v>3.2</v>
      </c>
      <c r="G101" s="5">
        <v>3.6</v>
      </c>
      <c r="H101" s="5">
        <v>1030.3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232</v>
      </c>
      <c r="O101">
        <v>1088</v>
      </c>
      <c r="P101">
        <v>3.5</v>
      </c>
      <c r="Q101">
        <v>3.7</v>
      </c>
      <c r="R101" s="55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3.2</v>
      </c>
      <c r="AM101" s="5">
        <v>87</v>
      </c>
      <c r="AN101" s="5">
        <v>1.2</v>
      </c>
      <c r="AO101" s="5">
        <v>3.2</v>
      </c>
      <c r="AP101" s="5">
        <v>3.2</v>
      </c>
      <c r="AQ101" s="5">
        <v>3.6</v>
      </c>
      <c r="AR101" s="5">
        <v>1030.3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232</v>
      </c>
      <c r="AY101">
        <v>1088</v>
      </c>
      <c r="AZ101">
        <v>3.5</v>
      </c>
      <c r="BA101">
        <v>3.7</v>
      </c>
      <c r="BB101" s="55">
        <v>6.3888888888888898E-2</v>
      </c>
    </row>
    <row r="102" spans="2:54" x14ac:dyDescent="0.25">
      <c r="B102" s="5">
        <v>3.2</v>
      </c>
      <c r="C102" s="5">
        <v>87</v>
      </c>
      <c r="D102" s="5">
        <v>1.2</v>
      </c>
      <c r="E102" s="5">
        <v>3.2</v>
      </c>
      <c r="F102" s="5">
        <v>3.2</v>
      </c>
      <c r="G102" s="5">
        <v>3.6</v>
      </c>
      <c r="H102" s="5">
        <v>1030.0999999999999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232</v>
      </c>
      <c r="O102">
        <v>1088</v>
      </c>
      <c r="P102">
        <v>3.5</v>
      </c>
      <c r="Q102">
        <v>3.7</v>
      </c>
      <c r="R102" s="55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3.2</v>
      </c>
      <c r="AM102" s="5">
        <v>87</v>
      </c>
      <c r="AN102" s="5">
        <v>1.2</v>
      </c>
      <c r="AO102" s="5">
        <v>3.2</v>
      </c>
      <c r="AP102" s="5">
        <v>3.2</v>
      </c>
      <c r="AQ102" s="5">
        <v>3.6</v>
      </c>
      <c r="AR102" s="5">
        <v>1030.0999999999999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232</v>
      </c>
      <c r="AY102">
        <v>1088</v>
      </c>
      <c r="AZ102">
        <v>3.5</v>
      </c>
      <c r="BA102">
        <v>3.7</v>
      </c>
      <c r="BB102" s="55">
        <v>6.4583333333333298E-2</v>
      </c>
    </row>
    <row r="103" spans="2:54" x14ac:dyDescent="0.25">
      <c r="B103" s="5">
        <v>3.2</v>
      </c>
      <c r="C103" s="5">
        <v>88</v>
      </c>
      <c r="D103" s="5">
        <v>1.3</v>
      </c>
      <c r="E103" s="5">
        <v>3.2</v>
      </c>
      <c r="F103" s="5">
        <v>2.5</v>
      </c>
      <c r="G103" s="5">
        <v>3.2</v>
      </c>
      <c r="H103" s="5">
        <v>1030.0999999999999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232</v>
      </c>
      <c r="O103">
        <v>1088</v>
      </c>
      <c r="P103">
        <v>3.5</v>
      </c>
      <c r="Q103">
        <v>3.7</v>
      </c>
      <c r="R103" s="55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3.2</v>
      </c>
      <c r="AM103" s="5">
        <v>88</v>
      </c>
      <c r="AN103" s="5">
        <v>1.3</v>
      </c>
      <c r="AO103" s="5">
        <v>3.2</v>
      </c>
      <c r="AP103" s="5">
        <v>2.5</v>
      </c>
      <c r="AQ103" s="5">
        <v>3.2</v>
      </c>
      <c r="AR103" s="5">
        <v>1030.0999999999999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232</v>
      </c>
      <c r="AY103">
        <v>1088</v>
      </c>
      <c r="AZ103">
        <v>3.5</v>
      </c>
      <c r="BA103">
        <v>3.7</v>
      </c>
      <c r="BB103" s="55">
        <v>6.5277777777777796E-2</v>
      </c>
    </row>
    <row r="104" spans="2:54" x14ac:dyDescent="0.25">
      <c r="B104" s="5">
        <v>3.2</v>
      </c>
      <c r="C104" s="5">
        <v>88</v>
      </c>
      <c r="D104" s="5">
        <v>1.3</v>
      </c>
      <c r="E104" s="5">
        <v>3.2</v>
      </c>
      <c r="F104" s="5">
        <v>0</v>
      </c>
      <c r="G104" s="5">
        <v>1.8</v>
      </c>
      <c r="H104" s="5">
        <v>1030.3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232</v>
      </c>
      <c r="O104">
        <v>1088</v>
      </c>
      <c r="P104">
        <v>3.5</v>
      </c>
      <c r="Q104">
        <v>3.7</v>
      </c>
      <c r="R104" s="55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3.2</v>
      </c>
      <c r="AM104" s="5">
        <v>88</v>
      </c>
      <c r="AN104" s="5">
        <v>1.3</v>
      </c>
      <c r="AO104" s="5">
        <v>3.2</v>
      </c>
      <c r="AP104" s="5">
        <v>0</v>
      </c>
      <c r="AQ104" s="5">
        <v>1.8</v>
      </c>
      <c r="AR104" s="5">
        <v>1030.3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232</v>
      </c>
      <c r="AY104">
        <v>1088</v>
      </c>
      <c r="AZ104">
        <v>3.5</v>
      </c>
      <c r="BA104">
        <v>3.7</v>
      </c>
      <c r="BB104" s="55">
        <v>6.5972222222222196E-2</v>
      </c>
    </row>
    <row r="105" spans="2:54" x14ac:dyDescent="0.25">
      <c r="B105" s="5">
        <v>3.2</v>
      </c>
      <c r="C105" s="5">
        <v>88</v>
      </c>
      <c r="D105" s="5">
        <v>1.3</v>
      </c>
      <c r="E105" s="5">
        <v>3.2</v>
      </c>
      <c r="F105" s="5">
        <v>0</v>
      </c>
      <c r="G105" s="5">
        <v>0</v>
      </c>
      <c r="H105" s="5">
        <v>1030.3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232</v>
      </c>
      <c r="O105">
        <v>1088</v>
      </c>
      <c r="P105">
        <v>3.5</v>
      </c>
      <c r="Q105">
        <v>3.7</v>
      </c>
      <c r="R105" s="55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3.2</v>
      </c>
      <c r="AM105" s="5">
        <v>88</v>
      </c>
      <c r="AN105" s="5">
        <v>1.3</v>
      </c>
      <c r="AO105" s="5">
        <v>3.2</v>
      </c>
      <c r="AP105" s="5">
        <v>0</v>
      </c>
      <c r="AQ105" s="5">
        <v>0</v>
      </c>
      <c r="AR105" s="5">
        <v>1030.3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232</v>
      </c>
      <c r="AY105">
        <v>1088</v>
      </c>
      <c r="AZ105">
        <v>3.5</v>
      </c>
      <c r="BA105">
        <v>3.7</v>
      </c>
      <c r="BB105" s="55">
        <v>6.6666666666666693E-2</v>
      </c>
    </row>
    <row r="106" spans="2:54" x14ac:dyDescent="0.25">
      <c r="B106" s="5">
        <v>3.2</v>
      </c>
      <c r="C106" s="5">
        <v>88</v>
      </c>
      <c r="D106" s="5">
        <v>1.3</v>
      </c>
      <c r="E106" s="5">
        <v>3.2</v>
      </c>
      <c r="F106" s="5">
        <v>0</v>
      </c>
      <c r="G106" s="5">
        <v>2.2000000000000002</v>
      </c>
      <c r="H106" s="5">
        <v>1030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232</v>
      </c>
      <c r="O106">
        <v>1088</v>
      </c>
      <c r="P106">
        <v>3.5</v>
      </c>
      <c r="Q106">
        <v>3.7</v>
      </c>
      <c r="R106" s="55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3.2</v>
      </c>
      <c r="AM106" s="5">
        <v>88</v>
      </c>
      <c r="AN106" s="5">
        <v>1.3</v>
      </c>
      <c r="AO106" s="5">
        <v>3.2</v>
      </c>
      <c r="AP106" s="5">
        <v>0</v>
      </c>
      <c r="AQ106" s="5">
        <v>2.2000000000000002</v>
      </c>
      <c r="AR106" s="5">
        <v>1030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232</v>
      </c>
      <c r="AY106">
        <v>1088</v>
      </c>
      <c r="AZ106">
        <v>3.5</v>
      </c>
      <c r="BA106">
        <v>3.7</v>
      </c>
      <c r="BB106" s="55">
        <v>6.7361111111111094E-2</v>
      </c>
    </row>
    <row r="107" spans="2:54" x14ac:dyDescent="0.25">
      <c r="B107" s="5">
        <v>3.2</v>
      </c>
      <c r="C107" s="5">
        <v>88</v>
      </c>
      <c r="D107" s="5">
        <v>1.3</v>
      </c>
      <c r="E107" s="5">
        <v>3.2</v>
      </c>
      <c r="F107" s="5">
        <v>1.8</v>
      </c>
      <c r="G107" s="5">
        <v>2.2000000000000002</v>
      </c>
      <c r="H107" s="5">
        <v>1030.0999999999999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232</v>
      </c>
      <c r="O107">
        <v>1088</v>
      </c>
      <c r="P107">
        <v>3.5</v>
      </c>
      <c r="Q107">
        <v>3.7</v>
      </c>
      <c r="R107" s="55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3.2</v>
      </c>
      <c r="AM107" s="5">
        <v>88</v>
      </c>
      <c r="AN107" s="5">
        <v>1.3</v>
      </c>
      <c r="AO107" s="5">
        <v>3.2</v>
      </c>
      <c r="AP107" s="5">
        <v>1.8</v>
      </c>
      <c r="AQ107" s="5">
        <v>2.2000000000000002</v>
      </c>
      <c r="AR107" s="5">
        <v>1030.0999999999999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232</v>
      </c>
      <c r="AY107">
        <v>1088</v>
      </c>
      <c r="AZ107">
        <v>3.5</v>
      </c>
      <c r="BA107">
        <v>3.7</v>
      </c>
      <c r="BB107" s="55">
        <v>6.8055555555555605E-2</v>
      </c>
    </row>
    <row r="108" spans="2:54" x14ac:dyDescent="0.25">
      <c r="B108" s="5">
        <v>3.2</v>
      </c>
      <c r="C108" s="5">
        <v>88</v>
      </c>
      <c r="D108" s="5">
        <v>1.3</v>
      </c>
      <c r="E108" s="5">
        <v>3.2</v>
      </c>
      <c r="F108" s="5">
        <v>2.9</v>
      </c>
      <c r="G108" s="5">
        <v>3.6</v>
      </c>
      <c r="H108" s="5">
        <v>1030.2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232</v>
      </c>
      <c r="O108">
        <v>1088</v>
      </c>
      <c r="P108">
        <v>3.5</v>
      </c>
      <c r="Q108">
        <v>3.7</v>
      </c>
      <c r="R108" s="55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3.2</v>
      </c>
      <c r="AM108" s="5">
        <v>88</v>
      </c>
      <c r="AN108" s="5">
        <v>1.3</v>
      </c>
      <c r="AO108" s="5">
        <v>3.2</v>
      </c>
      <c r="AP108" s="5">
        <v>2.9</v>
      </c>
      <c r="AQ108" s="5">
        <v>3.6</v>
      </c>
      <c r="AR108" s="5">
        <v>1030.2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232</v>
      </c>
      <c r="AY108">
        <v>1088</v>
      </c>
      <c r="AZ108">
        <v>3.5</v>
      </c>
      <c r="BA108">
        <v>3.7</v>
      </c>
      <c r="BB108" s="55">
        <v>6.8750000000000006E-2</v>
      </c>
    </row>
    <row r="109" spans="2:54" x14ac:dyDescent="0.25">
      <c r="B109" s="5">
        <v>3.2</v>
      </c>
      <c r="C109" s="5">
        <v>88</v>
      </c>
      <c r="D109" s="5">
        <v>1.3</v>
      </c>
      <c r="E109" s="5">
        <v>3.2</v>
      </c>
      <c r="F109" s="5">
        <v>2.9</v>
      </c>
      <c r="G109" s="5">
        <v>4</v>
      </c>
      <c r="H109" s="5">
        <v>1030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232</v>
      </c>
      <c r="O109">
        <v>1088</v>
      </c>
      <c r="P109">
        <v>3.5</v>
      </c>
      <c r="Q109">
        <v>3.7</v>
      </c>
      <c r="R109" s="55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3.2</v>
      </c>
      <c r="AM109" s="5">
        <v>88</v>
      </c>
      <c r="AN109" s="5">
        <v>1.3</v>
      </c>
      <c r="AO109" s="5">
        <v>3.2</v>
      </c>
      <c r="AP109" s="5">
        <v>2.9</v>
      </c>
      <c r="AQ109" s="5">
        <v>4</v>
      </c>
      <c r="AR109" s="5">
        <v>1030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232</v>
      </c>
      <c r="AY109">
        <v>1088</v>
      </c>
      <c r="AZ109">
        <v>3.5</v>
      </c>
      <c r="BA109">
        <v>3.7</v>
      </c>
      <c r="BB109" s="55">
        <v>6.9444444444444406E-2</v>
      </c>
    </row>
    <row r="110" spans="2:54" x14ac:dyDescent="0.25">
      <c r="B110" s="5">
        <v>3.2</v>
      </c>
      <c r="C110" s="5">
        <v>88</v>
      </c>
      <c r="D110" s="5">
        <v>1.3</v>
      </c>
      <c r="E110" s="5">
        <v>3.2</v>
      </c>
      <c r="F110" s="5">
        <v>4</v>
      </c>
      <c r="G110" s="5">
        <v>4</v>
      </c>
      <c r="H110" s="5">
        <v>1030.0999999999999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232</v>
      </c>
      <c r="O110">
        <v>1088</v>
      </c>
      <c r="P110">
        <v>3.5</v>
      </c>
      <c r="Q110">
        <v>3.7</v>
      </c>
      <c r="R110" s="55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3.2</v>
      </c>
      <c r="AM110" s="5">
        <v>88</v>
      </c>
      <c r="AN110" s="5">
        <v>1.3</v>
      </c>
      <c r="AO110" s="5">
        <v>3.2</v>
      </c>
      <c r="AP110" s="5">
        <v>4</v>
      </c>
      <c r="AQ110" s="5">
        <v>4</v>
      </c>
      <c r="AR110" s="5">
        <v>1030.0999999999999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232</v>
      </c>
      <c r="AY110">
        <v>1088</v>
      </c>
      <c r="AZ110">
        <v>3.5</v>
      </c>
      <c r="BA110">
        <v>3.7</v>
      </c>
      <c r="BB110" s="55">
        <v>7.0138888888888903E-2</v>
      </c>
    </row>
    <row r="111" spans="2:54" x14ac:dyDescent="0.25">
      <c r="B111" s="5">
        <v>3.2</v>
      </c>
      <c r="C111" s="5">
        <v>88</v>
      </c>
      <c r="D111" s="5">
        <v>1.3</v>
      </c>
      <c r="E111" s="5">
        <v>3.2</v>
      </c>
      <c r="F111" s="5">
        <v>4.3</v>
      </c>
      <c r="G111" s="5">
        <v>4.7</v>
      </c>
      <c r="H111" s="5">
        <v>1030.2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232</v>
      </c>
      <c r="O111">
        <v>1088</v>
      </c>
      <c r="P111">
        <v>3.5</v>
      </c>
      <c r="Q111">
        <v>3.7</v>
      </c>
      <c r="R111" s="55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3.2</v>
      </c>
      <c r="AM111" s="5">
        <v>88</v>
      </c>
      <c r="AN111" s="5">
        <v>1.3</v>
      </c>
      <c r="AO111" s="5">
        <v>3.2</v>
      </c>
      <c r="AP111" s="5">
        <v>4.3</v>
      </c>
      <c r="AQ111" s="5">
        <v>4.7</v>
      </c>
      <c r="AR111" s="5">
        <v>1030.2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232</v>
      </c>
      <c r="AY111">
        <v>1088</v>
      </c>
      <c r="AZ111">
        <v>3.5</v>
      </c>
      <c r="BA111">
        <v>3.7</v>
      </c>
      <c r="BB111" s="55">
        <v>7.0833333333333304E-2</v>
      </c>
    </row>
    <row r="112" spans="2:54" x14ac:dyDescent="0.25">
      <c r="B112" s="5">
        <v>3.2</v>
      </c>
      <c r="C112" s="5">
        <v>88</v>
      </c>
      <c r="D112" s="5">
        <v>1.3</v>
      </c>
      <c r="E112" s="5">
        <v>3.2</v>
      </c>
      <c r="F112" s="5">
        <v>2.2000000000000002</v>
      </c>
      <c r="G112" s="5">
        <v>5</v>
      </c>
      <c r="H112" s="5">
        <v>1030.0999999999999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232</v>
      </c>
      <c r="O112">
        <v>1088</v>
      </c>
      <c r="P112">
        <v>3.5</v>
      </c>
      <c r="Q112">
        <v>3.7</v>
      </c>
      <c r="R112" s="55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3.2</v>
      </c>
      <c r="AM112" s="5">
        <v>88</v>
      </c>
      <c r="AN112" s="5">
        <v>1.3</v>
      </c>
      <c r="AO112" s="5">
        <v>3.2</v>
      </c>
      <c r="AP112" s="5">
        <v>2.2000000000000002</v>
      </c>
      <c r="AQ112" s="5">
        <v>5</v>
      </c>
      <c r="AR112" s="5">
        <v>1030.0999999999999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232</v>
      </c>
      <c r="AY112">
        <v>1088</v>
      </c>
      <c r="AZ112">
        <v>3.5</v>
      </c>
      <c r="BA112">
        <v>3.7</v>
      </c>
      <c r="BB112" s="55">
        <v>7.1527777777777801E-2</v>
      </c>
    </row>
    <row r="113" spans="2:54" x14ac:dyDescent="0.25">
      <c r="B113" s="5">
        <v>3.2</v>
      </c>
      <c r="C113" s="5">
        <v>88</v>
      </c>
      <c r="D113" s="5">
        <v>1.3</v>
      </c>
      <c r="E113" s="5">
        <v>3.2</v>
      </c>
      <c r="F113" s="5">
        <v>4</v>
      </c>
      <c r="G113" s="5">
        <v>4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232</v>
      </c>
      <c r="O113">
        <v>1088</v>
      </c>
      <c r="P113">
        <v>3.5</v>
      </c>
      <c r="Q113">
        <v>3.7</v>
      </c>
      <c r="R113" s="55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3.2</v>
      </c>
      <c r="AM113" s="5">
        <v>88</v>
      </c>
      <c r="AN113" s="5">
        <v>1.3</v>
      </c>
      <c r="AO113" s="5">
        <v>3.2</v>
      </c>
      <c r="AP113" s="5">
        <v>4</v>
      </c>
      <c r="AQ113" s="5">
        <v>4</v>
      </c>
      <c r="AR113" s="5">
        <v>1030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232</v>
      </c>
      <c r="AY113">
        <v>1088</v>
      </c>
      <c r="AZ113">
        <v>3.5</v>
      </c>
      <c r="BA113">
        <v>3.7</v>
      </c>
      <c r="BB113" s="55">
        <v>7.2222222222222202E-2</v>
      </c>
    </row>
    <row r="114" spans="2:54" x14ac:dyDescent="0.25">
      <c r="B114" s="5">
        <v>3.2</v>
      </c>
      <c r="C114" s="5">
        <v>88</v>
      </c>
      <c r="D114" s="5">
        <v>1.3</v>
      </c>
      <c r="E114" s="5">
        <v>3.2</v>
      </c>
      <c r="F114" s="5">
        <v>4</v>
      </c>
      <c r="G114" s="5">
        <v>4</v>
      </c>
      <c r="H114" s="5">
        <v>1030.0999999999999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232</v>
      </c>
      <c r="O114">
        <v>1088</v>
      </c>
      <c r="P114">
        <v>3.5</v>
      </c>
      <c r="Q114">
        <v>3.7</v>
      </c>
      <c r="R114" s="55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3.2</v>
      </c>
      <c r="AM114" s="5">
        <v>88</v>
      </c>
      <c r="AN114" s="5">
        <v>1.3</v>
      </c>
      <c r="AO114" s="5">
        <v>3.2</v>
      </c>
      <c r="AP114" s="5">
        <v>4</v>
      </c>
      <c r="AQ114" s="5">
        <v>4</v>
      </c>
      <c r="AR114" s="5">
        <v>1030.0999999999999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232</v>
      </c>
      <c r="AY114">
        <v>1088</v>
      </c>
      <c r="AZ114">
        <v>3.5</v>
      </c>
      <c r="BA114">
        <v>3.7</v>
      </c>
      <c r="BB114" s="55">
        <v>7.2916666666666699E-2</v>
      </c>
    </row>
    <row r="115" spans="2:54" x14ac:dyDescent="0.25">
      <c r="B115" s="5">
        <v>3.2</v>
      </c>
      <c r="C115" s="5">
        <v>88</v>
      </c>
      <c r="D115" s="5">
        <v>1.3</v>
      </c>
      <c r="E115" s="5">
        <v>2</v>
      </c>
      <c r="F115" s="5">
        <v>5</v>
      </c>
      <c r="G115" s="5">
        <v>6.1</v>
      </c>
      <c r="H115" s="5">
        <v>1029.9000000000001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232</v>
      </c>
      <c r="O115">
        <v>1088</v>
      </c>
      <c r="P115">
        <v>3.5</v>
      </c>
      <c r="Q115">
        <v>3.7</v>
      </c>
      <c r="R115" s="55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3.2</v>
      </c>
      <c r="AM115" s="5">
        <v>88</v>
      </c>
      <c r="AN115" s="5">
        <v>1.3</v>
      </c>
      <c r="AO115" s="5">
        <v>2</v>
      </c>
      <c r="AP115" s="5">
        <v>5</v>
      </c>
      <c r="AQ115" s="5">
        <v>6.1</v>
      </c>
      <c r="AR115" s="5">
        <v>1029.9000000000001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232</v>
      </c>
      <c r="AY115">
        <v>1088</v>
      </c>
      <c r="AZ115">
        <v>3.5</v>
      </c>
      <c r="BA115">
        <v>3.7</v>
      </c>
      <c r="BB115" s="55">
        <v>7.3611111111111099E-2</v>
      </c>
    </row>
    <row r="116" spans="2:54" x14ac:dyDescent="0.25">
      <c r="B116" s="5">
        <v>3.2</v>
      </c>
      <c r="C116" s="5">
        <v>88</v>
      </c>
      <c r="D116" s="5">
        <v>1.3</v>
      </c>
      <c r="E116" s="5">
        <v>3.2</v>
      </c>
      <c r="F116" s="5">
        <v>4.7</v>
      </c>
      <c r="G116" s="5">
        <v>6.1</v>
      </c>
      <c r="H116" s="5">
        <v>1029.8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232</v>
      </c>
      <c r="O116">
        <v>1088</v>
      </c>
      <c r="P116">
        <v>3.5</v>
      </c>
      <c r="Q116">
        <v>3.7</v>
      </c>
      <c r="R116" s="55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3.2</v>
      </c>
      <c r="AM116" s="5">
        <v>88</v>
      </c>
      <c r="AN116" s="5">
        <v>1.3</v>
      </c>
      <c r="AO116" s="5">
        <v>3.2</v>
      </c>
      <c r="AP116" s="5">
        <v>4.7</v>
      </c>
      <c r="AQ116" s="5">
        <v>6.1</v>
      </c>
      <c r="AR116" s="5">
        <v>1029.8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232</v>
      </c>
      <c r="AY116">
        <v>1088</v>
      </c>
      <c r="AZ116">
        <v>3.5</v>
      </c>
      <c r="BA116">
        <v>3.7</v>
      </c>
      <c r="BB116" s="55">
        <v>7.4305555555555597E-2</v>
      </c>
    </row>
    <row r="117" spans="2:54" x14ac:dyDescent="0.25">
      <c r="B117" s="5">
        <v>3.2</v>
      </c>
      <c r="C117" s="5">
        <v>88</v>
      </c>
      <c r="D117" s="5">
        <v>1.3</v>
      </c>
      <c r="E117" s="5">
        <v>3.2</v>
      </c>
      <c r="F117" s="5">
        <v>2.5</v>
      </c>
      <c r="G117" s="5">
        <v>2.9</v>
      </c>
      <c r="H117" s="5">
        <v>1030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232</v>
      </c>
      <c r="O117">
        <v>1088</v>
      </c>
      <c r="P117">
        <v>3.5</v>
      </c>
      <c r="Q117">
        <v>3.7</v>
      </c>
      <c r="R117" s="55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3.2</v>
      </c>
      <c r="AM117" s="5">
        <v>88</v>
      </c>
      <c r="AN117" s="5">
        <v>1.3</v>
      </c>
      <c r="AO117" s="5">
        <v>3.2</v>
      </c>
      <c r="AP117" s="5">
        <v>2.5</v>
      </c>
      <c r="AQ117" s="5">
        <v>2.9</v>
      </c>
      <c r="AR117" s="5">
        <v>1030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232</v>
      </c>
      <c r="AY117">
        <v>1088</v>
      </c>
      <c r="AZ117">
        <v>3.5</v>
      </c>
      <c r="BA117">
        <v>3.7</v>
      </c>
      <c r="BB117" s="55">
        <v>7.4999999999999997E-2</v>
      </c>
    </row>
    <row r="118" spans="2:54" x14ac:dyDescent="0.25">
      <c r="B118" s="5">
        <v>3.2</v>
      </c>
      <c r="C118" s="5">
        <v>88</v>
      </c>
      <c r="D118" s="5">
        <v>1.3</v>
      </c>
      <c r="E118" s="5">
        <v>3.2</v>
      </c>
      <c r="F118" s="5">
        <v>3.2</v>
      </c>
      <c r="G118" s="5">
        <v>4.7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232</v>
      </c>
      <c r="O118">
        <v>1088</v>
      </c>
      <c r="P118">
        <v>3.5</v>
      </c>
      <c r="Q118">
        <v>3.7</v>
      </c>
      <c r="R118" s="55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3.2</v>
      </c>
      <c r="AM118" s="5">
        <v>88</v>
      </c>
      <c r="AN118" s="5">
        <v>1.3</v>
      </c>
      <c r="AO118" s="5">
        <v>3.2</v>
      </c>
      <c r="AP118" s="5">
        <v>3.2</v>
      </c>
      <c r="AQ118" s="5">
        <v>4.7</v>
      </c>
      <c r="AR118" s="5">
        <v>1030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232</v>
      </c>
      <c r="AY118">
        <v>1088</v>
      </c>
      <c r="AZ118">
        <v>3.5</v>
      </c>
      <c r="BA118">
        <v>3.7</v>
      </c>
      <c r="BB118" s="55">
        <v>7.5694444444444495E-2</v>
      </c>
    </row>
    <row r="119" spans="2:54" x14ac:dyDescent="0.25">
      <c r="B119" s="5">
        <v>3.2</v>
      </c>
      <c r="C119" s="5">
        <v>88</v>
      </c>
      <c r="D119" s="5">
        <v>1.3</v>
      </c>
      <c r="E119" s="5">
        <v>3.2</v>
      </c>
      <c r="F119" s="5">
        <v>0</v>
      </c>
      <c r="G119" s="5">
        <v>0</v>
      </c>
      <c r="H119" s="5">
        <v>1030.0999999999999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232</v>
      </c>
      <c r="O119">
        <v>1088</v>
      </c>
      <c r="P119">
        <v>3.5</v>
      </c>
      <c r="Q119">
        <v>3.7</v>
      </c>
      <c r="R119" s="55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3.2</v>
      </c>
      <c r="AM119" s="5">
        <v>88</v>
      </c>
      <c r="AN119" s="5">
        <v>1.3</v>
      </c>
      <c r="AO119" s="5">
        <v>3.2</v>
      </c>
      <c r="AP119" s="5">
        <v>0</v>
      </c>
      <c r="AQ119" s="5">
        <v>0</v>
      </c>
      <c r="AR119" s="5">
        <v>1030.0999999999999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232</v>
      </c>
      <c r="AY119">
        <v>1088</v>
      </c>
      <c r="AZ119">
        <v>3.5</v>
      </c>
      <c r="BA119">
        <v>3.7</v>
      </c>
      <c r="BB119" s="55">
        <v>7.6388888888888895E-2</v>
      </c>
    </row>
    <row r="120" spans="2:54" x14ac:dyDescent="0.25">
      <c r="B120" s="5">
        <v>3.3</v>
      </c>
      <c r="C120" s="5">
        <v>88</v>
      </c>
      <c r="D120" s="5">
        <v>1.4</v>
      </c>
      <c r="E120" s="5">
        <v>3.3</v>
      </c>
      <c r="F120" s="5">
        <v>3.6</v>
      </c>
      <c r="G120" s="5">
        <v>3.6</v>
      </c>
      <c r="H120" s="5">
        <v>1029.9000000000001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232</v>
      </c>
      <c r="O120">
        <v>1088</v>
      </c>
      <c r="P120">
        <v>3.5</v>
      </c>
      <c r="Q120">
        <v>3.7</v>
      </c>
      <c r="R120" s="55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3.3</v>
      </c>
      <c r="AM120" s="5">
        <v>88</v>
      </c>
      <c r="AN120" s="5">
        <v>1.4</v>
      </c>
      <c r="AO120" s="5">
        <v>3.3</v>
      </c>
      <c r="AP120" s="5">
        <v>3.6</v>
      </c>
      <c r="AQ120" s="5">
        <v>3.6</v>
      </c>
      <c r="AR120" s="5">
        <v>1029.9000000000001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232</v>
      </c>
      <c r="AY120">
        <v>1088</v>
      </c>
      <c r="AZ120">
        <v>3.5</v>
      </c>
      <c r="BA120">
        <v>3.7</v>
      </c>
      <c r="BB120" s="55">
        <v>7.7083333333333295E-2</v>
      </c>
    </row>
    <row r="121" spans="2:54" x14ac:dyDescent="0.25">
      <c r="B121" s="5">
        <v>3.3</v>
      </c>
      <c r="C121" s="5">
        <v>88</v>
      </c>
      <c r="D121" s="5">
        <v>1.4</v>
      </c>
      <c r="E121" s="5">
        <v>3.3</v>
      </c>
      <c r="F121" s="5">
        <v>4.3</v>
      </c>
      <c r="G121" s="5">
        <v>4.3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232</v>
      </c>
      <c r="O121">
        <v>1088</v>
      </c>
      <c r="P121">
        <v>3.5</v>
      </c>
      <c r="Q121">
        <v>3.7</v>
      </c>
      <c r="R121" s="55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3.3</v>
      </c>
      <c r="AM121" s="5">
        <v>88</v>
      </c>
      <c r="AN121" s="5">
        <v>1.4</v>
      </c>
      <c r="AO121" s="5">
        <v>3.3</v>
      </c>
      <c r="AP121" s="5">
        <v>4.3</v>
      </c>
      <c r="AQ121" s="5">
        <v>4.3</v>
      </c>
      <c r="AR121" s="5">
        <v>1029.9000000000001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232</v>
      </c>
      <c r="AY121">
        <v>1088</v>
      </c>
      <c r="AZ121">
        <v>3.5</v>
      </c>
      <c r="BA121">
        <v>3.7</v>
      </c>
      <c r="BB121" s="55">
        <v>7.7777777777777807E-2</v>
      </c>
    </row>
    <row r="122" spans="2:54" x14ac:dyDescent="0.25">
      <c r="B122" s="5">
        <v>3.3</v>
      </c>
      <c r="C122" s="5">
        <v>88</v>
      </c>
      <c r="D122" s="5">
        <v>1.4</v>
      </c>
      <c r="E122" s="5">
        <v>3.3</v>
      </c>
      <c r="F122" s="5">
        <v>2.2000000000000002</v>
      </c>
      <c r="G122" s="5">
        <v>2.9</v>
      </c>
      <c r="H122" s="5">
        <v>1030.2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232</v>
      </c>
      <c r="O122">
        <v>1088</v>
      </c>
      <c r="P122">
        <v>3.5</v>
      </c>
      <c r="Q122">
        <v>3.7</v>
      </c>
      <c r="R122" s="55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3.3</v>
      </c>
      <c r="AM122" s="5">
        <v>88</v>
      </c>
      <c r="AN122" s="5">
        <v>1.4</v>
      </c>
      <c r="AO122" s="5">
        <v>3.3</v>
      </c>
      <c r="AP122" s="5">
        <v>2.2000000000000002</v>
      </c>
      <c r="AQ122" s="5">
        <v>2.9</v>
      </c>
      <c r="AR122" s="5">
        <v>1030.2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232</v>
      </c>
      <c r="AY122">
        <v>1088</v>
      </c>
      <c r="AZ122">
        <v>3.5</v>
      </c>
      <c r="BA122">
        <v>3.7</v>
      </c>
      <c r="BB122" s="55">
        <v>7.8472222222222193E-2</v>
      </c>
    </row>
    <row r="123" spans="2:54" x14ac:dyDescent="0.25">
      <c r="B123" s="5">
        <v>3.3</v>
      </c>
      <c r="C123" s="5">
        <v>88</v>
      </c>
      <c r="D123" s="5">
        <v>1.4</v>
      </c>
      <c r="E123" s="5">
        <v>3.3</v>
      </c>
      <c r="F123" s="5">
        <v>2.9</v>
      </c>
      <c r="G123" s="5">
        <v>4</v>
      </c>
      <c r="H123" s="5">
        <v>1030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232</v>
      </c>
      <c r="O123">
        <v>1088</v>
      </c>
      <c r="P123">
        <v>3.5</v>
      </c>
      <c r="Q123">
        <v>3.7</v>
      </c>
      <c r="R123" s="55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3.3</v>
      </c>
      <c r="AM123" s="5">
        <v>88</v>
      </c>
      <c r="AN123" s="5">
        <v>1.4</v>
      </c>
      <c r="AO123" s="5">
        <v>3.3</v>
      </c>
      <c r="AP123" s="5">
        <v>2.9</v>
      </c>
      <c r="AQ123" s="5">
        <v>4</v>
      </c>
      <c r="AR123" s="5">
        <v>1030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232</v>
      </c>
      <c r="AY123">
        <v>1088</v>
      </c>
      <c r="AZ123">
        <v>3.5</v>
      </c>
      <c r="BA123">
        <v>3.7</v>
      </c>
      <c r="BB123" s="55">
        <v>7.9166666666666705E-2</v>
      </c>
    </row>
    <row r="124" spans="2:54" x14ac:dyDescent="0.25">
      <c r="B124" s="5">
        <v>3.3</v>
      </c>
      <c r="C124" s="5">
        <v>88</v>
      </c>
      <c r="D124" s="5">
        <v>1.4</v>
      </c>
      <c r="E124" s="5">
        <v>3.3</v>
      </c>
      <c r="F124" s="5">
        <v>2.9</v>
      </c>
      <c r="G124" s="5">
        <v>3.6</v>
      </c>
      <c r="H124" s="5">
        <v>1029.8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232</v>
      </c>
      <c r="O124">
        <v>1088</v>
      </c>
      <c r="P124">
        <v>3.5</v>
      </c>
      <c r="Q124">
        <v>3.7</v>
      </c>
      <c r="R124" s="55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3.3</v>
      </c>
      <c r="AM124" s="5">
        <v>88</v>
      </c>
      <c r="AN124" s="5">
        <v>1.4</v>
      </c>
      <c r="AO124" s="5">
        <v>3.3</v>
      </c>
      <c r="AP124" s="5">
        <v>2.9</v>
      </c>
      <c r="AQ124" s="5">
        <v>3.6</v>
      </c>
      <c r="AR124" s="5">
        <v>1029.8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232</v>
      </c>
      <c r="AY124">
        <v>1088</v>
      </c>
      <c r="AZ124">
        <v>3.5</v>
      </c>
      <c r="BA124">
        <v>3.7</v>
      </c>
      <c r="BB124" s="55">
        <v>7.9861111111111105E-2</v>
      </c>
    </row>
    <row r="125" spans="2:54" x14ac:dyDescent="0.25">
      <c r="B125" s="5">
        <v>3.3</v>
      </c>
      <c r="C125" s="5">
        <v>88</v>
      </c>
      <c r="D125" s="5">
        <v>1.4</v>
      </c>
      <c r="E125" s="5">
        <v>3.3</v>
      </c>
      <c r="F125" s="5">
        <v>1.8</v>
      </c>
      <c r="G125" s="5">
        <v>2.9</v>
      </c>
      <c r="H125" s="5">
        <v>1030.0999999999999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232</v>
      </c>
      <c r="O125">
        <v>1088</v>
      </c>
      <c r="P125">
        <v>3.5</v>
      </c>
      <c r="Q125">
        <v>3.7</v>
      </c>
      <c r="R125" s="55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3.3</v>
      </c>
      <c r="AM125" s="5">
        <v>88</v>
      </c>
      <c r="AN125" s="5">
        <v>1.4</v>
      </c>
      <c r="AO125" s="5">
        <v>3.3</v>
      </c>
      <c r="AP125" s="5">
        <v>1.8</v>
      </c>
      <c r="AQ125" s="5">
        <v>2.9</v>
      </c>
      <c r="AR125" s="5">
        <v>1030.0999999999999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232</v>
      </c>
      <c r="AY125">
        <v>1088</v>
      </c>
      <c r="AZ125">
        <v>3.5</v>
      </c>
      <c r="BA125">
        <v>3.7</v>
      </c>
      <c r="BB125" s="55">
        <v>8.0555555555555602E-2</v>
      </c>
    </row>
    <row r="126" spans="2:54" x14ac:dyDescent="0.25">
      <c r="B126" s="5">
        <v>3.3</v>
      </c>
      <c r="C126" s="5">
        <v>88</v>
      </c>
      <c r="D126" s="5">
        <v>1.4</v>
      </c>
      <c r="E126" s="5">
        <v>3.3</v>
      </c>
      <c r="F126" s="5">
        <v>1.8</v>
      </c>
      <c r="G126" s="5">
        <v>2.2000000000000002</v>
      </c>
      <c r="H126" s="5">
        <v>1030.0999999999999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232</v>
      </c>
      <c r="O126">
        <v>1088</v>
      </c>
      <c r="P126">
        <v>3.5</v>
      </c>
      <c r="Q126">
        <v>3.7</v>
      </c>
      <c r="R126" s="55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3.3</v>
      </c>
      <c r="AM126" s="5">
        <v>88</v>
      </c>
      <c r="AN126" s="5">
        <v>1.4</v>
      </c>
      <c r="AO126" s="5">
        <v>3.3</v>
      </c>
      <c r="AP126" s="5">
        <v>1.8</v>
      </c>
      <c r="AQ126" s="5">
        <v>2.2000000000000002</v>
      </c>
      <c r="AR126" s="5">
        <v>1030.0999999999999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232</v>
      </c>
      <c r="AY126">
        <v>1088</v>
      </c>
      <c r="AZ126">
        <v>3.5</v>
      </c>
      <c r="BA126">
        <v>3.7</v>
      </c>
      <c r="BB126" s="55">
        <v>8.1250000000000003E-2</v>
      </c>
    </row>
    <row r="127" spans="2:54" x14ac:dyDescent="0.25">
      <c r="B127" s="5">
        <v>3.3</v>
      </c>
      <c r="C127" s="5">
        <v>88</v>
      </c>
      <c r="D127" s="5">
        <v>1.4</v>
      </c>
      <c r="E127" s="5">
        <v>3.3</v>
      </c>
      <c r="F127" s="5">
        <v>0</v>
      </c>
      <c r="G127" s="5">
        <v>1.8</v>
      </c>
      <c r="H127" s="5">
        <v>1029.9000000000001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232</v>
      </c>
      <c r="O127">
        <v>1088</v>
      </c>
      <c r="P127">
        <v>3.5</v>
      </c>
      <c r="Q127">
        <v>3.7</v>
      </c>
      <c r="R127" s="55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3.3</v>
      </c>
      <c r="AM127" s="5">
        <v>88</v>
      </c>
      <c r="AN127" s="5">
        <v>1.4</v>
      </c>
      <c r="AO127" s="5">
        <v>3.3</v>
      </c>
      <c r="AP127" s="5">
        <v>0</v>
      </c>
      <c r="AQ127" s="5">
        <v>1.8</v>
      </c>
      <c r="AR127" s="5">
        <v>1029.9000000000001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232</v>
      </c>
      <c r="AY127">
        <v>1088</v>
      </c>
      <c r="AZ127">
        <v>3.5</v>
      </c>
      <c r="BA127">
        <v>3.7</v>
      </c>
      <c r="BB127" s="55">
        <v>8.1944444444444403E-2</v>
      </c>
    </row>
    <row r="128" spans="2:54" x14ac:dyDescent="0.25">
      <c r="B128" s="5">
        <v>3.3</v>
      </c>
      <c r="C128" s="5">
        <v>88</v>
      </c>
      <c r="D128" s="5">
        <v>1.4</v>
      </c>
      <c r="E128" s="5">
        <v>3.3</v>
      </c>
      <c r="F128" s="5">
        <v>4</v>
      </c>
      <c r="G128" s="5">
        <v>4.3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232</v>
      </c>
      <c r="O128">
        <v>1088</v>
      </c>
      <c r="P128">
        <v>3.5</v>
      </c>
      <c r="Q128">
        <v>3.7</v>
      </c>
      <c r="R128" s="55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3.3</v>
      </c>
      <c r="AM128" s="5">
        <v>88</v>
      </c>
      <c r="AN128" s="5">
        <v>1.4</v>
      </c>
      <c r="AO128" s="5">
        <v>3.3</v>
      </c>
      <c r="AP128" s="5">
        <v>4</v>
      </c>
      <c r="AQ128" s="5">
        <v>4.3</v>
      </c>
      <c r="AR128" s="5">
        <v>1030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232</v>
      </c>
      <c r="AY128">
        <v>1088</v>
      </c>
      <c r="AZ128">
        <v>3.5</v>
      </c>
      <c r="BA128">
        <v>3.7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3.6</v>
      </c>
      <c r="G129" s="5">
        <v>5</v>
      </c>
      <c r="H129" s="5">
        <v>1030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232</v>
      </c>
      <c r="O129">
        <v>1088</v>
      </c>
      <c r="P129">
        <v>3.5</v>
      </c>
      <c r="Q129">
        <v>3.7</v>
      </c>
      <c r="R129" s="55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3.3</v>
      </c>
      <c r="AM129" s="5">
        <v>88</v>
      </c>
      <c r="AN129" s="5">
        <v>1.4</v>
      </c>
      <c r="AO129" s="5">
        <v>3.3</v>
      </c>
      <c r="AP129" s="5">
        <v>3.6</v>
      </c>
      <c r="AQ129" s="5">
        <v>5</v>
      </c>
      <c r="AR129" s="5">
        <v>1030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232</v>
      </c>
      <c r="AY129">
        <v>1088</v>
      </c>
      <c r="AZ129">
        <v>3.5</v>
      </c>
      <c r="BA129">
        <v>3.7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2</v>
      </c>
      <c r="F130" s="5">
        <v>5.4</v>
      </c>
      <c r="G130" s="5">
        <v>5.8</v>
      </c>
      <c r="H130" s="5">
        <v>1030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232</v>
      </c>
      <c r="O130">
        <v>1088</v>
      </c>
      <c r="P130">
        <v>3.5</v>
      </c>
      <c r="Q130">
        <v>3.7</v>
      </c>
      <c r="R130" s="55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3.3</v>
      </c>
      <c r="AM130" s="5">
        <v>88</v>
      </c>
      <c r="AN130" s="5">
        <v>1.4</v>
      </c>
      <c r="AO130" s="5">
        <v>2</v>
      </c>
      <c r="AP130" s="5">
        <v>5.4</v>
      </c>
      <c r="AQ130" s="5">
        <v>5.8</v>
      </c>
      <c r="AR130" s="5">
        <v>1030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232</v>
      </c>
      <c r="AY130">
        <v>1088</v>
      </c>
      <c r="AZ130">
        <v>3.5</v>
      </c>
      <c r="BA130">
        <v>3.7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3.6</v>
      </c>
      <c r="H131" s="5">
        <v>1029.8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232</v>
      </c>
      <c r="O131">
        <v>1088</v>
      </c>
      <c r="P131">
        <v>3.5</v>
      </c>
      <c r="Q131">
        <v>3.7</v>
      </c>
      <c r="R131" s="55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3.3</v>
      </c>
      <c r="AM131" s="5">
        <v>88</v>
      </c>
      <c r="AN131" s="5">
        <v>1.4</v>
      </c>
      <c r="AO131" s="5">
        <v>3.3</v>
      </c>
      <c r="AP131" s="5">
        <v>3.2</v>
      </c>
      <c r="AQ131" s="5">
        <v>3.6</v>
      </c>
      <c r="AR131" s="5">
        <v>1029.8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232</v>
      </c>
      <c r="AY131">
        <v>1088</v>
      </c>
      <c r="AZ131">
        <v>3.5</v>
      </c>
      <c r="BA131">
        <v>3.7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1.8</v>
      </c>
      <c r="G132" s="5">
        <v>2.5</v>
      </c>
      <c r="H132" s="5">
        <v>1030.2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232</v>
      </c>
      <c r="O132">
        <v>1088</v>
      </c>
      <c r="P132">
        <v>3.6</v>
      </c>
      <c r="Q132">
        <v>3.7</v>
      </c>
      <c r="R132" s="55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3.3</v>
      </c>
      <c r="AM132" s="5">
        <v>88</v>
      </c>
      <c r="AN132" s="5">
        <v>1.4</v>
      </c>
      <c r="AO132" s="5">
        <v>3.3</v>
      </c>
      <c r="AP132" s="5">
        <v>1.8</v>
      </c>
      <c r="AQ132" s="5">
        <v>2.5</v>
      </c>
      <c r="AR132" s="5">
        <v>1030.2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232</v>
      </c>
      <c r="AY132">
        <v>1088</v>
      </c>
      <c r="AZ132">
        <v>3.6</v>
      </c>
      <c r="BA132">
        <v>3.7</v>
      </c>
      <c r="BB132" s="55">
        <v>8.5416666666666696E-2</v>
      </c>
    </row>
    <row r="133" spans="2:54" x14ac:dyDescent="0.25">
      <c r="B133" s="5">
        <v>3.4</v>
      </c>
      <c r="C133" s="5">
        <v>88</v>
      </c>
      <c r="D133" s="5">
        <v>1.5</v>
      </c>
      <c r="E133" s="5">
        <v>3.4</v>
      </c>
      <c r="F133" s="5">
        <v>1.8</v>
      </c>
      <c r="G133" s="5">
        <v>3.2</v>
      </c>
      <c r="H133" s="5">
        <v>1029.9000000000001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232</v>
      </c>
      <c r="O133">
        <v>1088</v>
      </c>
      <c r="P133">
        <v>3.6</v>
      </c>
      <c r="Q133">
        <v>3.7</v>
      </c>
      <c r="R133" s="55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3.4</v>
      </c>
      <c r="AM133" s="5">
        <v>88</v>
      </c>
      <c r="AN133" s="5">
        <v>1.5</v>
      </c>
      <c r="AO133" s="5">
        <v>3.4</v>
      </c>
      <c r="AP133" s="5">
        <v>1.8</v>
      </c>
      <c r="AQ133" s="5">
        <v>3.2</v>
      </c>
      <c r="AR133" s="5">
        <v>1029.9000000000001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232</v>
      </c>
      <c r="AY133">
        <v>1088</v>
      </c>
      <c r="AZ133">
        <v>3.6</v>
      </c>
      <c r="BA133">
        <v>3.7</v>
      </c>
      <c r="BB133" s="55">
        <v>8.6111111111111097E-2</v>
      </c>
    </row>
    <row r="134" spans="2:54" x14ac:dyDescent="0.25">
      <c r="B134" s="5">
        <v>3.4</v>
      </c>
      <c r="C134" s="5">
        <v>88</v>
      </c>
      <c r="D134" s="5">
        <v>1.5</v>
      </c>
      <c r="E134" s="5">
        <v>3.4</v>
      </c>
      <c r="F134" s="5">
        <v>0</v>
      </c>
      <c r="G134" s="5">
        <v>0</v>
      </c>
      <c r="H134" s="5">
        <v>1029.9000000000001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232</v>
      </c>
      <c r="O134">
        <v>1088</v>
      </c>
      <c r="P134">
        <v>3.6</v>
      </c>
      <c r="Q134">
        <v>3.8</v>
      </c>
      <c r="R134" s="55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3.4</v>
      </c>
      <c r="AM134" s="5">
        <v>88</v>
      </c>
      <c r="AN134" s="5">
        <v>1.5</v>
      </c>
      <c r="AO134" s="5">
        <v>3.4</v>
      </c>
      <c r="AP134" s="5">
        <v>0</v>
      </c>
      <c r="AQ134" s="5">
        <v>0</v>
      </c>
      <c r="AR134" s="5">
        <v>1029.9000000000001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232</v>
      </c>
      <c r="AY134">
        <v>1088</v>
      </c>
      <c r="AZ134">
        <v>3.6</v>
      </c>
      <c r="BA134">
        <v>3.8</v>
      </c>
      <c r="BB134" s="55">
        <v>8.6805555555555594E-2</v>
      </c>
    </row>
    <row r="135" spans="2:54" x14ac:dyDescent="0.25">
      <c r="B135" s="5">
        <v>3.4</v>
      </c>
      <c r="C135" s="5">
        <v>88</v>
      </c>
      <c r="D135" s="5">
        <v>1.5</v>
      </c>
      <c r="E135" s="5">
        <v>3.4</v>
      </c>
      <c r="F135" s="5">
        <v>0</v>
      </c>
      <c r="G135" s="5">
        <v>0</v>
      </c>
      <c r="H135" s="5">
        <v>1029.5999999999999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232</v>
      </c>
      <c r="O135">
        <v>1088</v>
      </c>
      <c r="P135">
        <v>3.6</v>
      </c>
      <c r="Q135">
        <v>3.8</v>
      </c>
      <c r="R135" s="55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3.4</v>
      </c>
      <c r="AM135" s="5">
        <v>88</v>
      </c>
      <c r="AN135" s="5">
        <v>1.5</v>
      </c>
      <c r="AO135" s="5">
        <v>3.4</v>
      </c>
      <c r="AP135" s="5">
        <v>0</v>
      </c>
      <c r="AQ135" s="5">
        <v>0</v>
      </c>
      <c r="AR135" s="5">
        <v>1029.5999999999999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232</v>
      </c>
      <c r="AY135">
        <v>1088</v>
      </c>
      <c r="AZ135">
        <v>3.6</v>
      </c>
      <c r="BA135">
        <v>3.8</v>
      </c>
      <c r="BB135" s="55">
        <v>8.7499999999999994E-2</v>
      </c>
    </row>
    <row r="136" spans="2:54" x14ac:dyDescent="0.25">
      <c r="B136" s="5">
        <v>3.4</v>
      </c>
      <c r="C136" s="5">
        <v>88</v>
      </c>
      <c r="D136" s="5">
        <v>1.5</v>
      </c>
      <c r="E136" s="5">
        <v>3.4</v>
      </c>
      <c r="F136" s="5">
        <v>0</v>
      </c>
      <c r="G136" s="5">
        <v>0</v>
      </c>
      <c r="H136" s="5">
        <v>1029.7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232</v>
      </c>
      <c r="O136">
        <v>1088</v>
      </c>
      <c r="P136">
        <v>3.6</v>
      </c>
      <c r="Q136">
        <v>3.7</v>
      </c>
      <c r="R136" s="55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3.4</v>
      </c>
      <c r="AM136" s="5">
        <v>88</v>
      </c>
      <c r="AN136" s="5">
        <v>1.5</v>
      </c>
      <c r="AO136" s="5">
        <v>3.4</v>
      </c>
      <c r="AP136" s="5">
        <v>0</v>
      </c>
      <c r="AQ136" s="5">
        <v>0</v>
      </c>
      <c r="AR136" s="5">
        <v>1029.7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232</v>
      </c>
      <c r="AY136">
        <v>1088</v>
      </c>
      <c r="AZ136">
        <v>3.6</v>
      </c>
      <c r="BA136">
        <v>3.7</v>
      </c>
      <c r="BB136" s="55">
        <v>8.8194444444444506E-2</v>
      </c>
    </row>
    <row r="137" spans="2:54" x14ac:dyDescent="0.25">
      <c r="B137" s="5">
        <v>3.4</v>
      </c>
      <c r="C137" s="5">
        <v>88</v>
      </c>
      <c r="D137" s="5">
        <v>1.5</v>
      </c>
      <c r="E137" s="5">
        <v>3.4</v>
      </c>
      <c r="F137" s="5">
        <v>0</v>
      </c>
      <c r="G137" s="5">
        <v>0</v>
      </c>
      <c r="H137" s="5">
        <v>1029.9000000000001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232</v>
      </c>
      <c r="O137">
        <v>1088</v>
      </c>
      <c r="P137">
        <v>3.6</v>
      </c>
      <c r="Q137">
        <v>3.8</v>
      </c>
      <c r="R137" s="55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3.4</v>
      </c>
      <c r="AM137" s="5">
        <v>88</v>
      </c>
      <c r="AN137" s="5">
        <v>1.5</v>
      </c>
      <c r="AO137" s="5">
        <v>3.4</v>
      </c>
      <c r="AP137" s="5">
        <v>0</v>
      </c>
      <c r="AQ137" s="5">
        <v>0</v>
      </c>
      <c r="AR137" s="5">
        <v>1029.9000000000001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232</v>
      </c>
      <c r="AY137">
        <v>1088</v>
      </c>
      <c r="AZ137">
        <v>3.6</v>
      </c>
      <c r="BA137">
        <v>3.8</v>
      </c>
      <c r="BB137" s="55">
        <v>8.8888888888888906E-2</v>
      </c>
    </row>
    <row r="138" spans="2:54" x14ac:dyDescent="0.25">
      <c r="B138" s="5">
        <v>3.4</v>
      </c>
      <c r="C138" s="5">
        <v>88</v>
      </c>
      <c r="D138" s="5">
        <v>1.5</v>
      </c>
      <c r="E138" s="5">
        <v>3.4</v>
      </c>
      <c r="F138" s="5">
        <v>0</v>
      </c>
      <c r="G138" s="5">
        <v>0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232</v>
      </c>
      <c r="O138">
        <v>1088</v>
      </c>
      <c r="P138">
        <v>3.6</v>
      </c>
      <c r="Q138">
        <v>3.8</v>
      </c>
      <c r="R138" s="55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3.4</v>
      </c>
      <c r="AM138" s="5">
        <v>88</v>
      </c>
      <c r="AN138" s="5">
        <v>1.5</v>
      </c>
      <c r="AO138" s="5">
        <v>3.4</v>
      </c>
      <c r="AP138" s="5">
        <v>0</v>
      </c>
      <c r="AQ138" s="5">
        <v>0</v>
      </c>
      <c r="AR138" s="5">
        <v>1029.9000000000001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232</v>
      </c>
      <c r="AY138">
        <v>1088</v>
      </c>
      <c r="AZ138">
        <v>3.6</v>
      </c>
      <c r="BA138">
        <v>3.8</v>
      </c>
      <c r="BB138" s="55">
        <v>8.9583333333333307E-2</v>
      </c>
    </row>
    <row r="139" spans="2:54" x14ac:dyDescent="0.25">
      <c r="B139" s="5">
        <v>3.4</v>
      </c>
      <c r="C139" s="5">
        <v>88</v>
      </c>
      <c r="D139" s="5">
        <v>1.5</v>
      </c>
      <c r="E139" s="5">
        <v>3.4</v>
      </c>
      <c r="F139" s="5">
        <v>3.2</v>
      </c>
      <c r="G139" s="5">
        <v>3.2</v>
      </c>
      <c r="H139" s="5">
        <v>1030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232</v>
      </c>
      <c r="O139">
        <v>1088</v>
      </c>
      <c r="P139">
        <v>3.6</v>
      </c>
      <c r="Q139">
        <v>3.8</v>
      </c>
      <c r="R139" s="55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3.4</v>
      </c>
      <c r="AM139" s="5">
        <v>88</v>
      </c>
      <c r="AN139" s="5">
        <v>1.5</v>
      </c>
      <c r="AO139" s="5">
        <v>3.4</v>
      </c>
      <c r="AP139" s="5">
        <v>3.2</v>
      </c>
      <c r="AQ139" s="5">
        <v>3.2</v>
      </c>
      <c r="AR139" s="5">
        <v>1030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232</v>
      </c>
      <c r="AY139">
        <v>1088</v>
      </c>
      <c r="AZ139">
        <v>3.6</v>
      </c>
      <c r="BA139">
        <v>3.8</v>
      </c>
      <c r="BB139" s="55">
        <v>9.0277777777777804E-2</v>
      </c>
    </row>
    <row r="140" spans="2:54" x14ac:dyDescent="0.25">
      <c r="B140" s="5">
        <v>3.4</v>
      </c>
      <c r="C140" s="5">
        <v>88</v>
      </c>
      <c r="D140" s="5">
        <v>1.5</v>
      </c>
      <c r="E140" s="5">
        <v>3.4</v>
      </c>
      <c r="F140" s="5">
        <v>2.2000000000000002</v>
      </c>
      <c r="G140" s="5">
        <v>2.5</v>
      </c>
      <c r="H140" s="5">
        <v>1029.9000000000001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232</v>
      </c>
      <c r="O140">
        <v>1088</v>
      </c>
      <c r="P140">
        <v>3.6</v>
      </c>
      <c r="Q140">
        <v>3.8</v>
      </c>
      <c r="R140" s="55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3.4</v>
      </c>
      <c r="AM140" s="5">
        <v>88</v>
      </c>
      <c r="AN140" s="5">
        <v>1.5</v>
      </c>
      <c r="AO140" s="5">
        <v>3.4</v>
      </c>
      <c r="AP140" s="5">
        <v>2.2000000000000002</v>
      </c>
      <c r="AQ140" s="5">
        <v>2.5</v>
      </c>
      <c r="AR140" s="5">
        <v>1029.9000000000001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232</v>
      </c>
      <c r="AY140">
        <v>1088</v>
      </c>
      <c r="AZ140">
        <v>3.6</v>
      </c>
      <c r="BA140">
        <v>3.8</v>
      </c>
      <c r="BB140" s="55">
        <v>9.0972222222222204E-2</v>
      </c>
    </row>
    <row r="141" spans="2:54" x14ac:dyDescent="0.25">
      <c r="B141" s="5">
        <v>3.5</v>
      </c>
      <c r="C141" s="5">
        <v>88</v>
      </c>
      <c r="D141" s="5">
        <v>1.6</v>
      </c>
      <c r="E141" s="5">
        <v>3.5</v>
      </c>
      <c r="F141" s="5">
        <v>2.5</v>
      </c>
      <c r="G141" s="5">
        <v>3.2</v>
      </c>
      <c r="H141" s="5">
        <v>1029.7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232</v>
      </c>
      <c r="O141">
        <v>1088</v>
      </c>
      <c r="P141">
        <v>3.6</v>
      </c>
      <c r="Q141">
        <v>3.8</v>
      </c>
      <c r="R141" s="55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3.5</v>
      </c>
      <c r="AM141" s="5">
        <v>88</v>
      </c>
      <c r="AN141" s="5">
        <v>1.6</v>
      </c>
      <c r="AO141" s="5">
        <v>3.5</v>
      </c>
      <c r="AP141" s="5">
        <v>2.5</v>
      </c>
      <c r="AQ141" s="5">
        <v>3.2</v>
      </c>
      <c r="AR141" s="5">
        <v>1029.7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232</v>
      </c>
      <c r="AY141">
        <v>1088</v>
      </c>
      <c r="AZ141">
        <v>3.6</v>
      </c>
      <c r="BA141">
        <v>3.8</v>
      </c>
      <c r="BB141" s="55">
        <v>9.1666666666666702E-2</v>
      </c>
    </row>
    <row r="142" spans="2:54" x14ac:dyDescent="0.25">
      <c r="B142" s="5">
        <v>3.5</v>
      </c>
      <c r="C142" s="5">
        <v>88</v>
      </c>
      <c r="D142" s="5">
        <v>1.6</v>
      </c>
      <c r="E142" s="5">
        <v>3.5</v>
      </c>
      <c r="F142" s="5">
        <v>0</v>
      </c>
      <c r="G142" s="5">
        <v>0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232</v>
      </c>
      <c r="O142">
        <v>1088</v>
      </c>
      <c r="P142">
        <v>3.6</v>
      </c>
      <c r="Q142">
        <v>3.8</v>
      </c>
      <c r="R142" s="55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3.5</v>
      </c>
      <c r="AM142" s="5">
        <v>88</v>
      </c>
      <c r="AN142" s="5">
        <v>1.6</v>
      </c>
      <c r="AO142" s="5">
        <v>3.5</v>
      </c>
      <c r="AP142" s="5">
        <v>0</v>
      </c>
      <c r="AQ142" s="5">
        <v>0</v>
      </c>
      <c r="AR142" s="5">
        <v>1029.9000000000001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232</v>
      </c>
      <c r="AY142">
        <v>1088</v>
      </c>
      <c r="AZ142">
        <v>3.6</v>
      </c>
      <c r="BA142">
        <v>3.8</v>
      </c>
      <c r="BB142" s="55">
        <v>9.2361111111111102E-2</v>
      </c>
    </row>
    <row r="143" spans="2:54" x14ac:dyDescent="0.25">
      <c r="B143" s="5">
        <v>3.5</v>
      </c>
      <c r="C143" s="5">
        <v>88</v>
      </c>
      <c r="D143" s="5">
        <v>1.6</v>
      </c>
      <c r="E143" s="5">
        <v>3.5</v>
      </c>
      <c r="F143" s="5">
        <v>1.8</v>
      </c>
      <c r="G143" s="5">
        <v>1.8</v>
      </c>
      <c r="H143" s="5">
        <v>1029.5999999999999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232</v>
      </c>
      <c r="O143">
        <v>1088</v>
      </c>
      <c r="P143">
        <v>3.6</v>
      </c>
      <c r="Q143">
        <v>3.8</v>
      </c>
      <c r="R143" s="55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3.5</v>
      </c>
      <c r="AM143" s="5">
        <v>88</v>
      </c>
      <c r="AN143" s="5">
        <v>1.6</v>
      </c>
      <c r="AO143" s="5">
        <v>3.5</v>
      </c>
      <c r="AP143" s="5">
        <v>1.8</v>
      </c>
      <c r="AQ143" s="5">
        <v>1.8</v>
      </c>
      <c r="AR143" s="5">
        <v>1029.5999999999999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232</v>
      </c>
      <c r="AY143">
        <v>1088</v>
      </c>
      <c r="AZ143">
        <v>3.6</v>
      </c>
      <c r="BA143">
        <v>3.8</v>
      </c>
      <c r="BB143" s="55">
        <v>9.30555555555556E-2</v>
      </c>
    </row>
    <row r="144" spans="2:54" x14ac:dyDescent="0.25">
      <c r="B144" s="5">
        <v>3.5</v>
      </c>
      <c r="C144" s="5">
        <v>88</v>
      </c>
      <c r="D144" s="5">
        <v>1.6</v>
      </c>
      <c r="E144" s="5">
        <v>3.5</v>
      </c>
      <c r="F144" s="5">
        <v>0</v>
      </c>
      <c r="G144" s="5">
        <v>2.2000000000000002</v>
      </c>
      <c r="H144" s="5">
        <v>1029.5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232</v>
      </c>
      <c r="O144">
        <v>1088</v>
      </c>
      <c r="P144">
        <v>3.7</v>
      </c>
      <c r="Q144">
        <v>3.8</v>
      </c>
      <c r="R144" s="55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3.5</v>
      </c>
      <c r="AM144" s="5">
        <v>88</v>
      </c>
      <c r="AN144" s="5">
        <v>1.6</v>
      </c>
      <c r="AO144" s="5">
        <v>3.5</v>
      </c>
      <c r="AP144" s="5">
        <v>0</v>
      </c>
      <c r="AQ144" s="5">
        <v>2.2000000000000002</v>
      </c>
      <c r="AR144" s="5">
        <v>1029.5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232</v>
      </c>
      <c r="AY144">
        <v>1088</v>
      </c>
      <c r="AZ144">
        <v>3.7</v>
      </c>
      <c r="BA144">
        <v>3.8</v>
      </c>
      <c r="BB144" s="55">
        <v>9.375E-2</v>
      </c>
    </row>
    <row r="145" spans="2:54" x14ac:dyDescent="0.25">
      <c r="B145" s="5">
        <v>3.5</v>
      </c>
      <c r="C145" s="5">
        <v>88</v>
      </c>
      <c r="D145" s="5">
        <v>1.6</v>
      </c>
      <c r="E145" s="5">
        <v>3.5</v>
      </c>
      <c r="F145" s="5">
        <v>2.2000000000000002</v>
      </c>
      <c r="G145" s="5">
        <v>2.9</v>
      </c>
      <c r="H145" s="5">
        <v>1029.9000000000001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232</v>
      </c>
      <c r="O145">
        <v>1088</v>
      </c>
      <c r="P145">
        <v>3.7</v>
      </c>
      <c r="Q145">
        <v>3.8</v>
      </c>
      <c r="R145" s="55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3.5</v>
      </c>
      <c r="AM145" s="5">
        <v>88</v>
      </c>
      <c r="AN145" s="5">
        <v>1.6</v>
      </c>
      <c r="AO145" s="5">
        <v>3.5</v>
      </c>
      <c r="AP145" s="5">
        <v>2.2000000000000002</v>
      </c>
      <c r="AQ145" s="5">
        <v>2.9</v>
      </c>
      <c r="AR145" s="5">
        <v>1029.9000000000001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232</v>
      </c>
      <c r="AY145">
        <v>1088</v>
      </c>
      <c r="AZ145">
        <v>3.7</v>
      </c>
      <c r="BA145">
        <v>3.8</v>
      </c>
      <c r="BB145" s="55">
        <v>9.44444444444444E-2</v>
      </c>
    </row>
    <row r="146" spans="2:54" x14ac:dyDescent="0.25">
      <c r="B146" s="5">
        <v>3.5</v>
      </c>
      <c r="C146" s="5">
        <v>88</v>
      </c>
      <c r="D146" s="5">
        <v>1.6</v>
      </c>
      <c r="E146" s="5">
        <v>3.5</v>
      </c>
      <c r="F146" s="5">
        <v>2.5</v>
      </c>
      <c r="G146" s="5">
        <v>2.5</v>
      </c>
      <c r="H146" s="5">
        <v>1029.5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232</v>
      </c>
      <c r="O146">
        <v>1088</v>
      </c>
      <c r="P146">
        <v>3.6</v>
      </c>
      <c r="Q146">
        <v>3.8</v>
      </c>
      <c r="R146" s="55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3.5</v>
      </c>
      <c r="AM146" s="5">
        <v>88</v>
      </c>
      <c r="AN146" s="5">
        <v>1.6</v>
      </c>
      <c r="AO146" s="5">
        <v>3.5</v>
      </c>
      <c r="AP146" s="5">
        <v>2.5</v>
      </c>
      <c r="AQ146" s="5">
        <v>2.5</v>
      </c>
      <c r="AR146" s="5">
        <v>1029.5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232</v>
      </c>
      <c r="AY146">
        <v>1088</v>
      </c>
      <c r="AZ146">
        <v>3.6</v>
      </c>
      <c r="BA146">
        <v>3.8</v>
      </c>
      <c r="BB146" s="55">
        <v>9.5138888888888898E-2</v>
      </c>
    </row>
    <row r="147" spans="2:54" x14ac:dyDescent="0.25">
      <c r="B147" s="5">
        <v>3.5</v>
      </c>
      <c r="C147" s="5">
        <v>88</v>
      </c>
      <c r="D147" s="5">
        <v>1.6</v>
      </c>
      <c r="E147" s="5">
        <v>3.5</v>
      </c>
      <c r="F147" s="5">
        <v>0</v>
      </c>
      <c r="G147" s="5">
        <v>0</v>
      </c>
      <c r="H147" s="5">
        <v>1029.9000000000001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232</v>
      </c>
      <c r="O147">
        <v>1088</v>
      </c>
      <c r="P147">
        <v>3.7</v>
      </c>
      <c r="Q147">
        <v>3.9</v>
      </c>
      <c r="R147" s="55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3.5</v>
      </c>
      <c r="AM147" s="5">
        <v>88</v>
      </c>
      <c r="AN147" s="5">
        <v>1.6</v>
      </c>
      <c r="AO147" s="5">
        <v>3.5</v>
      </c>
      <c r="AP147" s="5">
        <v>0</v>
      </c>
      <c r="AQ147" s="5">
        <v>0</v>
      </c>
      <c r="AR147" s="5">
        <v>1029.9000000000001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232</v>
      </c>
      <c r="AY147">
        <v>1088</v>
      </c>
      <c r="AZ147">
        <v>3.7</v>
      </c>
      <c r="BA147">
        <v>3.9</v>
      </c>
      <c r="BB147" s="55">
        <v>9.5833333333333298E-2</v>
      </c>
    </row>
    <row r="148" spans="2:54" x14ac:dyDescent="0.25">
      <c r="B148" s="5">
        <v>3.5</v>
      </c>
      <c r="C148" s="5">
        <v>88</v>
      </c>
      <c r="D148" s="5">
        <v>1.6</v>
      </c>
      <c r="E148" s="5">
        <v>3.5</v>
      </c>
      <c r="F148" s="5">
        <v>0</v>
      </c>
      <c r="G148" s="5">
        <v>0</v>
      </c>
      <c r="H148" s="5">
        <v>1029.8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232</v>
      </c>
      <c r="O148">
        <v>1088</v>
      </c>
      <c r="P148">
        <v>3.7</v>
      </c>
      <c r="Q148">
        <v>3.9</v>
      </c>
      <c r="R148" s="55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3.5</v>
      </c>
      <c r="AM148" s="5">
        <v>88</v>
      </c>
      <c r="AN148" s="5">
        <v>1.6</v>
      </c>
      <c r="AO148" s="5">
        <v>3.5</v>
      </c>
      <c r="AP148" s="5">
        <v>0</v>
      </c>
      <c r="AQ148" s="5">
        <v>0</v>
      </c>
      <c r="AR148" s="5">
        <v>1029.8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232</v>
      </c>
      <c r="AY148">
        <v>1088</v>
      </c>
      <c r="AZ148">
        <v>3.7</v>
      </c>
      <c r="BA148">
        <v>3.9</v>
      </c>
      <c r="BB148" s="55">
        <v>9.6527777777777796E-2</v>
      </c>
    </row>
    <row r="149" spans="2:54" x14ac:dyDescent="0.25">
      <c r="B149" s="5">
        <v>3.5</v>
      </c>
      <c r="C149" s="5">
        <v>88</v>
      </c>
      <c r="D149" s="5">
        <v>1.6</v>
      </c>
      <c r="E149" s="5">
        <v>3.5</v>
      </c>
      <c r="F149" s="5">
        <v>0</v>
      </c>
      <c r="G149" s="5">
        <v>0</v>
      </c>
      <c r="H149" s="5">
        <v>1029.9000000000001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232</v>
      </c>
      <c r="O149">
        <v>1088</v>
      </c>
      <c r="P149">
        <v>3.7</v>
      </c>
      <c r="Q149">
        <v>3.9</v>
      </c>
      <c r="R149" s="55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3.5</v>
      </c>
      <c r="AM149" s="5">
        <v>88</v>
      </c>
      <c r="AN149" s="5">
        <v>1.6</v>
      </c>
      <c r="AO149" s="5">
        <v>3.5</v>
      </c>
      <c r="AP149" s="5">
        <v>0</v>
      </c>
      <c r="AQ149" s="5">
        <v>0</v>
      </c>
      <c r="AR149" s="5">
        <v>1029.9000000000001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232</v>
      </c>
      <c r="AY149">
        <v>1088</v>
      </c>
      <c r="AZ149">
        <v>3.7</v>
      </c>
      <c r="BA149">
        <v>3.9</v>
      </c>
      <c r="BB149" s="55">
        <v>9.7222222222222196E-2</v>
      </c>
    </row>
    <row r="150" spans="2:54" x14ac:dyDescent="0.25">
      <c r="B150" s="5">
        <v>3.5</v>
      </c>
      <c r="C150" s="5">
        <v>88</v>
      </c>
      <c r="D150" s="5">
        <v>1.6</v>
      </c>
      <c r="E150" s="5">
        <v>3.5</v>
      </c>
      <c r="F150" s="5">
        <v>0</v>
      </c>
      <c r="G150" s="5">
        <v>1.8</v>
      </c>
      <c r="H150" s="5">
        <v>1029.9000000000001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232</v>
      </c>
      <c r="O150">
        <v>1088</v>
      </c>
      <c r="P150">
        <v>3.7</v>
      </c>
      <c r="Q150">
        <v>3.9</v>
      </c>
      <c r="R150" s="55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3.5</v>
      </c>
      <c r="AM150" s="5">
        <v>88</v>
      </c>
      <c r="AN150" s="5">
        <v>1.6</v>
      </c>
      <c r="AO150" s="5">
        <v>3.5</v>
      </c>
      <c r="AP150" s="5">
        <v>0</v>
      </c>
      <c r="AQ150" s="5">
        <v>1.8</v>
      </c>
      <c r="AR150" s="5">
        <v>1029.9000000000001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232</v>
      </c>
      <c r="AY150">
        <v>1088</v>
      </c>
      <c r="AZ150">
        <v>3.7</v>
      </c>
      <c r="BA150">
        <v>3.9</v>
      </c>
      <c r="BB150" s="55">
        <v>9.7916666666666693E-2</v>
      </c>
    </row>
    <row r="151" spans="2:54" x14ac:dyDescent="0.25">
      <c r="B151" s="5">
        <v>3.6</v>
      </c>
      <c r="C151" s="5">
        <v>88</v>
      </c>
      <c r="D151" s="5">
        <v>1.7</v>
      </c>
      <c r="E151" s="5">
        <v>3.6</v>
      </c>
      <c r="F151" s="5">
        <v>0</v>
      </c>
      <c r="G151" s="5">
        <v>2.5</v>
      </c>
      <c r="H151" s="5">
        <v>1029.7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232</v>
      </c>
      <c r="O151">
        <v>1088</v>
      </c>
      <c r="P151">
        <v>3.7</v>
      </c>
      <c r="Q151">
        <v>3.9</v>
      </c>
      <c r="R151" s="55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3.6</v>
      </c>
      <c r="AM151" s="5">
        <v>88</v>
      </c>
      <c r="AN151" s="5">
        <v>1.7</v>
      </c>
      <c r="AO151" s="5">
        <v>3.6</v>
      </c>
      <c r="AP151" s="5">
        <v>0</v>
      </c>
      <c r="AQ151" s="5">
        <v>2.5</v>
      </c>
      <c r="AR151" s="5">
        <v>1029.7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232</v>
      </c>
      <c r="AY151">
        <v>1088</v>
      </c>
      <c r="AZ151">
        <v>3.7</v>
      </c>
      <c r="BA151">
        <v>3.9</v>
      </c>
      <c r="BB151" s="55">
        <v>9.8611111111111094E-2</v>
      </c>
    </row>
    <row r="152" spans="2:54" x14ac:dyDescent="0.25">
      <c r="B152" s="5">
        <v>3.6</v>
      </c>
      <c r="C152" s="5">
        <v>88</v>
      </c>
      <c r="D152" s="5">
        <v>1.7</v>
      </c>
      <c r="E152" s="5">
        <v>3.6</v>
      </c>
      <c r="F152" s="5">
        <v>0</v>
      </c>
      <c r="G152" s="5">
        <v>2.9</v>
      </c>
      <c r="H152" s="5">
        <v>1029.5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232</v>
      </c>
      <c r="O152">
        <v>1088</v>
      </c>
      <c r="P152">
        <v>3.7</v>
      </c>
      <c r="Q152">
        <v>3.9</v>
      </c>
      <c r="R152" s="55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3.6</v>
      </c>
      <c r="AM152" s="5">
        <v>88</v>
      </c>
      <c r="AN152" s="5">
        <v>1.7</v>
      </c>
      <c r="AO152" s="5">
        <v>3.6</v>
      </c>
      <c r="AP152" s="5">
        <v>0</v>
      </c>
      <c r="AQ152" s="5">
        <v>2.9</v>
      </c>
      <c r="AR152" s="5">
        <v>1029.5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232</v>
      </c>
      <c r="AY152">
        <v>1088</v>
      </c>
      <c r="AZ152">
        <v>3.7</v>
      </c>
      <c r="BA152">
        <v>3.9</v>
      </c>
      <c r="BB152" s="55">
        <v>9.9305555555555605E-2</v>
      </c>
    </row>
    <row r="153" spans="2:54" x14ac:dyDescent="0.25">
      <c r="B153" s="5">
        <v>3.6</v>
      </c>
      <c r="C153" s="5">
        <v>88</v>
      </c>
      <c r="D153" s="5">
        <v>1.7</v>
      </c>
      <c r="E153" s="5">
        <v>3.6</v>
      </c>
      <c r="F153" s="5">
        <v>2.2000000000000002</v>
      </c>
      <c r="G153" s="5">
        <v>2.2000000000000002</v>
      </c>
      <c r="H153" s="5">
        <v>1029.7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232</v>
      </c>
      <c r="O153">
        <v>1088</v>
      </c>
      <c r="P153">
        <v>3.7</v>
      </c>
      <c r="Q153">
        <v>3.9</v>
      </c>
      <c r="R153" s="55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3.6</v>
      </c>
      <c r="AM153" s="5">
        <v>88</v>
      </c>
      <c r="AN153" s="5">
        <v>1.7</v>
      </c>
      <c r="AO153" s="5">
        <v>3.6</v>
      </c>
      <c r="AP153" s="5">
        <v>2.2000000000000002</v>
      </c>
      <c r="AQ153" s="5">
        <v>2.2000000000000002</v>
      </c>
      <c r="AR153" s="5">
        <v>1029.7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232</v>
      </c>
      <c r="AY153">
        <v>1088</v>
      </c>
      <c r="AZ153">
        <v>3.7</v>
      </c>
      <c r="BA153">
        <v>3.9</v>
      </c>
      <c r="BB153" s="55">
        <v>0.1</v>
      </c>
    </row>
    <row r="154" spans="2:54" x14ac:dyDescent="0.25">
      <c r="B154" s="5">
        <v>3.6</v>
      </c>
      <c r="C154" s="5">
        <v>88</v>
      </c>
      <c r="D154" s="5">
        <v>1.7</v>
      </c>
      <c r="E154" s="5">
        <v>3.6</v>
      </c>
      <c r="F154" s="5">
        <v>1.8</v>
      </c>
      <c r="G154" s="5">
        <v>2.2000000000000002</v>
      </c>
      <c r="H154" s="5">
        <v>1029.8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232</v>
      </c>
      <c r="O154">
        <v>1088</v>
      </c>
      <c r="P154">
        <v>3.7</v>
      </c>
      <c r="Q154">
        <v>3.9</v>
      </c>
      <c r="R154" s="55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3.6</v>
      </c>
      <c r="AM154" s="5">
        <v>88</v>
      </c>
      <c r="AN154" s="5">
        <v>1.7</v>
      </c>
      <c r="AO154" s="5">
        <v>3.6</v>
      </c>
      <c r="AP154" s="5">
        <v>1.8</v>
      </c>
      <c r="AQ154" s="5">
        <v>2.2000000000000002</v>
      </c>
      <c r="AR154" s="5">
        <v>1029.8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232</v>
      </c>
      <c r="AY154">
        <v>1088</v>
      </c>
      <c r="AZ154">
        <v>3.7</v>
      </c>
      <c r="BA154">
        <v>3.9</v>
      </c>
      <c r="BB154" s="55">
        <v>0.100694444444444</v>
      </c>
    </row>
    <row r="155" spans="2:54" x14ac:dyDescent="0.25">
      <c r="B155" s="5">
        <v>3.6</v>
      </c>
      <c r="C155" s="5">
        <v>88</v>
      </c>
      <c r="D155" s="5">
        <v>1.7</v>
      </c>
      <c r="E155" s="5">
        <v>3.6</v>
      </c>
      <c r="F155" s="5">
        <v>1.8</v>
      </c>
      <c r="G155" s="5">
        <v>2.5</v>
      </c>
      <c r="H155" s="5">
        <v>1029.7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232</v>
      </c>
      <c r="O155">
        <v>1088</v>
      </c>
      <c r="P155">
        <v>3.7</v>
      </c>
      <c r="Q155">
        <v>3.9</v>
      </c>
      <c r="R155" s="55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3.6</v>
      </c>
      <c r="AM155" s="5">
        <v>88</v>
      </c>
      <c r="AN155" s="5">
        <v>1.7</v>
      </c>
      <c r="AO155" s="5">
        <v>3.6</v>
      </c>
      <c r="AP155" s="5">
        <v>1.8</v>
      </c>
      <c r="AQ155" s="5">
        <v>2.5</v>
      </c>
      <c r="AR155" s="5">
        <v>1029.7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232</v>
      </c>
      <c r="AY155">
        <v>1088</v>
      </c>
      <c r="AZ155">
        <v>3.7</v>
      </c>
      <c r="BA155">
        <v>3.9</v>
      </c>
      <c r="BB155" s="55">
        <v>0.101388888888889</v>
      </c>
    </row>
    <row r="156" spans="2:54" x14ac:dyDescent="0.25">
      <c r="B156" s="5">
        <v>3.6</v>
      </c>
      <c r="C156" s="5">
        <v>88</v>
      </c>
      <c r="D156" s="5">
        <v>1.7</v>
      </c>
      <c r="E156" s="5">
        <v>3.6</v>
      </c>
      <c r="F156" s="5">
        <v>2.2000000000000002</v>
      </c>
      <c r="G156" s="5">
        <v>2.2000000000000002</v>
      </c>
      <c r="H156" s="5">
        <v>1029.7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232</v>
      </c>
      <c r="O156">
        <v>1088</v>
      </c>
      <c r="P156">
        <v>3.7</v>
      </c>
      <c r="Q156">
        <v>4</v>
      </c>
      <c r="R156" s="55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3.6</v>
      </c>
      <c r="AM156" s="5">
        <v>88</v>
      </c>
      <c r="AN156" s="5">
        <v>1.7</v>
      </c>
      <c r="AO156" s="5">
        <v>3.6</v>
      </c>
      <c r="AP156" s="5">
        <v>2.2000000000000002</v>
      </c>
      <c r="AQ156" s="5">
        <v>2.2000000000000002</v>
      </c>
      <c r="AR156" s="5">
        <v>1029.7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232</v>
      </c>
      <c r="AY156">
        <v>1088</v>
      </c>
      <c r="AZ156">
        <v>3.7</v>
      </c>
      <c r="BA156">
        <v>4</v>
      </c>
      <c r="BB156" s="55">
        <v>0.102083333333333</v>
      </c>
    </row>
    <row r="157" spans="2:54" x14ac:dyDescent="0.25">
      <c r="B157" s="5">
        <v>3.6</v>
      </c>
      <c r="C157" s="5">
        <v>88</v>
      </c>
      <c r="D157" s="5">
        <v>1.7</v>
      </c>
      <c r="E157" s="5">
        <v>3.6</v>
      </c>
      <c r="F157" s="5">
        <v>1.8</v>
      </c>
      <c r="G157" s="5">
        <v>2.2000000000000002</v>
      </c>
      <c r="H157" s="5">
        <v>1029.7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232</v>
      </c>
      <c r="O157">
        <v>1088</v>
      </c>
      <c r="P157">
        <v>3.8</v>
      </c>
      <c r="Q157">
        <v>3.9</v>
      </c>
      <c r="R157" s="55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3.6</v>
      </c>
      <c r="AM157" s="5">
        <v>88</v>
      </c>
      <c r="AN157" s="5">
        <v>1.7</v>
      </c>
      <c r="AO157" s="5">
        <v>3.6</v>
      </c>
      <c r="AP157" s="5">
        <v>1.8</v>
      </c>
      <c r="AQ157" s="5">
        <v>2.2000000000000002</v>
      </c>
      <c r="AR157" s="5">
        <v>1029.7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232</v>
      </c>
      <c r="AY157">
        <v>1088</v>
      </c>
      <c r="AZ157">
        <v>3.8</v>
      </c>
      <c r="BA157">
        <v>3.9</v>
      </c>
      <c r="BB157" s="55">
        <v>0.102777777777778</v>
      </c>
    </row>
    <row r="158" spans="2:54" x14ac:dyDescent="0.25">
      <c r="B158" s="5">
        <v>3.6</v>
      </c>
      <c r="C158" s="5">
        <v>88</v>
      </c>
      <c r="D158" s="5">
        <v>1.7</v>
      </c>
      <c r="E158" s="5">
        <v>3.6</v>
      </c>
      <c r="F158" s="5">
        <v>0</v>
      </c>
      <c r="G158" s="5">
        <v>1.8</v>
      </c>
      <c r="H158" s="5">
        <v>1029.5999999999999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232</v>
      </c>
      <c r="O158">
        <v>1088</v>
      </c>
      <c r="P158">
        <v>3.8</v>
      </c>
      <c r="Q158">
        <v>4</v>
      </c>
      <c r="R158" s="55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3.6</v>
      </c>
      <c r="AM158" s="5">
        <v>88</v>
      </c>
      <c r="AN158" s="5">
        <v>1.7</v>
      </c>
      <c r="AO158" s="5">
        <v>3.6</v>
      </c>
      <c r="AP158" s="5">
        <v>0</v>
      </c>
      <c r="AQ158" s="5">
        <v>1.8</v>
      </c>
      <c r="AR158" s="5">
        <v>1029.5999999999999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232</v>
      </c>
      <c r="AY158">
        <v>1088</v>
      </c>
      <c r="AZ158">
        <v>3.8</v>
      </c>
      <c r="BA158">
        <v>4</v>
      </c>
      <c r="BB158" s="55">
        <v>0.10347222222222199</v>
      </c>
    </row>
    <row r="159" spans="2:54" x14ac:dyDescent="0.25">
      <c r="B159" s="5">
        <v>3.6</v>
      </c>
      <c r="C159" s="5">
        <v>88</v>
      </c>
      <c r="D159" s="5">
        <v>1.7</v>
      </c>
      <c r="E159" s="5">
        <v>3.6</v>
      </c>
      <c r="F159" s="5">
        <v>0</v>
      </c>
      <c r="G159" s="5">
        <v>0</v>
      </c>
      <c r="H159" s="5">
        <v>1029.8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232</v>
      </c>
      <c r="O159">
        <v>1088</v>
      </c>
      <c r="P159">
        <v>3.8</v>
      </c>
      <c r="Q159">
        <v>3.9</v>
      </c>
      <c r="R159" s="55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3.6</v>
      </c>
      <c r="AM159" s="5">
        <v>88</v>
      </c>
      <c r="AN159" s="5">
        <v>1.7</v>
      </c>
      <c r="AO159" s="5">
        <v>3.6</v>
      </c>
      <c r="AP159" s="5">
        <v>0</v>
      </c>
      <c r="AQ159" s="5">
        <v>0</v>
      </c>
      <c r="AR159" s="5">
        <v>1029.8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232</v>
      </c>
      <c r="AY159">
        <v>1088</v>
      </c>
      <c r="AZ159">
        <v>3.8</v>
      </c>
      <c r="BA159">
        <v>3.9</v>
      </c>
      <c r="BB159" s="55">
        <v>0.104166666666667</v>
      </c>
    </row>
    <row r="160" spans="2:54" x14ac:dyDescent="0.25">
      <c r="B160" s="5">
        <v>3.6</v>
      </c>
      <c r="C160" s="5">
        <v>88</v>
      </c>
      <c r="D160" s="5">
        <v>1.7</v>
      </c>
      <c r="E160" s="5">
        <v>3.6</v>
      </c>
      <c r="F160" s="5">
        <v>0</v>
      </c>
      <c r="G160" s="5">
        <v>0</v>
      </c>
      <c r="H160" s="5">
        <v>1029.8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232</v>
      </c>
      <c r="O160">
        <v>1088</v>
      </c>
      <c r="P160">
        <v>3.8</v>
      </c>
      <c r="Q160">
        <v>4</v>
      </c>
      <c r="R160" s="55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3.6</v>
      </c>
      <c r="AM160" s="5">
        <v>88</v>
      </c>
      <c r="AN160" s="5">
        <v>1.7</v>
      </c>
      <c r="AO160" s="5">
        <v>3.6</v>
      </c>
      <c r="AP160" s="5">
        <v>0</v>
      </c>
      <c r="AQ160" s="5">
        <v>0</v>
      </c>
      <c r="AR160" s="5">
        <v>1029.8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232</v>
      </c>
      <c r="AY160">
        <v>1088</v>
      </c>
      <c r="AZ160">
        <v>3.8</v>
      </c>
      <c r="BA160">
        <v>4</v>
      </c>
      <c r="BB160" s="55">
        <v>0.104861111111111</v>
      </c>
    </row>
    <row r="161" spans="2:54" x14ac:dyDescent="0.25">
      <c r="B161" s="5">
        <v>3.6</v>
      </c>
      <c r="C161" s="5">
        <v>88</v>
      </c>
      <c r="D161" s="5">
        <v>1.7</v>
      </c>
      <c r="E161" s="5">
        <v>3.6</v>
      </c>
      <c r="F161" s="5">
        <v>0</v>
      </c>
      <c r="G161" s="5">
        <v>1.8</v>
      </c>
      <c r="H161" s="5">
        <v>1029.8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232</v>
      </c>
      <c r="O161">
        <v>1088</v>
      </c>
      <c r="P161">
        <v>3.8</v>
      </c>
      <c r="Q161">
        <v>4</v>
      </c>
      <c r="R161" s="55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3.6</v>
      </c>
      <c r="AM161" s="5">
        <v>88</v>
      </c>
      <c r="AN161" s="5">
        <v>1.7</v>
      </c>
      <c r="AO161" s="5">
        <v>3.6</v>
      </c>
      <c r="AP161" s="5">
        <v>0</v>
      </c>
      <c r="AQ161" s="5">
        <v>1.8</v>
      </c>
      <c r="AR161" s="5">
        <v>1029.8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232</v>
      </c>
      <c r="AY161">
        <v>1088</v>
      </c>
      <c r="AZ161">
        <v>3.8</v>
      </c>
      <c r="BA161">
        <v>4</v>
      </c>
      <c r="BB161" s="55">
        <v>0.105555555555556</v>
      </c>
    </row>
    <row r="162" spans="2:54" x14ac:dyDescent="0.25">
      <c r="B162" s="5">
        <v>3.6</v>
      </c>
      <c r="C162" s="5">
        <v>88</v>
      </c>
      <c r="D162" s="5">
        <v>1.7</v>
      </c>
      <c r="E162" s="5">
        <v>3.6</v>
      </c>
      <c r="F162" s="5">
        <v>0</v>
      </c>
      <c r="G162" s="5">
        <v>1.8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232</v>
      </c>
      <c r="O162">
        <v>1088</v>
      </c>
      <c r="P162">
        <v>3.8</v>
      </c>
      <c r="Q162">
        <v>4</v>
      </c>
      <c r="R162" s="55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3.6</v>
      </c>
      <c r="AM162" s="5">
        <v>88</v>
      </c>
      <c r="AN162" s="5">
        <v>1.7</v>
      </c>
      <c r="AO162" s="5">
        <v>3.6</v>
      </c>
      <c r="AP162" s="5">
        <v>0</v>
      </c>
      <c r="AQ162" s="5">
        <v>1.8</v>
      </c>
      <c r="AR162" s="5">
        <v>1029.8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232</v>
      </c>
      <c r="AY162">
        <v>1088</v>
      </c>
      <c r="AZ162">
        <v>3.8</v>
      </c>
      <c r="BA162">
        <v>4</v>
      </c>
      <c r="BB162" s="55">
        <v>0.10625</v>
      </c>
    </row>
    <row r="163" spans="2:54" x14ac:dyDescent="0.25">
      <c r="B163" s="5">
        <v>3.6</v>
      </c>
      <c r="C163" s="5">
        <v>88</v>
      </c>
      <c r="D163" s="5">
        <v>1.7</v>
      </c>
      <c r="E163" s="5">
        <v>3.6</v>
      </c>
      <c r="F163" s="5">
        <v>1.8</v>
      </c>
      <c r="G163" s="5">
        <v>2.2000000000000002</v>
      </c>
      <c r="H163" s="5">
        <v>1029.7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232</v>
      </c>
      <c r="O163">
        <v>1088</v>
      </c>
      <c r="P163">
        <v>3.8</v>
      </c>
      <c r="Q163">
        <v>4</v>
      </c>
      <c r="R163" s="55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3.6</v>
      </c>
      <c r="AM163" s="5">
        <v>88</v>
      </c>
      <c r="AN163" s="5">
        <v>1.7</v>
      </c>
      <c r="AO163" s="5">
        <v>3.6</v>
      </c>
      <c r="AP163" s="5">
        <v>1.8</v>
      </c>
      <c r="AQ163" s="5">
        <v>2.2000000000000002</v>
      </c>
      <c r="AR163" s="5">
        <v>1029.7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232</v>
      </c>
      <c r="AY163">
        <v>1088</v>
      </c>
      <c r="AZ163">
        <v>3.8</v>
      </c>
      <c r="BA163">
        <v>4</v>
      </c>
      <c r="BB163" s="55">
        <v>0.106944444444444</v>
      </c>
    </row>
    <row r="164" spans="2:54" x14ac:dyDescent="0.25">
      <c r="B164" s="5">
        <v>3.7</v>
      </c>
      <c r="C164" s="5">
        <v>88</v>
      </c>
      <c r="D164" s="5">
        <v>1.8</v>
      </c>
      <c r="E164" s="5">
        <v>3.7</v>
      </c>
      <c r="F164" s="5">
        <v>2.2000000000000002</v>
      </c>
      <c r="G164" s="5">
        <v>2.5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232</v>
      </c>
      <c r="O164">
        <v>1088</v>
      </c>
      <c r="P164">
        <v>3.8</v>
      </c>
      <c r="Q164">
        <v>4</v>
      </c>
      <c r="R164" s="55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3.7</v>
      </c>
      <c r="AM164" s="5">
        <v>88</v>
      </c>
      <c r="AN164" s="5">
        <v>1.8</v>
      </c>
      <c r="AO164" s="5">
        <v>3.7</v>
      </c>
      <c r="AP164" s="5">
        <v>2.2000000000000002</v>
      </c>
      <c r="AQ164" s="5">
        <v>2.5</v>
      </c>
      <c r="AR164" s="5">
        <v>1029.8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232</v>
      </c>
      <c r="AY164">
        <v>1088</v>
      </c>
      <c r="AZ164">
        <v>3.8</v>
      </c>
      <c r="BA164">
        <v>4</v>
      </c>
      <c r="BB164" s="55">
        <v>0.10763888888888901</v>
      </c>
    </row>
    <row r="165" spans="2:54" x14ac:dyDescent="0.25">
      <c r="B165" s="5">
        <v>3.7</v>
      </c>
      <c r="C165" s="5">
        <v>88</v>
      </c>
      <c r="D165" s="5">
        <v>1.8</v>
      </c>
      <c r="E165" s="5">
        <v>3.7</v>
      </c>
      <c r="F165" s="5">
        <v>0</v>
      </c>
      <c r="G165" s="5">
        <v>0</v>
      </c>
      <c r="H165" s="5">
        <v>1029.5999999999999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232</v>
      </c>
      <c r="O165">
        <v>1088</v>
      </c>
      <c r="P165">
        <v>3.8</v>
      </c>
      <c r="Q165">
        <v>4</v>
      </c>
      <c r="R165" s="55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3.7</v>
      </c>
      <c r="AM165" s="5">
        <v>88</v>
      </c>
      <c r="AN165" s="5">
        <v>1.8</v>
      </c>
      <c r="AO165" s="5">
        <v>3.7</v>
      </c>
      <c r="AP165" s="5">
        <v>0</v>
      </c>
      <c r="AQ165" s="5">
        <v>0</v>
      </c>
      <c r="AR165" s="5">
        <v>1029.5999999999999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232</v>
      </c>
      <c r="AY165">
        <v>1088</v>
      </c>
      <c r="AZ165">
        <v>3.8</v>
      </c>
      <c r="BA165">
        <v>4</v>
      </c>
      <c r="BB165" s="55">
        <v>0.108333333333333</v>
      </c>
    </row>
    <row r="166" spans="2:54" x14ac:dyDescent="0.25">
      <c r="B166" s="5">
        <v>3.7</v>
      </c>
      <c r="C166" s="5">
        <v>88</v>
      </c>
      <c r="D166" s="5">
        <v>1.8</v>
      </c>
      <c r="E166" s="5">
        <v>3.7</v>
      </c>
      <c r="F166" s="5">
        <v>1.8</v>
      </c>
      <c r="G166" s="5">
        <v>1.8</v>
      </c>
      <c r="H166" s="5">
        <v>1029.7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232</v>
      </c>
      <c r="O166">
        <v>1088</v>
      </c>
      <c r="P166">
        <v>3.8</v>
      </c>
      <c r="Q166">
        <v>4</v>
      </c>
      <c r="R166" s="55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3.7</v>
      </c>
      <c r="AM166" s="5">
        <v>88</v>
      </c>
      <c r="AN166" s="5">
        <v>1.8</v>
      </c>
      <c r="AO166" s="5">
        <v>3.7</v>
      </c>
      <c r="AP166" s="5">
        <v>1.8</v>
      </c>
      <c r="AQ166" s="5">
        <v>1.8</v>
      </c>
      <c r="AR166" s="5">
        <v>1029.7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232</v>
      </c>
      <c r="AY166">
        <v>1088</v>
      </c>
      <c r="AZ166">
        <v>3.8</v>
      </c>
      <c r="BA166">
        <v>4</v>
      </c>
      <c r="BB166" s="55">
        <v>0.109027777777778</v>
      </c>
    </row>
    <row r="167" spans="2:54" x14ac:dyDescent="0.25">
      <c r="B167" s="5">
        <v>3.7</v>
      </c>
      <c r="C167" s="5">
        <v>88</v>
      </c>
      <c r="D167" s="5">
        <v>1.8</v>
      </c>
      <c r="E167" s="5">
        <v>3.7</v>
      </c>
      <c r="F167" s="5">
        <v>2.2000000000000002</v>
      </c>
      <c r="G167" s="5">
        <v>2.5</v>
      </c>
      <c r="H167" s="5">
        <v>1029.8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232</v>
      </c>
      <c r="O167">
        <v>1088</v>
      </c>
      <c r="P167">
        <v>3.8</v>
      </c>
      <c r="Q167">
        <v>4</v>
      </c>
      <c r="R167" s="55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3.7</v>
      </c>
      <c r="AM167" s="5">
        <v>88</v>
      </c>
      <c r="AN167" s="5">
        <v>1.8</v>
      </c>
      <c r="AO167" s="5">
        <v>3.7</v>
      </c>
      <c r="AP167" s="5">
        <v>2.2000000000000002</v>
      </c>
      <c r="AQ167" s="5">
        <v>2.5</v>
      </c>
      <c r="AR167" s="5">
        <v>1029.8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232</v>
      </c>
      <c r="AY167">
        <v>1088</v>
      </c>
      <c r="AZ167">
        <v>3.8</v>
      </c>
      <c r="BA167">
        <v>4</v>
      </c>
      <c r="BB167" s="55">
        <v>0.109722222222222</v>
      </c>
    </row>
    <row r="168" spans="2:54" x14ac:dyDescent="0.25">
      <c r="B168" s="5">
        <v>3.7</v>
      </c>
      <c r="C168" s="5">
        <v>88</v>
      </c>
      <c r="D168" s="5">
        <v>1.8</v>
      </c>
      <c r="E168" s="5">
        <v>3.7</v>
      </c>
      <c r="F168" s="5">
        <v>2.2000000000000002</v>
      </c>
      <c r="G168" s="5">
        <v>3.2</v>
      </c>
      <c r="H168" s="5">
        <v>1029.9000000000001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232</v>
      </c>
      <c r="O168">
        <v>1088</v>
      </c>
      <c r="P168">
        <v>3.8</v>
      </c>
      <c r="Q168">
        <v>4</v>
      </c>
      <c r="R168" s="55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3.7</v>
      </c>
      <c r="AM168" s="5">
        <v>88</v>
      </c>
      <c r="AN168" s="5">
        <v>1.8</v>
      </c>
      <c r="AO168" s="5">
        <v>3.7</v>
      </c>
      <c r="AP168" s="5">
        <v>2.2000000000000002</v>
      </c>
      <c r="AQ168" s="5">
        <v>3.2</v>
      </c>
      <c r="AR168" s="5">
        <v>1029.9000000000001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232</v>
      </c>
      <c r="AY168">
        <v>1088</v>
      </c>
      <c r="AZ168">
        <v>3.8</v>
      </c>
      <c r="BA168">
        <v>4</v>
      </c>
      <c r="BB168" s="55">
        <v>0.110416666666667</v>
      </c>
    </row>
    <row r="169" spans="2:54" x14ac:dyDescent="0.25">
      <c r="B169" s="5">
        <v>3.7</v>
      </c>
      <c r="C169" s="5">
        <v>88</v>
      </c>
      <c r="D169" s="5">
        <v>1.8</v>
      </c>
      <c r="E169" s="5">
        <v>3.7</v>
      </c>
      <c r="F169" s="5">
        <v>3.2</v>
      </c>
      <c r="G169" s="5">
        <v>3.6</v>
      </c>
      <c r="H169" s="5">
        <v>1029.7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232</v>
      </c>
      <c r="O169">
        <v>1088</v>
      </c>
      <c r="P169">
        <v>3.8</v>
      </c>
      <c r="Q169">
        <v>4</v>
      </c>
      <c r="R169" s="55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3.7</v>
      </c>
      <c r="AM169" s="5">
        <v>88</v>
      </c>
      <c r="AN169" s="5">
        <v>1.8</v>
      </c>
      <c r="AO169" s="5">
        <v>3.7</v>
      </c>
      <c r="AP169" s="5">
        <v>3.2</v>
      </c>
      <c r="AQ169" s="5">
        <v>3.6</v>
      </c>
      <c r="AR169" s="5">
        <v>1029.7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232</v>
      </c>
      <c r="AY169">
        <v>1088</v>
      </c>
      <c r="AZ169">
        <v>3.8</v>
      </c>
      <c r="BA169">
        <v>4</v>
      </c>
      <c r="BB169" s="55">
        <v>0.11111111111111099</v>
      </c>
    </row>
    <row r="170" spans="2:54" x14ac:dyDescent="0.25">
      <c r="B170" s="5">
        <v>3.6</v>
      </c>
      <c r="C170" s="5">
        <v>88</v>
      </c>
      <c r="D170" s="5">
        <v>1.7</v>
      </c>
      <c r="E170" s="5">
        <v>3.6</v>
      </c>
      <c r="F170" s="5">
        <v>2.2000000000000002</v>
      </c>
      <c r="G170" s="5">
        <v>2.5</v>
      </c>
      <c r="H170" s="5">
        <v>1029.7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232</v>
      </c>
      <c r="O170">
        <v>1088</v>
      </c>
      <c r="P170">
        <v>3.8</v>
      </c>
      <c r="Q170">
        <v>4</v>
      </c>
      <c r="R170" s="55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3.6</v>
      </c>
      <c r="AM170" s="5">
        <v>88</v>
      </c>
      <c r="AN170" s="5">
        <v>1.7</v>
      </c>
      <c r="AO170" s="5">
        <v>3.6</v>
      </c>
      <c r="AP170" s="5">
        <v>2.2000000000000002</v>
      </c>
      <c r="AQ170" s="5">
        <v>2.5</v>
      </c>
      <c r="AR170" s="5">
        <v>1029.7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232</v>
      </c>
      <c r="AY170">
        <v>1088</v>
      </c>
      <c r="AZ170">
        <v>3.8</v>
      </c>
      <c r="BA170">
        <v>4</v>
      </c>
      <c r="BB170" s="55">
        <v>0.111805555555556</v>
      </c>
    </row>
    <row r="171" spans="2:54" x14ac:dyDescent="0.25">
      <c r="B171" s="5">
        <v>3.6</v>
      </c>
      <c r="C171" s="5">
        <v>88</v>
      </c>
      <c r="D171" s="5">
        <v>1.7</v>
      </c>
      <c r="E171" s="5">
        <v>3.6</v>
      </c>
      <c r="F171" s="5">
        <v>2.2000000000000002</v>
      </c>
      <c r="G171" s="5">
        <v>3.6</v>
      </c>
      <c r="H171" s="5">
        <v>1029.8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232</v>
      </c>
      <c r="O171">
        <v>1088</v>
      </c>
      <c r="P171">
        <v>3.8</v>
      </c>
      <c r="Q171">
        <v>4.0999999999999996</v>
      </c>
      <c r="R171" s="55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3.6</v>
      </c>
      <c r="AM171" s="5">
        <v>88</v>
      </c>
      <c r="AN171" s="5">
        <v>1.7</v>
      </c>
      <c r="AO171" s="5">
        <v>3.6</v>
      </c>
      <c r="AP171" s="5">
        <v>2.2000000000000002</v>
      </c>
      <c r="AQ171" s="5">
        <v>3.6</v>
      </c>
      <c r="AR171" s="5">
        <v>1029.8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232</v>
      </c>
      <c r="AY171">
        <v>1088</v>
      </c>
      <c r="AZ171">
        <v>3.8</v>
      </c>
      <c r="BA171">
        <v>4.0999999999999996</v>
      </c>
      <c r="BB171" s="55">
        <v>0.1125</v>
      </c>
    </row>
    <row r="172" spans="2:54" x14ac:dyDescent="0.25">
      <c r="B172" s="5">
        <v>3.6</v>
      </c>
      <c r="C172" s="5">
        <v>88</v>
      </c>
      <c r="D172" s="5">
        <v>1.7</v>
      </c>
      <c r="E172" s="5">
        <v>3.6</v>
      </c>
      <c r="F172" s="5">
        <v>0</v>
      </c>
      <c r="G172" s="5">
        <v>2.5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232</v>
      </c>
      <c r="O172">
        <v>1088</v>
      </c>
      <c r="P172">
        <v>3.8</v>
      </c>
      <c r="Q172">
        <v>4</v>
      </c>
      <c r="R172" s="55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3.6</v>
      </c>
      <c r="AM172" s="5">
        <v>88</v>
      </c>
      <c r="AN172" s="5">
        <v>1.7</v>
      </c>
      <c r="AO172" s="5">
        <v>3.6</v>
      </c>
      <c r="AP172" s="5">
        <v>0</v>
      </c>
      <c r="AQ172" s="5">
        <v>2.5</v>
      </c>
      <c r="AR172" s="5">
        <v>1029.7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232</v>
      </c>
      <c r="AY172">
        <v>1088</v>
      </c>
      <c r="AZ172">
        <v>3.8</v>
      </c>
      <c r="BA172">
        <v>4</v>
      </c>
      <c r="BB172" s="55">
        <v>0.113194444444444</v>
      </c>
    </row>
    <row r="173" spans="2:54" x14ac:dyDescent="0.25">
      <c r="B173" s="5">
        <v>3.6</v>
      </c>
      <c r="C173" s="5">
        <v>88</v>
      </c>
      <c r="D173" s="5">
        <v>1.7</v>
      </c>
      <c r="E173" s="5">
        <v>3.6</v>
      </c>
      <c r="F173" s="5">
        <v>0</v>
      </c>
      <c r="G173" s="5">
        <v>0</v>
      </c>
      <c r="H173" s="5">
        <v>1029.8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232</v>
      </c>
      <c r="O173">
        <v>1088</v>
      </c>
      <c r="P173">
        <v>3.8</v>
      </c>
      <c r="Q173">
        <v>4.0999999999999996</v>
      </c>
      <c r="R173" s="55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3.6</v>
      </c>
      <c r="AM173" s="5">
        <v>88</v>
      </c>
      <c r="AN173" s="5">
        <v>1.7</v>
      </c>
      <c r="AO173" s="5">
        <v>3.6</v>
      </c>
      <c r="AP173" s="5">
        <v>0</v>
      </c>
      <c r="AQ173" s="5">
        <v>0</v>
      </c>
      <c r="AR173" s="5">
        <v>1029.8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232</v>
      </c>
      <c r="AY173">
        <v>1088</v>
      </c>
      <c r="AZ173">
        <v>3.8</v>
      </c>
      <c r="BA173">
        <v>4.0999999999999996</v>
      </c>
      <c r="BB173" s="55">
        <v>0.113888888888889</v>
      </c>
    </row>
    <row r="174" spans="2:54" x14ac:dyDescent="0.25">
      <c r="B174" s="5">
        <v>3.6</v>
      </c>
      <c r="C174" s="5">
        <v>88</v>
      </c>
      <c r="D174" s="5">
        <v>1.7</v>
      </c>
      <c r="E174" s="5">
        <v>3.6</v>
      </c>
      <c r="F174" s="5">
        <v>2.2000000000000002</v>
      </c>
      <c r="G174" s="5">
        <v>3.6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232</v>
      </c>
      <c r="O174">
        <v>1088</v>
      </c>
      <c r="P174">
        <v>3.8</v>
      </c>
      <c r="Q174">
        <v>4.0999999999999996</v>
      </c>
      <c r="R174" s="55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3.6</v>
      </c>
      <c r="AM174" s="5">
        <v>88</v>
      </c>
      <c r="AN174" s="5">
        <v>1.7</v>
      </c>
      <c r="AO174" s="5">
        <v>3.6</v>
      </c>
      <c r="AP174" s="5">
        <v>2.2000000000000002</v>
      </c>
      <c r="AQ174" s="5">
        <v>3.6</v>
      </c>
      <c r="AR174" s="5">
        <v>1029.5999999999999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232</v>
      </c>
      <c r="AY174">
        <v>1088</v>
      </c>
      <c r="AZ174">
        <v>3.8</v>
      </c>
      <c r="BA174">
        <v>4.0999999999999996</v>
      </c>
      <c r="BB174" s="55">
        <v>0.114583333333333</v>
      </c>
    </row>
    <row r="175" spans="2:54" x14ac:dyDescent="0.25">
      <c r="B175" s="5">
        <v>3.6</v>
      </c>
      <c r="C175" s="5">
        <v>88</v>
      </c>
      <c r="D175" s="5">
        <v>1.7</v>
      </c>
      <c r="E175" s="5">
        <v>3.6</v>
      </c>
      <c r="F175" s="5">
        <v>2.2000000000000002</v>
      </c>
      <c r="G175" s="5">
        <v>2.9</v>
      </c>
      <c r="H175" s="5">
        <v>1029.8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232</v>
      </c>
      <c r="O175">
        <v>1088</v>
      </c>
      <c r="P175">
        <v>3.8</v>
      </c>
      <c r="Q175">
        <v>4.0999999999999996</v>
      </c>
      <c r="R175" s="55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3.6</v>
      </c>
      <c r="AM175" s="5">
        <v>88</v>
      </c>
      <c r="AN175" s="5">
        <v>1.7</v>
      </c>
      <c r="AO175" s="5">
        <v>3.6</v>
      </c>
      <c r="AP175" s="5">
        <v>2.2000000000000002</v>
      </c>
      <c r="AQ175" s="5">
        <v>2.9</v>
      </c>
      <c r="AR175" s="5">
        <v>1029.8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232</v>
      </c>
      <c r="AY175">
        <v>1088</v>
      </c>
      <c r="AZ175">
        <v>3.8</v>
      </c>
      <c r="BA175">
        <v>4.0999999999999996</v>
      </c>
      <c r="BB175" s="55">
        <v>0.11527777777777801</v>
      </c>
    </row>
    <row r="176" spans="2:54" x14ac:dyDescent="0.25">
      <c r="B176" s="5">
        <v>3.6</v>
      </c>
      <c r="C176" s="5">
        <v>88</v>
      </c>
      <c r="D176" s="5">
        <v>1.7</v>
      </c>
      <c r="E176" s="5">
        <v>3.6</v>
      </c>
      <c r="F176" s="5">
        <v>2.5</v>
      </c>
      <c r="G176" s="5">
        <v>2.5</v>
      </c>
      <c r="H176" s="5">
        <v>1029.7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232</v>
      </c>
      <c r="O176">
        <v>1088</v>
      </c>
      <c r="P176">
        <v>3.8</v>
      </c>
      <c r="Q176">
        <v>4.0999999999999996</v>
      </c>
      <c r="R176" s="55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3.6</v>
      </c>
      <c r="AM176" s="5">
        <v>88</v>
      </c>
      <c r="AN176" s="5">
        <v>1.7</v>
      </c>
      <c r="AO176" s="5">
        <v>3.6</v>
      </c>
      <c r="AP176" s="5">
        <v>2.5</v>
      </c>
      <c r="AQ176" s="5">
        <v>2.5</v>
      </c>
      <c r="AR176" s="5">
        <v>1029.7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232</v>
      </c>
      <c r="AY176">
        <v>1088</v>
      </c>
      <c r="AZ176">
        <v>3.8</v>
      </c>
      <c r="BA176">
        <v>4.0999999999999996</v>
      </c>
      <c r="BB176" s="55">
        <v>0.115972222222222</v>
      </c>
    </row>
    <row r="177" spans="2:54" x14ac:dyDescent="0.25">
      <c r="B177" s="5">
        <v>3.6</v>
      </c>
      <c r="C177" s="5">
        <v>88</v>
      </c>
      <c r="D177" s="5">
        <v>1.7</v>
      </c>
      <c r="E177" s="5">
        <v>3.6</v>
      </c>
      <c r="F177" s="5">
        <v>3.6</v>
      </c>
      <c r="G177" s="5">
        <v>4</v>
      </c>
      <c r="H177" s="5">
        <v>1029.5999999999999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232</v>
      </c>
      <c r="O177">
        <v>1088</v>
      </c>
      <c r="P177">
        <v>3.8</v>
      </c>
      <c r="Q177">
        <v>4.0999999999999996</v>
      </c>
      <c r="R177" s="55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3.6</v>
      </c>
      <c r="AM177" s="5">
        <v>88</v>
      </c>
      <c r="AN177" s="5">
        <v>1.7</v>
      </c>
      <c r="AO177" s="5">
        <v>3.6</v>
      </c>
      <c r="AP177" s="5">
        <v>3.6</v>
      </c>
      <c r="AQ177" s="5">
        <v>4</v>
      </c>
      <c r="AR177" s="5">
        <v>1029.5999999999999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232</v>
      </c>
      <c r="AY177">
        <v>1088</v>
      </c>
      <c r="AZ177">
        <v>3.8</v>
      </c>
      <c r="BA177">
        <v>4.0999999999999996</v>
      </c>
      <c r="BB177" s="55">
        <v>0.116666666666667</v>
      </c>
    </row>
    <row r="178" spans="2:54" x14ac:dyDescent="0.25">
      <c r="B178" s="5">
        <v>3.6</v>
      </c>
      <c r="C178" s="5">
        <v>88</v>
      </c>
      <c r="D178" s="5">
        <v>1.7</v>
      </c>
      <c r="E178" s="5">
        <v>3.6</v>
      </c>
      <c r="F178" s="5">
        <v>3.2</v>
      </c>
      <c r="G178" s="5">
        <v>3.6</v>
      </c>
      <c r="H178" s="5">
        <v>1029.9000000000001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232</v>
      </c>
      <c r="O178">
        <v>1088</v>
      </c>
      <c r="P178">
        <v>3.8</v>
      </c>
      <c r="Q178">
        <v>4.0999999999999996</v>
      </c>
      <c r="R178" s="55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3.6</v>
      </c>
      <c r="AM178" s="5">
        <v>88</v>
      </c>
      <c r="AN178" s="5">
        <v>1.7</v>
      </c>
      <c r="AO178" s="5">
        <v>3.6</v>
      </c>
      <c r="AP178" s="5">
        <v>3.2</v>
      </c>
      <c r="AQ178" s="5">
        <v>3.6</v>
      </c>
      <c r="AR178" s="5">
        <v>1029.9000000000001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232</v>
      </c>
      <c r="AY178">
        <v>1088</v>
      </c>
      <c r="AZ178">
        <v>3.8</v>
      </c>
      <c r="BA178">
        <v>4.0999999999999996</v>
      </c>
      <c r="BB178" s="55">
        <v>0.117361111111111</v>
      </c>
    </row>
    <row r="179" spans="2:54" x14ac:dyDescent="0.25">
      <c r="B179" s="5">
        <v>3.6</v>
      </c>
      <c r="C179" s="5">
        <v>88</v>
      </c>
      <c r="D179" s="5">
        <v>1.7</v>
      </c>
      <c r="E179" s="5">
        <v>3.6</v>
      </c>
      <c r="F179" s="5">
        <v>2.2000000000000002</v>
      </c>
      <c r="G179" s="5">
        <v>2.5</v>
      </c>
      <c r="H179" s="5">
        <v>1029.7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232</v>
      </c>
      <c r="O179">
        <v>1088</v>
      </c>
      <c r="P179">
        <v>3.9</v>
      </c>
      <c r="Q179">
        <v>4.0999999999999996</v>
      </c>
      <c r="R179" s="55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3.6</v>
      </c>
      <c r="AM179" s="5">
        <v>88</v>
      </c>
      <c r="AN179" s="5">
        <v>1.7</v>
      </c>
      <c r="AO179" s="5">
        <v>3.6</v>
      </c>
      <c r="AP179" s="5">
        <v>2.2000000000000002</v>
      </c>
      <c r="AQ179" s="5">
        <v>2.5</v>
      </c>
      <c r="AR179" s="5">
        <v>1029.7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232</v>
      </c>
      <c r="AY179">
        <v>1088</v>
      </c>
      <c r="AZ179">
        <v>3.9</v>
      </c>
      <c r="BA179">
        <v>4.0999999999999996</v>
      </c>
      <c r="BB179" s="55">
        <v>0.118055555555556</v>
      </c>
    </row>
    <row r="180" spans="2:54" x14ac:dyDescent="0.25">
      <c r="B180" s="5">
        <v>3.6</v>
      </c>
      <c r="C180" s="5">
        <v>88</v>
      </c>
      <c r="D180" s="5">
        <v>1.7</v>
      </c>
      <c r="E180" s="5">
        <v>3.6</v>
      </c>
      <c r="F180" s="5">
        <v>2.5</v>
      </c>
      <c r="G180" s="5">
        <v>3.2</v>
      </c>
      <c r="H180" s="5">
        <v>1029.8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232</v>
      </c>
      <c r="O180">
        <v>1088</v>
      </c>
      <c r="P180">
        <v>3.8</v>
      </c>
      <c r="Q180">
        <v>4.0999999999999996</v>
      </c>
      <c r="R180" s="55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3.6</v>
      </c>
      <c r="AM180" s="5">
        <v>88</v>
      </c>
      <c r="AN180" s="5">
        <v>1.7</v>
      </c>
      <c r="AO180" s="5">
        <v>3.6</v>
      </c>
      <c r="AP180" s="5">
        <v>2.5</v>
      </c>
      <c r="AQ180" s="5">
        <v>3.2</v>
      </c>
      <c r="AR180" s="5">
        <v>1029.8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232</v>
      </c>
      <c r="AY180">
        <v>1088</v>
      </c>
      <c r="AZ180">
        <v>3.8</v>
      </c>
      <c r="BA180">
        <v>4.0999999999999996</v>
      </c>
      <c r="BB180" s="55">
        <v>0.11874999999999999</v>
      </c>
    </row>
    <row r="181" spans="2:54" x14ac:dyDescent="0.25">
      <c r="B181" s="5">
        <v>3.6</v>
      </c>
      <c r="C181" s="5">
        <v>88</v>
      </c>
      <c r="D181" s="5">
        <v>1.7</v>
      </c>
      <c r="E181" s="5">
        <v>3.6</v>
      </c>
      <c r="F181" s="5">
        <v>2.5</v>
      </c>
      <c r="G181" s="5">
        <v>3.2</v>
      </c>
      <c r="H181" s="5">
        <v>1029.7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232</v>
      </c>
      <c r="O181">
        <v>1088</v>
      </c>
      <c r="P181">
        <v>3.8</v>
      </c>
      <c r="Q181">
        <v>4</v>
      </c>
      <c r="R181" s="55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3.6</v>
      </c>
      <c r="AM181" s="5">
        <v>88</v>
      </c>
      <c r="AN181" s="5">
        <v>1.7</v>
      </c>
      <c r="AO181" s="5">
        <v>3.6</v>
      </c>
      <c r="AP181" s="5">
        <v>2.5</v>
      </c>
      <c r="AQ181" s="5">
        <v>3.2</v>
      </c>
      <c r="AR181" s="5">
        <v>1029.7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232</v>
      </c>
      <c r="AY181">
        <v>1088</v>
      </c>
      <c r="AZ181">
        <v>3.8</v>
      </c>
      <c r="BA181">
        <v>4</v>
      </c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2.2000000000000002</v>
      </c>
      <c r="G182" s="5">
        <v>2.2000000000000002</v>
      </c>
      <c r="H182" s="5">
        <v>1029.8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232</v>
      </c>
      <c r="O182">
        <v>1088</v>
      </c>
      <c r="P182">
        <v>3.8</v>
      </c>
      <c r="Q182">
        <v>4.0999999999999996</v>
      </c>
      <c r="R182" s="55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3.6</v>
      </c>
      <c r="AM182" s="5">
        <v>89</v>
      </c>
      <c r="AN182" s="5">
        <v>1.9</v>
      </c>
      <c r="AO182" s="5">
        <v>3.6</v>
      </c>
      <c r="AP182" s="5">
        <v>2.2000000000000002</v>
      </c>
      <c r="AQ182" s="5">
        <v>2.2000000000000002</v>
      </c>
      <c r="AR182" s="5">
        <v>1029.8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232</v>
      </c>
      <c r="AY182">
        <v>1088</v>
      </c>
      <c r="AZ182">
        <v>3.8</v>
      </c>
      <c r="BA182">
        <v>4.0999999999999996</v>
      </c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2.9</v>
      </c>
      <c r="G183" s="5">
        <v>2.9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232</v>
      </c>
      <c r="O183">
        <v>1088</v>
      </c>
      <c r="P183">
        <v>3.8</v>
      </c>
      <c r="Q183">
        <v>4.0999999999999996</v>
      </c>
      <c r="R183" s="55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3.6</v>
      </c>
      <c r="AM183" s="5">
        <v>89</v>
      </c>
      <c r="AN183" s="5">
        <v>1.9</v>
      </c>
      <c r="AO183" s="5">
        <v>3.6</v>
      </c>
      <c r="AP183" s="5">
        <v>2.9</v>
      </c>
      <c r="AQ183" s="5">
        <v>2.9</v>
      </c>
      <c r="AR183" s="5">
        <v>1029.5999999999999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232</v>
      </c>
      <c r="AY183">
        <v>1088</v>
      </c>
      <c r="AZ183">
        <v>3.8</v>
      </c>
      <c r="BA183">
        <v>4.0999999999999996</v>
      </c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2.2000000000000002</v>
      </c>
      <c r="G184" s="5">
        <v>2.2000000000000002</v>
      </c>
      <c r="H184" s="5">
        <v>1029.8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232</v>
      </c>
      <c r="O184">
        <v>1088</v>
      </c>
      <c r="P184">
        <v>3.8</v>
      </c>
      <c r="Q184">
        <v>4.0999999999999996</v>
      </c>
      <c r="R184" s="55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3.6</v>
      </c>
      <c r="AM184" s="5">
        <v>89</v>
      </c>
      <c r="AN184" s="5">
        <v>1.9</v>
      </c>
      <c r="AO184" s="5">
        <v>3.6</v>
      </c>
      <c r="AP184" s="5">
        <v>2.2000000000000002</v>
      </c>
      <c r="AQ184" s="5">
        <v>2.2000000000000002</v>
      </c>
      <c r="AR184" s="5">
        <v>1029.8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232</v>
      </c>
      <c r="AY184">
        <v>1088</v>
      </c>
      <c r="AZ184">
        <v>3.8</v>
      </c>
      <c r="BA184">
        <v>4.0999999999999996</v>
      </c>
      <c r="BB184" s="55">
        <v>0.121527777777778</v>
      </c>
    </row>
    <row r="185" spans="2:54" x14ac:dyDescent="0.25">
      <c r="B185" s="5">
        <v>3.6</v>
      </c>
      <c r="C185" s="5">
        <v>89</v>
      </c>
      <c r="D185" s="5">
        <v>1.9</v>
      </c>
      <c r="E185" s="5">
        <v>3.6</v>
      </c>
      <c r="F185" s="5">
        <v>0</v>
      </c>
      <c r="G185" s="5">
        <v>2.2000000000000002</v>
      </c>
      <c r="H185" s="5">
        <v>1029.5999999999999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232</v>
      </c>
      <c r="O185">
        <v>1088</v>
      </c>
      <c r="P185">
        <v>3.8</v>
      </c>
      <c r="Q185">
        <v>4</v>
      </c>
      <c r="R185" s="55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3.6</v>
      </c>
      <c r="AM185" s="5">
        <v>89</v>
      </c>
      <c r="AN185" s="5">
        <v>1.9</v>
      </c>
      <c r="AO185" s="5">
        <v>3.6</v>
      </c>
      <c r="AP185" s="5">
        <v>0</v>
      </c>
      <c r="AQ185" s="5">
        <v>2.2000000000000002</v>
      </c>
      <c r="AR185" s="5">
        <v>1029.5999999999999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232</v>
      </c>
      <c r="AY185">
        <v>1088</v>
      </c>
      <c r="AZ185">
        <v>3.8</v>
      </c>
      <c r="BA185">
        <v>4</v>
      </c>
      <c r="BB185" s="55">
        <v>0.122222222222222</v>
      </c>
    </row>
    <row r="186" spans="2:54" x14ac:dyDescent="0.25">
      <c r="B186" s="5">
        <v>3.6</v>
      </c>
      <c r="C186" s="5">
        <v>89</v>
      </c>
      <c r="D186" s="5">
        <v>1.9</v>
      </c>
      <c r="E186" s="5">
        <v>3.6</v>
      </c>
      <c r="F186" s="5">
        <v>3.2</v>
      </c>
      <c r="G186" s="5">
        <v>4</v>
      </c>
      <c r="H186" s="5">
        <v>1029.8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232</v>
      </c>
      <c r="O186">
        <v>1088</v>
      </c>
      <c r="P186">
        <v>3.8</v>
      </c>
      <c r="Q186">
        <v>4.0999999999999996</v>
      </c>
      <c r="R186" s="55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3.6</v>
      </c>
      <c r="AM186" s="5">
        <v>89</v>
      </c>
      <c r="AN186" s="5">
        <v>1.9</v>
      </c>
      <c r="AO186" s="5">
        <v>3.6</v>
      </c>
      <c r="AP186" s="5">
        <v>3.2</v>
      </c>
      <c r="AQ186" s="5">
        <v>4</v>
      </c>
      <c r="AR186" s="5">
        <v>1029.8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232</v>
      </c>
      <c r="AY186">
        <v>1088</v>
      </c>
      <c r="AZ186">
        <v>3.8</v>
      </c>
      <c r="BA186">
        <v>4.0999999999999996</v>
      </c>
      <c r="BB186" s="55">
        <v>0.12291666666666699</v>
      </c>
    </row>
    <row r="187" spans="2:54" x14ac:dyDescent="0.25">
      <c r="B187" s="5">
        <v>3.6</v>
      </c>
      <c r="C187" s="5">
        <v>89</v>
      </c>
      <c r="D187" s="5">
        <v>1.9</v>
      </c>
      <c r="E187" s="5">
        <v>3.6</v>
      </c>
      <c r="F187" s="5">
        <v>2.9</v>
      </c>
      <c r="G187" s="5">
        <v>3.6</v>
      </c>
      <c r="H187" s="5">
        <v>1029.8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232</v>
      </c>
      <c r="O187">
        <v>1088</v>
      </c>
      <c r="P187">
        <v>3.8</v>
      </c>
      <c r="Q187">
        <v>4</v>
      </c>
      <c r="R187" s="55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3.6</v>
      </c>
      <c r="AM187" s="5">
        <v>89</v>
      </c>
      <c r="AN187" s="5">
        <v>1.9</v>
      </c>
      <c r="AO187" s="5">
        <v>3.6</v>
      </c>
      <c r="AP187" s="5">
        <v>2.9</v>
      </c>
      <c r="AQ187" s="5">
        <v>3.6</v>
      </c>
      <c r="AR187" s="5">
        <v>1029.8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232</v>
      </c>
      <c r="AY187">
        <v>1088</v>
      </c>
      <c r="AZ187">
        <v>3.8</v>
      </c>
      <c r="BA187">
        <v>4</v>
      </c>
      <c r="BB187" s="55">
        <v>0.12361111111111101</v>
      </c>
    </row>
    <row r="188" spans="2:54" x14ac:dyDescent="0.25">
      <c r="B188" s="5">
        <v>3.6</v>
      </c>
      <c r="C188" s="5">
        <v>89</v>
      </c>
      <c r="D188" s="5">
        <v>1.9</v>
      </c>
      <c r="E188" s="5">
        <v>3.6</v>
      </c>
      <c r="F188" s="5">
        <v>0</v>
      </c>
      <c r="G188" s="5">
        <v>2.2000000000000002</v>
      </c>
      <c r="H188" s="5">
        <v>1029.7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232</v>
      </c>
      <c r="O188">
        <v>1088</v>
      </c>
      <c r="P188">
        <v>3.8</v>
      </c>
      <c r="Q188">
        <v>4</v>
      </c>
      <c r="R188" s="55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3.6</v>
      </c>
      <c r="AM188" s="5">
        <v>89</v>
      </c>
      <c r="AN188" s="5">
        <v>1.9</v>
      </c>
      <c r="AO188" s="5">
        <v>3.6</v>
      </c>
      <c r="AP188" s="5">
        <v>0</v>
      </c>
      <c r="AQ188" s="5">
        <v>2.2000000000000002</v>
      </c>
      <c r="AR188" s="5">
        <v>1029.7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232</v>
      </c>
      <c r="AY188">
        <v>1088</v>
      </c>
      <c r="AZ188">
        <v>3.8</v>
      </c>
      <c r="BA188">
        <v>4</v>
      </c>
      <c r="BB188" s="55">
        <v>0.124305555555556</v>
      </c>
    </row>
    <row r="189" spans="2:54" x14ac:dyDescent="0.25">
      <c r="B189" s="5">
        <v>3.6</v>
      </c>
      <c r="C189" s="5">
        <v>89</v>
      </c>
      <c r="D189" s="5">
        <v>1.9</v>
      </c>
      <c r="E189" s="5">
        <v>3.6</v>
      </c>
      <c r="F189" s="5">
        <v>1.8</v>
      </c>
      <c r="G189" s="5">
        <v>1.8</v>
      </c>
      <c r="H189" s="5">
        <v>1029.8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232</v>
      </c>
      <c r="O189">
        <v>1088</v>
      </c>
      <c r="P189">
        <v>3.8</v>
      </c>
      <c r="Q189">
        <v>4</v>
      </c>
      <c r="R189" s="55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3.6</v>
      </c>
      <c r="AM189" s="5">
        <v>89</v>
      </c>
      <c r="AN189" s="5">
        <v>1.9</v>
      </c>
      <c r="AO189" s="5">
        <v>3.6</v>
      </c>
      <c r="AP189" s="5">
        <v>1.8</v>
      </c>
      <c r="AQ189" s="5">
        <v>1.8</v>
      </c>
      <c r="AR189" s="5">
        <v>1029.8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232</v>
      </c>
      <c r="AY189">
        <v>1088</v>
      </c>
      <c r="AZ189">
        <v>3.8</v>
      </c>
      <c r="BA189">
        <v>4</v>
      </c>
      <c r="BB189" s="55">
        <v>0.125</v>
      </c>
    </row>
    <row r="190" spans="2:54" x14ac:dyDescent="0.25">
      <c r="B190" s="5">
        <v>3.6</v>
      </c>
      <c r="C190" s="5">
        <v>89</v>
      </c>
      <c r="D190" s="5">
        <v>1.9</v>
      </c>
      <c r="E190" s="5">
        <v>3.6</v>
      </c>
      <c r="F190" s="5">
        <v>0</v>
      </c>
      <c r="G190" s="5">
        <v>1.8</v>
      </c>
      <c r="H190" s="5">
        <v>1029.7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232</v>
      </c>
      <c r="O190">
        <v>1088</v>
      </c>
      <c r="P190">
        <v>3.8</v>
      </c>
      <c r="Q190">
        <v>4.0999999999999996</v>
      </c>
      <c r="R190" s="55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3.6</v>
      </c>
      <c r="AM190" s="5">
        <v>89</v>
      </c>
      <c r="AN190" s="5">
        <v>1.9</v>
      </c>
      <c r="AO190" s="5">
        <v>3.6</v>
      </c>
      <c r="AP190" s="5">
        <v>0</v>
      </c>
      <c r="AQ190" s="5">
        <v>1.8</v>
      </c>
      <c r="AR190" s="5">
        <v>1029.7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232</v>
      </c>
      <c r="AY190">
        <v>1088</v>
      </c>
      <c r="AZ190">
        <v>3.8</v>
      </c>
      <c r="BA190">
        <v>4.0999999999999996</v>
      </c>
      <c r="BB190" s="55">
        <v>0.125694444444444</v>
      </c>
    </row>
    <row r="191" spans="2:54" x14ac:dyDescent="0.25">
      <c r="B191" s="5">
        <v>3.6</v>
      </c>
      <c r="C191" s="5">
        <v>89</v>
      </c>
      <c r="D191" s="5">
        <v>1.9</v>
      </c>
      <c r="E191" s="5">
        <v>3.6</v>
      </c>
      <c r="F191" s="5">
        <v>4.7</v>
      </c>
      <c r="G191" s="5">
        <v>5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232</v>
      </c>
      <c r="O191">
        <v>1088</v>
      </c>
      <c r="P191">
        <v>3.8</v>
      </c>
      <c r="Q191">
        <v>4.0999999999999996</v>
      </c>
      <c r="R191" s="55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3.6</v>
      </c>
      <c r="AM191" s="5">
        <v>89</v>
      </c>
      <c r="AN191" s="5">
        <v>1.9</v>
      </c>
      <c r="AO191" s="5">
        <v>3.6</v>
      </c>
      <c r="AP191" s="5">
        <v>4.7</v>
      </c>
      <c r="AQ191" s="5">
        <v>5</v>
      </c>
      <c r="AR191" s="5">
        <v>1029.8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232</v>
      </c>
      <c r="AY191">
        <v>1088</v>
      </c>
      <c r="AZ191">
        <v>3.8</v>
      </c>
      <c r="BA191">
        <v>4.0999999999999996</v>
      </c>
      <c r="BB191" s="55">
        <v>0.12638888888888899</v>
      </c>
    </row>
    <row r="192" spans="2:54" x14ac:dyDescent="0.25">
      <c r="B192" s="5">
        <v>3.6</v>
      </c>
      <c r="C192" s="5">
        <v>89</v>
      </c>
      <c r="D192" s="5">
        <v>1.9</v>
      </c>
      <c r="E192" s="5">
        <v>3.6</v>
      </c>
      <c r="F192" s="5">
        <v>2.5</v>
      </c>
      <c r="G192" s="5">
        <v>2.9</v>
      </c>
      <c r="H192" s="5">
        <v>1029.8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232</v>
      </c>
      <c r="O192">
        <v>1088</v>
      </c>
      <c r="P192">
        <v>3.9</v>
      </c>
      <c r="Q192">
        <v>4</v>
      </c>
      <c r="R192" s="55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3.6</v>
      </c>
      <c r="AM192" s="5">
        <v>89</v>
      </c>
      <c r="AN192" s="5">
        <v>1.9</v>
      </c>
      <c r="AO192" s="5">
        <v>3.6</v>
      </c>
      <c r="AP192" s="5">
        <v>2.5</v>
      </c>
      <c r="AQ192" s="5">
        <v>2.9</v>
      </c>
      <c r="AR192" s="5">
        <v>1029.8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232</v>
      </c>
      <c r="AY192">
        <v>1088</v>
      </c>
      <c r="AZ192">
        <v>3.9</v>
      </c>
      <c r="BA192">
        <v>4</v>
      </c>
      <c r="BB192" s="55">
        <v>0.12708333333333299</v>
      </c>
    </row>
    <row r="193" spans="2:54" x14ac:dyDescent="0.25">
      <c r="B193" s="5">
        <v>3.6</v>
      </c>
      <c r="C193" s="5">
        <v>89</v>
      </c>
      <c r="D193" s="5">
        <v>1.9</v>
      </c>
      <c r="E193" s="5">
        <v>3.6</v>
      </c>
      <c r="F193" s="5">
        <v>0</v>
      </c>
      <c r="G193" s="5">
        <v>3.6</v>
      </c>
      <c r="H193" s="5">
        <v>1029.8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232</v>
      </c>
      <c r="O193">
        <v>1088</v>
      </c>
      <c r="P193">
        <v>3.9</v>
      </c>
      <c r="Q193">
        <v>4</v>
      </c>
      <c r="R193" s="55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3.6</v>
      </c>
      <c r="AM193" s="5">
        <v>89</v>
      </c>
      <c r="AN193" s="5">
        <v>1.9</v>
      </c>
      <c r="AO193" s="5">
        <v>3.6</v>
      </c>
      <c r="AP193" s="5">
        <v>0</v>
      </c>
      <c r="AQ193" s="5">
        <v>3.6</v>
      </c>
      <c r="AR193" s="5">
        <v>1029.8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232</v>
      </c>
      <c r="AY193">
        <v>1088</v>
      </c>
      <c r="AZ193">
        <v>3.9</v>
      </c>
      <c r="BA193">
        <v>4</v>
      </c>
      <c r="BB193" s="55">
        <v>0.12777777777777799</v>
      </c>
    </row>
    <row r="194" spans="2:54" x14ac:dyDescent="0.25">
      <c r="B194" s="5">
        <v>3.6</v>
      </c>
      <c r="C194" s="5">
        <v>89</v>
      </c>
      <c r="D194" s="5">
        <v>1.9</v>
      </c>
      <c r="E194" s="5">
        <v>3.6</v>
      </c>
      <c r="F194" s="5">
        <v>2.5</v>
      </c>
      <c r="G194" s="5">
        <v>2.5</v>
      </c>
      <c r="H194" s="5">
        <v>1029.9000000000001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232</v>
      </c>
      <c r="O194">
        <v>1088</v>
      </c>
      <c r="P194">
        <v>3.8</v>
      </c>
      <c r="Q194">
        <v>4</v>
      </c>
      <c r="R194" s="55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3.6</v>
      </c>
      <c r="AM194" s="5">
        <v>89</v>
      </c>
      <c r="AN194" s="5">
        <v>1.9</v>
      </c>
      <c r="AO194" s="5">
        <v>3.6</v>
      </c>
      <c r="AP194" s="5">
        <v>2.5</v>
      </c>
      <c r="AQ194" s="5">
        <v>2.5</v>
      </c>
      <c r="AR194" s="5">
        <v>1029.9000000000001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232</v>
      </c>
      <c r="AY194">
        <v>1088</v>
      </c>
      <c r="AZ194">
        <v>3.8</v>
      </c>
      <c r="BA194">
        <v>4</v>
      </c>
      <c r="BB194" s="55">
        <v>0.12847222222222199</v>
      </c>
    </row>
    <row r="195" spans="2:54" x14ac:dyDescent="0.25">
      <c r="B195" s="5">
        <v>3.6</v>
      </c>
      <c r="C195" s="5">
        <v>89</v>
      </c>
      <c r="D195" s="5">
        <v>1.9</v>
      </c>
      <c r="E195" s="5">
        <v>3.6</v>
      </c>
      <c r="F195" s="5">
        <v>1.8</v>
      </c>
      <c r="G195" s="5">
        <v>2.5</v>
      </c>
      <c r="H195" s="5">
        <v>1029.5999999999999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232</v>
      </c>
      <c r="O195">
        <v>1088</v>
      </c>
      <c r="P195">
        <v>3.9</v>
      </c>
      <c r="Q195">
        <v>4</v>
      </c>
      <c r="R195" s="55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3.6</v>
      </c>
      <c r="AM195" s="5">
        <v>89</v>
      </c>
      <c r="AN195" s="5">
        <v>1.9</v>
      </c>
      <c r="AO195" s="5">
        <v>3.6</v>
      </c>
      <c r="AP195" s="5">
        <v>1.8</v>
      </c>
      <c r="AQ195" s="5">
        <v>2.5</v>
      </c>
      <c r="AR195" s="5">
        <v>1029.5999999999999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232</v>
      </c>
      <c r="AY195">
        <v>1088</v>
      </c>
      <c r="AZ195">
        <v>3.9</v>
      </c>
      <c r="BA195">
        <v>4</v>
      </c>
      <c r="BB195" s="55">
        <v>0.12916666666666701</v>
      </c>
    </row>
    <row r="196" spans="2:54" x14ac:dyDescent="0.25">
      <c r="B196" s="5">
        <v>3.6</v>
      </c>
      <c r="C196" s="5">
        <v>89</v>
      </c>
      <c r="D196" s="5">
        <v>1.9</v>
      </c>
      <c r="E196" s="5">
        <v>3.6</v>
      </c>
      <c r="F196" s="5">
        <v>2.2000000000000002</v>
      </c>
      <c r="G196" s="5">
        <v>3.6</v>
      </c>
      <c r="H196" s="5">
        <v>1029.9000000000001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232</v>
      </c>
      <c r="O196">
        <v>1088</v>
      </c>
      <c r="P196">
        <v>3.8</v>
      </c>
      <c r="Q196">
        <v>4</v>
      </c>
      <c r="R196" s="55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3.6</v>
      </c>
      <c r="AM196" s="5">
        <v>89</v>
      </c>
      <c r="AN196" s="5">
        <v>1.9</v>
      </c>
      <c r="AO196" s="5">
        <v>3.6</v>
      </c>
      <c r="AP196" s="5">
        <v>2.2000000000000002</v>
      </c>
      <c r="AQ196" s="5">
        <v>3.6</v>
      </c>
      <c r="AR196" s="5">
        <v>1029.9000000000001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232</v>
      </c>
      <c r="AY196">
        <v>1088</v>
      </c>
      <c r="AZ196">
        <v>3.8</v>
      </c>
      <c r="BA196">
        <v>4</v>
      </c>
      <c r="BB196" s="55">
        <v>0.12986111111111101</v>
      </c>
    </row>
    <row r="197" spans="2:54" x14ac:dyDescent="0.25">
      <c r="B197" s="5">
        <v>3.6</v>
      </c>
      <c r="C197" s="5">
        <v>89</v>
      </c>
      <c r="D197" s="5">
        <v>1.9</v>
      </c>
      <c r="E197" s="5">
        <v>3.6</v>
      </c>
      <c r="F197" s="5">
        <v>0</v>
      </c>
      <c r="G197" s="5">
        <v>3.2</v>
      </c>
      <c r="H197" s="5">
        <v>1029.8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232</v>
      </c>
      <c r="O197">
        <v>1088</v>
      </c>
      <c r="P197">
        <v>3.9</v>
      </c>
      <c r="Q197">
        <v>4</v>
      </c>
      <c r="R197" s="55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3.6</v>
      </c>
      <c r="AM197" s="5">
        <v>89</v>
      </c>
      <c r="AN197" s="5">
        <v>1.9</v>
      </c>
      <c r="AO197" s="5">
        <v>3.6</v>
      </c>
      <c r="AP197" s="5">
        <v>0</v>
      </c>
      <c r="AQ197" s="5">
        <v>3.2</v>
      </c>
      <c r="AR197" s="5">
        <v>1029.8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232</v>
      </c>
      <c r="AY197">
        <v>1088</v>
      </c>
      <c r="AZ197">
        <v>3.9</v>
      </c>
      <c r="BA197">
        <v>4</v>
      </c>
      <c r="BB197" s="55">
        <v>0.13055555555555601</v>
      </c>
    </row>
    <row r="198" spans="2:54" x14ac:dyDescent="0.25">
      <c r="B198" s="5">
        <v>3.6</v>
      </c>
      <c r="C198" s="5">
        <v>89</v>
      </c>
      <c r="D198" s="5">
        <v>1.9</v>
      </c>
      <c r="E198" s="5">
        <v>3.6</v>
      </c>
      <c r="F198" s="5">
        <v>0</v>
      </c>
      <c r="G198" s="5">
        <v>2.5</v>
      </c>
      <c r="H198" s="5">
        <v>1029.8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232</v>
      </c>
      <c r="O198">
        <v>1088</v>
      </c>
      <c r="P198">
        <v>3.9</v>
      </c>
      <c r="Q198">
        <v>4</v>
      </c>
      <c r="R198" s="55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3.6</v>
      </c>
      <c r="AM198" s="5">
        <v>89</v>
      </c>
      <c r="AN198" s="5">
        <v>1.9</v>
      </c>
      <c r="AO198" s="5">
        <v>3.6</v>
      </c>
      <c r="AP198" s="5">
        <v>0</v>
      </c>
      <c r="AQ198" s="5">
        <v>2.5</v>
      </c>
      <c r="AR198" s="5">
        <v>1029.8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232</v>
      </c>
      <c r="AY198">
        <v>1088</v>
      </c>
      <c r="AZ198">
        <v>3.9</v>
      </c>
      <c r="BA198">
        <v>4</v>
      </c>
      <c r="BB198" s="55">
        <v>0.13125000000000001</v>
      </c>
    </row>
    <row r="199" spans="2:54" x14ac:dyDescent="0.25">
      <c r="B199" s="5">
        <v>3.6</v>
      </c>
      <c r="C199" s="5">
        <v>89</v>
      </c>
      <c r="D199" s="5">
        <v>1.9</v>
      </c>
      <c r="E199" s="5">
        <v>3.6</v>
      </c>
      <c r="F199" s="5">
        <v>1.8</v>
      </c>
      <c r="G199" s="5">
        <v>2.5</v>
      </c>
      <c r="H199" s="5">
        <v>1029.7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232</v>
      </c>
      <c r="O199">
        <v>1088</v>
      </c>
      <c r="P199">
        <v>3.9</v>
      </c>
      <c r="Q199">
        <v>4</v>
      </c>
      <c r="R199" s="55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3.6</v>
      </c>
      <c r="AM199" s="5">
        <v>89</v>
      </c>
      <c r="AN199" s="5">
        <v>1.9</v>
      </c>
      <c r="AO199" s="5">
        <v>3.6</v>
      </c>
      <c r="AP199" s="5">
        <v>1.8</v>
      </c>
      <c r="AQ199" s="5">
        <v>2.5</v>
      </c>
      <c r="AR199" s="5">
        <v>1029.7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232</v>
      </c>
      <c r="AY199">
        <v>1088</v>
      </c>
      <c r="AZ199">
        <v>3.9</v>
      </c>
      <c r="BA199">
        <v>4</v>
      </c>
      <c r="BB199" s="55">
        <v>0.131944444444444</v>
      </c>
    </row>
    <row r="200" spans="2:54" x14ac:dyDescent="0.25">
      <c r="B200" s="5">
        <v>3.6</v>
      </c>
      <c r="C200" s="5">
        <v>89</v>
      </c>
      <c r="D200" s="5">
        <v>1.9</v>
      </c>
      <c r="E200" s="5">
        <v>3.6</v>
      </c>
      <c r="F200" s="5">
        <v>2.2000000000000002</v>
      </c>
      <c r="G200" s="5">
        <v>3.2</v>
      </c>
      <c r="H200" s="5">
        <v>1029.8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232</v>
      </c>
      <c r="O200">
        <v>1088</v>
      </c>
      <c r="P200">
        <v>3.9</v>
      </c>
      <c r="Q200">
        <v>4</v>
      </c>
      <c r="R200" s="55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3.6</v>
      </c>
      <c r="AM200" s="5">
        <v>89</v>
      </c>
      <c r="AN200" s="5">
        <v>1.9</v>
      </c>
      <c r="AO200" s="5">
        <v>3.6</v>
      </c>
      <c r="AP200" s="5">
        <v>2.2000000000000002</v>
      </c>
      <c r="AQ200" s="5">
        <v>3.2</v>
      </c>
      <c r="AR200" s="5">
        <v>1029.8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232</v>
      </c>
      <c r="AY200">
        <v>1088</v>
      </c>
      <c r="AZ200">
        <v>3.9</v>
      </c>
      <c r="BA200">
        <v>4</v>
      </c>
      <c r="BB200" s="55">
        <v>0.132638888888889</v>
      </c>
    </row>
    <row r="201" spans="2:54" x14ac:dyDescent="0.25">
      <c r="B201" s="5">
        <v>3.7</v>
      </c>
      <c r="C201" s="5">
        <v>89</v>
      </c>
      <c r="D201" s="5">
        <v>2</v>
      </c>
      <c r="E201" s="5">
        <v>3.7</v>
      </c>
      <c r="F201" s="5">
        <v>0</v>
      </c>
      <c r="G201" s="5">
        <v>2.5</v>
      </c>
      <c r="H201" s="5">
        <v>1029.7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232</v>
      </c>
      <c r="O201">
        <v>1088</v>
      </c>
      <c r="P201">
        <v>3.9</v>
      </c>
      <c r="Q201">
        <v>4</v>
      </c>
      <c r="R201" s="55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3.7</v>
      </c>
      <c r="AM201" s="5">
        <v>89</v>
      </c>
      <c r="AN201" s="5">
        <v>2</v>
      </c>
      <c r="AO201" s="5">
        <v>3.7</v>
      </c>
      <c r="AP201" s="5">
        <v>0</v>
      </c>
      <c r="AQ201" s="5">
        <v>2.5</v>
      </c>
      <c r="AR201" s="5">
        <v>1029.7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232</v>
      </c>
      <c r="AY201">
        <v>1088</v>
      </c>
      <c r="AZ201">
        <v>3.9</v>
      </c>
      <c r="BA201">
        <v>4</v>
      </c>
      <c r="BB201" s="55">
        <v>0.133333333333333</v>
      </c>
    </row>
    <row r="202" spans="2:54" x14ac:dyDescent="0.25">
      <c r="B202" s="5">
        <v>3.7</v>
      </c>
      <c r="C202" s="5">
        <v>89</v>
      </c>
      <c r="D202" s="5">
        <v>2</v>
      </c>
      <c r="E202" s="5">
        <v>3.7</v>
      </c>
      <c r="F202" s="5">
        <v>0</v>
      </c>
      <c r="G202" s="5">
        <v>0</v>
      </c>
      <c r="H202" s="5">
        <v>1029.5999999999999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232</v>
      </c>
      <c r="O202">
        <v>1088</v>
      </c>
      <c r="P202">
        <v>3.9</v>
      </c>
      <c r="Q202">
        <v>4.0999999999999996</v>
      </c>
      <c r="R202" s="55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3.7</v>
      </c>
      <c r="AM202" s="5">
        <v>89</v>
      </c>
      <c r="AN202" s="5">
        <v>2</v>
      </c>
      <c r="AO202" s="5">
        <v>3.7</v>
      </c>
      <c r="AP202" s="5">
        <v>0</v>
      </c>
      <c r="AQ202" s="5">
        <v>0</v>
      </c>
      <c r="AR202" s="5">
        <v>1029.5999999999999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232</v>
      </c>
      <c r="AY202">
        <v>1088</v>
      </c>
      <c r="AZ202">
        <v>3.9</v>
      </c>
      <c r="BA202">
        <v>4.0999999999999996</v>
      </c>
      <c r="BB202" s="55">
        <v>0.134027777777778</v>
      </c>
    </row>
    <row r="203" spans="2:54" x14ac:dyDescent="0.25">
      <c r="B203" s="5">
        <v>3.7</v>
      </c>
      <c r="C203" s="5">
        <v>89</v>
      </c>
      <c r="D203" s="5">
        <v>2</v>
      </c>
      <c r="E203" s="5">
        <v>3.7</v>
      </c>
      <c r="F203" s="5">
        <v>2.9</v>
      </c>
      <c r="G203" s="5">
        <v>3.2</v>
      </c>
      <c r="H203" s="5">
        <v>1029.8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232</v>
      </c>
      <c r="O203">
        <v>1088</v>
      </c>
      <c r="P203">
        <v>3.9</v>
      </c>
      <c r="Q203">
        <v>4</v>
      </c>
      <c r="R203" s="55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3.7</v>
      </c>
      <c r="AM203" s="5">
        <v>89</v>
      </c>
      <c r="AN203" s="5">
        <v>2</v>
      </c>
      <c r="AO203" s="5">
        <v>3.7</v>
      </c>
      <c r="AP203" s="5">
        <v>2.9</v>
      </c>
      <c r="AQ203" s="5">
        <v>3.2</v>
      </c>
      <c r="AR203" s="5">
        <v>1029.8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232</v>
      </c>
      <c r="AY203">
        <v>1088</v>
      </c>
      <c r="AZ203">
        <v>3.9</v>
      </c>
      <c r="BA203">
        <v>4</v>
      </c>
      <c r="BB203" s="55">
        <v>0.13472222222222199</v>
      </c>
    </row>
    <row r="204" spans="2:54" x14ac:dyDescent="0.25">
      <c r="B204" s="5">
        <v>3.6</v>
      </c>
      <c r="C204" s="5">
        <v>89</v>
      </c>
      <c r="D204" s="5">
        <v>1.9</v>
      </c>
      <c r="E204" s="5">
        <v>3.6</v>
      </c>
      <c r="F204" s="5">
        <v>4</v>
      </c>
      <c r="G204" s="5">
        <v>4</v>
      </c>
      <c r="H204" s="5">
        <v>1029.7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232</v>
      </c>
      <c r="O204">
        <v>1088</v>
      </c>
      <c r="P204">
        <v>3.9</v>
      </c>
      <c r="Q204">
        <v>4.0999999999999996</v>
      </c>
      <c r="R204" s="55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3.6</v>
      </c>
      <c r="AM204" s="5">
        <v>89</v>
      </c>
      <c r="AN204" s="5">
        <v>1.9</v>
      </c>
      <c r="AO204" s="5">
        <v>3.6</v>
      </c>
      <c r="AP204" s="5">
        <v>4</v>
      </c>
      <c r="AQ204" s="5">
        <v>4</v>
      </c>
      <c r="AR204" s="5">
        <v>1029.7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232</v>
      </c>
      <c r="AY204">
        <v>1088</v>
      </c>
      <c r="AZ204">
        <v>3.9</v>
      </c>
      <c r="BA204">
        <v>4.0999999999999996</v>
      </c>
      <c r="BB204" s="55">
        <v>0.13541666666666699</v>
      </c>
    </row>
    <row r="205" spans="2:54" x14ac:dyDescent="0.25">
      <c r="B205" s="5">
        <v>3.6</v>
      </c>
      <c r="C205" s="5">
        <v>89</v>
      </c>
      <c r="D205" s="5">
        <v>1.9</v>
      </c>
      <c r="E205" s="5">
        <v>3.6</v>
      </c>
      <c r="F205" s="5">
        <v>2.2000000000000002</v>
      </c>
      <c r="G205" s="5">
        <v>3.6</v>
      </c>
      <c r="H205" s="5">
        <v>1029.8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232</v>
      </c>
      <c r="O205">
        <v>1088</v>
      </c>
      <c r="P205">
        <v>3.9</v>
      </c>
      <c r="Q205">
        <v>4.0999999999999996</v>
      </c>
      <c r="R205" s="55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3.6</v>
      </c>
      <c r="AM205" s="5">
        <v>89</v>
      </c>
      <c r="AN205" s="5">
        <v>1.9</v>
      </c>
      <c r="AO205" s="5">
        <v>3.6</v>
      </c>
      <c r="AP205" s="5">
        <v>2.2000000000000002</v>
      </c>
      <c r="AQ205" s="5">
        <v>3.6</v>
      </c>
      <c r="AR205" s="5">
        <v>1029.8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232</v>
      </c>
      <c r="AY205">
        <v>1088</v>
      </c>
      <c r="AZ205">
        <v>3.9</v>
      </c>
      <c r="BA205">
        <v>4.0999999999999996</v>
      </c>
      <c r="BB205" s="55">
        <v>0.13611111111111099</v>
      </c>
    </row>
    <row r="206" spans="2:54" x14ac:dyDescent="0.25">
      <c r="B206" s="5">
        <v>3.6</v>
      </c>
      <c r="C206" s="5">
        <v>89</v>
      </c>
      <c r="D206" s="5">
        <v>1.9</v>
      </c>
      <c r="E206" s="5">
        <v>3.6</v>
      </c>
      <c r="F206" s="5">
        <v>2.9</v>
      </c>
      <c r="G206" s="5">
        <v>3.6</v>
      </c>
      <c r="H206" s="5">
        <v>1029.8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232</v>
      </c>
      <c r="O206">
        <v>1088</v>
      </c>
      <c r="P206">
        <v>3.9</v>
      </c>
      <c r="Q206">
        <v>4.0999999999999996</v>
      </c>
      <c r="R206" s="55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3.6</v>
      </c>
      <c r="AM206" s="5">
        <v>89</v>
      </c>
      <c r="AN206" s="5">
        <v>1.9</v>
      </c>
      <c r="AO206" s="5">
        <v>3.6</v>
      </c>
      <c r="AP206" s="5">
        <v>2.9</v>
      </c>
      <c r="AQ206" s="5">
        <v>3.6</v>
      </c>
      <c r="AR206" s="5">
        <v>1029.8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232</v>
      </c>
      <c r="AY206">
        <v>1088</v>
      </c>
      <c r="AZ206">
        <v>3.9</v>
      </c>
      <c r="BA206">
        <v>4.0999999999999996</v>
      </c>
      <c r="BB206" s="55">
        <v>0.13680555555555601</v>
      </c>
    </row>
    <row r="207" spans="2:54" x14ac:dyDescent="0.25">
      <c r="B207" s="5">
        <v>3.6</v>
      </c>
      <c r="C207" s="5">
        <v>89</v>
      </c>
      <c r="D207" s="5">
        <v>1.9</v>
      </c>
      <c r="E207" s="5">
        <v>3.6</v>
      </c>
      <c r="F207" s="5">
        <v>3.2</v>
      </c>
      <c r="G207" s="5">
        <v>3.6</v>
      </c>
      <c r="H207" s="5">
        <v>1029.8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232</v>
      </c>
      <c r="O207">
        <v>1088</v>
      </c>
      <c r="P207">
        <v>3.9</v>
      </c>
      <c r="Q207">
        <v>4.0999999999999996</v>
      </c>
      <c r="R207" s="55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3.6</v>
      </c>
      <c r="AM207" s="5">
        <v>89</v>
      </c>
      <c r="AN207" s="5">
        <v>1.9</v>
      </c>
      <c r="AO207" s="5">
        <v>3.6</v>
      </c>
      <c r="AP207" s="5">
        <v>3.2</v>
      </c>
      <c r="AQ207" s="5">
        <v>3.6</v>
      </c>
      <c r="AR207" s="5">
        <v>1029.8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232</v>
      </c>
      <c r="AY207">
        <v>1088</v>
      </c>
      <c r="AZ207">
        <v>3.9</v>
      </c>
      <c r="BA207">
        <v>4.0999999999999996</v>
      </c>
      <c r="BB207" s="55">
        <v>0.13750000000000001</v>
      </c>
    </row>
    <row r="208" spans="2:54" x14ac:dyDescent="0.25">
      <c r="B208" s="5">
        <v>3.6</v>
      </c>
      <c r="C208" s="5">
        <v>89</v>
      </c>
      <c r="D208" s="5">
        <v>1.9</v>
      </c>
      <c r="E208" s="5">
        <v>3.6</v>
      </c>
      <c r="F208" s="5">
        <v>1.8</v>
      </c>
      <c r="G208" s="5">
        <v>2.5</v>
      </c>
      <c r="H208" s="5">
        <v>1029.7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232</v>
      </c>
      <c r="O208">
        <v>1088</v>
      </c>
      <c r="P208">
        <v>3.9</v>
      </c>
      <c r="Q208">
        <v>4.0999999999999996</v>
      </c>
      <c r="R208" s="55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3.6</v>
      </c>
      <c r="AM208" s="5">
        <v>89</v>
      </c>
      <c r="AN208" s="5">
        <v>1.9</v>
      </c>
      <c r="AO208" s="5">
        <v>3.6</v>
      </c>
      <c r="AP208" s="5">
        <v>1.8</v>
      </c>
      <c r="AQ208" s="5">
        <v>2.5</v>
      </c>
      <c r="AR208" s="5">
        <v>1029.7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232</v>
      </c>
      <c r="AY208">
        <v>1088</v>
      </c>
      <c r="AZ208">
        <v>3.9</v>
      </c>
      <c r="BA208">
        <v>4.0999999999999996</v>
      </c>
      <c r="BB208" s="55">
        <v>0.13819444444444401</v>
      </c>
    </row>
    <row r="209" spans="2:54" x14ac:dyDescent="0.25">
      <c r="B209" s="5">
        <v>3.6</v>
      </c>
      <c r="C209" s="5">
        <v>89</v>
      </c>
      <c r="D209" s="5">
        <v>1.9</v>
      </c>
      <c r="E209" s="5">
        <v>3.6</v>
      </c>
      <c r="F209" s="5">
        <v>2.2000000000000002</v>
      </c>
      <c r="G209" s="5">
        <v>2.9</v>
      </c>
      <c r="H209" s="5">
        <v>1029.8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232</v>
      </c>
      <c r="O209">
        <v>1088</v>
      </c>
      <c r="P209">
        <v>3.9</v>
      </c>
      <c r="Q209">
        <v>4.0999999999999996</v>
      </c>
      <c r="R209" s="55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3.6</v>
      </c>
      <c r="AM209" s="5">
        <v>89</v>
      </c>
      <c r="AN209" s="5">
        <v>1.9</v>
      </c>
      <c r="AO209" s="5">
        <v>3.6</v>
      </c>
      <c r="AP209" s="5">
        <v>2.2000000000000002</v>
      </c>
      <c r="AQ209" s="5">
        <v>2.9</v>
      </c>
      <c r="AR209" s="5">
        <v>1029.8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232</v>
      </c>
      <c r="AY209">
        <v>1088</v>
      </c>
      <c r="AZ209">
        <v>3.9</v>
      </c>
      <c r="BA209">
        <v>4.0999999999999996</v>
      </c>
      <c r="BB209" s="55">
        <v>0.13888888888888901</v>
      </c>
    </row>
    <row r="210" spans="2:54" x14ac:dyDescent="0.25">
      <c r="B210" s="5">
        <v>3.7</v>
      </c>
      <c r="C210" s="5">
        <v>89</v>
      </c>
      <c r="D210" s="5">
        <v>2</v>
      </c>
      <c r="E210" s="5">
        <v>3.7</v>
      </c>
      <c r="F210" s="5">
        <v>3.6</v>
      </c>
      <c r="G210" s="5">
        <v>4</v>
      </c>
      <c r="H210" s="5">
        <v>1029.9000000000001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232</v>
      </c>
      <c r="O210">
        <v>1088</v>
      </c>
      <c r="P210">
        <v>3.9</v>
      </c>
      <c r="Q210">
        <v>4.0999999999999996</v>
      </c>
      <c r="R210" s="55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3.7</v>
      </c>
      <c r="AM210" s="5">
        <v>89</v>
      </c>
      <c r="AN210" s="5">
        <v>2</v>
      </c>
      <c r="AO210" s="5">
        <v>3.7</v>
      </c>
      <c r="AP210" s="5">
        <v>3.6</v>
      </c>
      <c r="AQ210" s="5">
        <v>4</v>
      </c>
      <c r="AR210" s="5">
        <v>1029.9000000000001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232</v>
      </c>
      <c r="AY210">
        <v>1088</v>
      </c>
      <c r="AZ210">
        <v>3.9</v>
      </c>
      <c r="BA210">
        <v>4.0999999999999996</v>
      </c>
      <c r="BB210" s="55">
        <v>0.139583333333333</v>
      </c>
    </row>
    <row r="211" spans="2:54" x14ac:dyDescent="0.25">
      <c r="B211" s="5">
        <v>3.6</v>
      </c>
      <c r="C211" s="5">
        <v>89</v>
      </c>
      <c r="D211" s="5">
        <v>1.9</v>
      </c>
      <c r="E211" s="5">
        <v>3.6</v>
      </c>
      <c r="F211" s="5">
        <v>4.3</v>
      </c>
      <c r="G211" s="5">
        <v>4.3</v>
      </c>
      <c r="H211" s="5">
        <v>1029.8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232</v>
      </c>
      <c r="O211">
        <v>1088</v>
      </c>
      <c r="P211">
        <v>3.9</v>
      </c>
      <c r="Q211">
        <v>4.0999999999999996</v>
      </c>
      <c r="R211" s="55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3.6</v>
      </c>
      <c r="AM211" s="5">
        <v>89</v>
      </c>
      <c r="AN211" s="5">
        <v>1.9</v>
      </c>
      <c r="AO211" s="5">
        <v>3.6</v>
      </c>
      <c r="AP211" s="5">
        <v>4.3</v>
      </c>
      <c r="AQ211" s="5">
        <v>4.3</v>
      </c>
      <c r="AR211" s="5">
        <v>1029.8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232</v>
      </c>
      <c r="AY211">
        <v>1088</v>
      </c>
      <c r="AZ211">
        <v>3.9</v>
      </c>
      <c r="BA211">
        <v>4.0999999999999996</v>
      </c>
      <c r="BB211" s="55">
        <v>0.140277777777778</v>
      </c>
    </row>
    <row r="212" spans="2:54" x14ac:dyDescent="0.25">
      <c r="B212" s="5">
        <v>3.6</v>
      </c>
      <c r="C212" s="5">
        <v>89</v>
      </c>
      <c r="D212" s="5">
        <v>1.9</v>
      </c>
      <c r="E212" s="5">
        <v>3.6</v>
      </c>
      <c r="F212" s="5">
        <v>2.5</v>
      </c>
      <c r="G212" s="5">
        <v>3.2</v>
      </c>
      <c r="H212" s="5">
        <v>1029.8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232</v>
      </c>
      <c r="O212">
        <v>1088</v>
      </c>
      <c r="P212">
        <v>3.9</v>
      </c>
      <c r="Q212">
        <v>4.0999999999999996</v>
      </c>
      <c r="R212" s="55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3.6</v>
      </c>
      <c r="AM212" s="5">
        <v>89</v>
      </c>
      <c r="AN212" s="5">
        <v>1.9</v>
      </c>
      <c r="AO212" s="5">
        <v>3.6</v>
      </c>
      <c r="AP212" s="5">
        <v>2.5</v>
      </c>
      <c r="AQ212" s="5">
        <v>3.2</v>
      </c>
      <c r="AR212" s="5">
        <v>1029.8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232</v>
      </c>
      <c r="AY212">
        <v>1088</v>
      </c>
      <c r="AZ212">
        <v>3.9</v>
      </c>
      <c r="BA212">
        <v>4.0999999999999996</v>
      </c>
      <c r="BB212" s="55">
        <v>0.140972222222222</v>
      </c>
    </row>
    <row r="213" spans="2:54" x14ac:dyDescent="0.25">
      <c r="B213" s="5">
        <v>3.6</v>
      </c>
      <c r="C213" s="5">
        <v>89</v>
      </c>
      <c r="D213" s="5">
        <v>1.9</v>
      </c>
      <c r="E213" s="5">
        <v>3.6</v>
      </c>
      <c r="F213" s="5">
        <v>1.8</v>
      </c>
      <c r="G213" s="5">
        <v>2.5</v>
      </c>
      <c r="H213" s="5">
        <v>1029.8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232</v>
      </c>
      <c r="O213">
        <v>1088</v>
      </c>
      <c r="P213">
        <v>3.9</v>
      </c>
      <c r="Q213">
        <v>4.0999999999999996</v>
      </c>
      <c r="R213" s="55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3.6</v>
      </c>
      <c r="AM213" s="5">
        <v>89</v>
      </c>
      <c r="AN213" s="5">
        <v>1.9</v>
      </c>
      <c r="AO213" s="5">
        <v>3.6</v>
      </c>
      <c r="AP213" s="5">
        <v>1.8</v>
      </c>
      <c r="AQ213" s="5">
        <v>2.5</v>
      </c>
      <c r="AR213" s="5">
        <v>1029.8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232</v>
      </c>
      <c r="AY213">
        <v>1088</v>
      </c>
      <c r="AZ213">
        <v>3.9</v>
      </c>
      <c r="BA213">
        <v>4.0999999999999996</v>
      </c>
      <c r="BB213" s="55">
        <v>0.141666666666667</v>
      </c>
    </row>
    <row r="214" spans="2:54" x14ac:dyDescent="0.25">
      <c r="B214" s="5">
        <v>3.6</v>
      </c>
      <c r="C214" s="5">
        <v>89</v>
      </c>
      <c r="D214" s="5">
        <v>1.9</v>
      </c>
      <c r="E214" s="5">
        <v>3.6</v>
      </c>
      <c r="F214" s="5">
        <v>2.5</v>
      </c>
      <c r="G214" s="5">
        <v>4.7</v>
      </c>
      <c r="H214" s="5">
        <v>1029.8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232</v>
      </c>
      <c r="O214">
        <v>1088</v>
      </c>
      <c r="P214">
        <v>3.9</v>
      </c>
      <c r="Q214">
        <v>4.0999999999999996</v>
      </c>
      <c r="R214" s="55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3.6</v>
      </c>
      <c r="AM214" s="5">
        <v>89</v>
      </c>
      <c r="AN214" s="5">
        <v>1.9</v>
      </c>
      <c r="AO214" s="5">
        <v>3.6</v>
      </c>
      <c r="AP214" s="5">
        <v>2.5</v>
      </c>
      <c r="AQ214" s="5">
        <v>4.7</v>
      </c>
      <c r="AR214" s="5">
        <v>1029.8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232</v>
      </c>
      <c r="AY214">
        <v>1088</v>
      </c>
      <c r="AZ214">
        <v>3.9</v>
      </c>
      <c r="BA214">
        <v>4.0999999999999996</v>
      </c>
      <c r="BB214" s="55">
        <v>0.14236111111111099</v>
      </c>
    </row>
    <row r="215" spans="2:54" x14ac:dyDescent="0.25">
      <c r="B215" s="5">
        <v>3.6</v>
      </c>
      <c r="C215" s="5">
        <v>89</v>
      </c>
      <c r="D215" s="5">
        <v>1.9</v>
      </c>
      <c r="E215" s="5">
        <v>3.6</v>
      </c>
      <c r="F215" s="5">
        <v>2.9</v>
      </c>
      <c r="G215" s="5">
        <v>3.6</v>
      </c>
      <c r="H215" s="5">
        <v>1029.9000000000001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232</v>
      </c>
      <c r="O215">
        <v>1088</v>
      </c>
      <c r="P215">
        <v>3.9</v>
      </c>
      <c r="Q215">
        <v>4.0999999999999996</v>
      </c>
      <c r="R215" s="55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3.6</v>
      </c>
      <c r="AM215" s="5">
        <v>89</v>
      </c>
      <c r="AN215" s="5">
        <v>1.9</v>
      </c>
      <c r="AO215" s="5">
        <v>3.6</v>
      </c>
      <c r="AP215" s="5">
        <v>2.9</v>
      </c>
      <c r="AQ215" s="5">
        <v>3.6</v>
      </c>
      <c r="AR215" s="5">
        <v>1029.9000000000001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232</v>
      </c>
      <c r="AY215">
        <v>1088</v>
      </c>
      <c r="AZ215">
        <v>3.9</v>
      </c>
      <c r="BA215">
        <v>4.0999999999999996</v>
      </c>
      <c r="BB215" s="55">
        <v>0.14305555555555599</v>
      </c>
    </row>
    <row r="216" spans="2:54" x14ac:dyDescent="0.25">
      <c r="B216" s="5">
        <v>3.6</v>
      </c>
      <c r="C216" s="5">
        <v>89</v>
      </c>
      <c r="D216" s="5">
        <v>1.9</v>
      </c>
      <c r="E216" s="5">
        <v>3.6</v>
      </c>
      <c r="F216" s="5">
        <v>4</v>
      </c>
      <c r="G216" s="5">
        <v>5.4</v>
      </c>
      <c r="H216" s="5">
        <v>1029.7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232</v>
      </c>
      <c r="O216">
        <v>1088</v>
      </c>
      <c r="P216">
        <v>3.9</v>
      </c>
      <c r="Q216">
        <v>4.0999999999999996</v>
      </c>
      <c r="R216" s="55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3.6</v>
      </c>
      <c r="AM216" s="5">
        <v>89</v>
      </c>
      <c r="AN216" s="5">
        <v>1.9</v>
      </c>
      <c r="AO216" s="5">
        <v>3.6</v>
      </c>
      <c r="AP216" s="5">
        <v>4</v>
      </c>
      <c r="AQ216" s="5">
        <v>5.4</v>
      </c>
      <c r="AR216" s="5">
        <v>1029.7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232</v>
      </c>
      <c r="AY216">
        <v>1088</v>
      </c>
      <c r="AZ216">
        <v>3.9</v>
      </c>
      <c r="BA216">
        <v>4.0999999999999996</v>
      </c>
      <c r="BB216" s="55">
        <v>0.14374999999999999</v>
      </c>
    </row>
    <row r="217" spans="2:54" x14ac:dyDescent="0.25">
      <c r="B217" s="5">
        <v>3.6</v>
      </c>
      <c r="C217" s="5">
        <v>89</v>
      </c>
      <c r="D217" s="5">
        <v>1.9</v>
      </c>
      <c r="E217" s="5">
        <v>3.6</v>
      </c>
      <c r="F217" s="5">
        <v>4</v>
      </c>
      <c r="G217" s="5">
        <v>5.8</v>
      </c>
      <c r="H217" s="5">
        <v>1029.8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232</v>
      </c>
      <c r="O217">
        <v>1088</v>
      </c>
      <c r="P217">
        <v>3.9</v>
      </c>
      <c r="Q217">
        <v>4.0999999999999996</v>
      </c>
      <c r="R217" s="55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3.6</v>
      </c>
      <c r="AM217" s="5">
        <v>89</v>
      </c>
      <c r="AN217" s="5">
        <v>1.9</v>
      </c>
      <c r="AO217" s="5">
        <v>3.6</v>
      </c>
      <c r="AP217" s="5">
        <v>4</v>
      </c>
      <c r="AQ217" s="5">
        <v>5.8</v>
      </c>
      <c r="AR217" s="5">
        <v>1029.8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232</v>
      </c>
      <c r="AY217">
        <v>1088</v>
      </c>
      <c r="AZ217">
        <v>3.9</v>
      </c>
      <c r="BA217">
        <v>4.0999999999999996</v>
      </c>
      <c r="BB217" s="55">
        <v>0.14444444444444399</v>
      </c>
    </row>
    <row r="218" spans="2:54" x14ac:dyDescent="0.25">
      <c r="B218" s="5">
        <v>3.6</v>
      </c>
      <c r="C218" s="5">
        <v>89</v>
      </c>
      <c r="D218" s="5">
        <v>1.9</v>
      </c>
      <c r="E218" s="5">
        <v>3.6</v>
      </c>
      <c r="F218" s="5">
        <v>2.2000000000000002</v>
      </c>
      <c r="G218" s="5">
        <v>2.2000000000000002</v>
      </c>
      <c r="H218" s="5">
        <v>1029.8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232</v>
      </c>
      <c r="O218">
        <v>1088</v>
      </c>
      <c r="P218">
        <v>3.9</v>
      </c>
      <c r="Q218">
        <v>4.0999999999999996</v>
      </c>
      <c r="R218" s="55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3.6</v>
      </c>
      <c r="AM218" s="5">
        <v>89</v>
      </c>
      <c r="AN218" s="5">
        <v>1.9</v>
      </c>
      <c r="AO218" s="5">
        <v>3.6</v>
      </c>
      <c r="AP218" s="5">
        <v>2.2000000000000002</v>
      </c>
      <c r="AQ218" s="5">
        <v>2.2000000000000002</v>
      </c>
      <c r="AR218" s="5">
        <v>1029.8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232</v>
      </c>
      <c r="AY218">
        <v>1088</v>
      </c>
      <c r="AZ218">
        <v>3.9</v>
      </c>
      <c r="BA218">
        <v>4.0999999999999996</v>
      </c>
      <c r="BB218" s="55">
        <v>0.14513888888888901</v>
      </c>
    </row>
    <row r="219" spans="2:54" x14ac:dyDescent="0.25">
      <c r="B219" s="5">
        <v>3.6</v>
      </c>
      <c r="C219" s="5">
        <v>89</v>
      </c>
      <c r="D219" s="5">
        <v>1.9</v>
      </c>
      <c r="E219" s="5">
        <v>3.6</v>
      </c>
      <c r="F219" s="5">
        <v>2.2000000000000002</v>
      </c>
      <c r="G219" s="5">
        <v>2.9</v>
      </c>
      <c r="H219" s="5">
        <v>1029.8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232</v>
      </c>
      <c r="O219">
        <v>1088</v>
      </c>
      <c r="P219">
        <v>3.9</v>
      </c>
      <c r="Q219">
        <v>4.0999999999999996</v>
      </c>
      <c r="R219" s="55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3.6</v>
      </c>
      <c r="AM219" s="5">
        <v>89</v>
      </c>
      <c r="AN219" s="5">
        <v>1.9</v>
      </c>
      <c r="AO219" s="5">
        <v>3.6</v>
      </c>
      <c r="AP219" s="5">
        <v>2.2000000000000002</v>
      </c>
      <c r="AQ219" s="5">
        <v>2.9</v>
      </c>
      <c r="AR219" s="5">
        <v>1029.8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232</v>
      </c>
      <c r="AY219">
        <v>1088</v>
      </c>
      <c r="AZ219">
        <v>3.9</v>
      </c>
      <c r="BA219">
        <v>4.0999999999999996</v>
      </c>
      <c r="BB219" s="55">
        <v>0.14583333333333301</v>
      </c>
    </row>
    <row r="220" spans="2:54" x14ac:dyDescent="0.25">
      <c r="B220" s="5">
        <v>3.6</v>
      </c>
      <c r="C220" s="5">
        <v>90</v>
      </c>
      <c r="D220" s="5">
        <v>2.1</v>
      </c>
      <c r="E220" s="5">
        <v>3.6</v>
      </c>
      <c r="F220" s="5">
        <v>0</v>
      </c>
      <c r="G220" s="5">
        <v>2.9</v>
      </c>
      <c r="H220" s="5">
        <v>1029.7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232</v>
      </c>
      <c r="O220">
        <v>1088</v>
      </c>
      <c r="P220">
        <v>3.9</v>
      </c>
      <c r="Q220">
        <v>4.0999999999999996</v>
      </c>
      <c r="R220" s="55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3.6</v>
      </c>
      <c r="AM220" s="5">
        <v>90</v>
      </c>
      <c r="AN220" s="5">
        <v>2.1</v>
      </c>
      <c r="AO220" s="5">
        <v>3.6</v>
      </c>
      <c r="AP220" s="5">
        <v>0</v>
      </c>
      <c r="AQ220" s="5">
        <v>2.9</v>
      </c>
      <c r="AR220" s="5">
        <v>1029.7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232</v>
      </c>
      <c r="AY220">
        <v>1088</v>
      </c>
      <c r="AZ220">
        <v>3.9</v>
      </c>
      <c r="BA220">
        <v>4.0999999999999996</v>
      </c>
      <c r="BB220" s="55">
        <v>0.14652777777777801</v>
      </c>
    </row>
    <row r="221" spans="2:54" x14ac:dyDescent="0.25">
      <c r="B221" s="5">
        <v>3.6</v>
      </c>
      <c r="C221" s="5">
        <v>89</v>
      </c>
      <c r="D221" s="5">
        <v>1.9</v>
      </c>
      <c r="E221" s="5">
        <v>3.6</v>
      </c>
      <c r="F221" s="5">
        <v>2.5</v>
      </c>
      <c r="G221" s="5">
        <v>2.9</v>
      </c>
      <c r="H221" s="5">
        <v>1029.8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232</v>
      </c>
      <c r="O221">
        <v>1088</v>
      </c>
      <c r="P221">
        <v>3.9</v>
      </c>
      <c r="Q221">
        <v>4.0999999999999996</v>
      </c>
      <c r="R221" s="55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3.6</v>
      </c>
      <c r="AM221" s="5">
        <v>89</v>
      </c>
      <c r="AN221" s="5">
        <v>1.9</v>
      </c>
      <c r="AO221" s="5">
        <v>3.6</v>
      </c>
      <c r="AP221" s="5">
        <v>2.5</v>
      </c>
      <c r="AQ221" s="5">
        <v>2.9</v>
      </c>
      <c r="AR221" s="5">
        <v>1029.8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232</v>
      </c>
      <c r="AY221">
        <v>1088</v>
      </c>
      <c r="AZ221">
        <v>3.9</v>
      </c>
      <c r="BA221">
        <v>4.0999999999999996</v>
      </c>
      <c r="BB221" s="55">
        <v>0.147222222222222</v>
      </c>
    </row>
    <row r="222" spans="2:54" x14ac:dyDescent="0.25">
      <c r="B222" s="5">
        <v>3.6</v>
      </c>
      <c r="C222" s="5">
        <v>90</v>
      </c>
      <c r="D222" s="5">
        <v>2.1</v>
      </c>
      <c r="E222" s="5">
        <v>3.6</v>
      </c>
      <c r="F222" s="5">
        <v>2.5</v>
      </c>
      <c r="G222" s="5">
        <v>4.3</v>
      </c>
      <c r="H222" s="5">
        <v>1029.7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232</v>
      </c>
      <c r="O222">
        <v>1088</v>
      </c>
      <c r="P222">
        <v>3.9</v>
      </c>
      <c r="Q222">
        <v>4.0999999999999996</v>
      </c>
      <c r="R222" s="55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3.6</v>
      </c>
      <c r="AM222" s="5">
        <v>90</v>
      </c>
      <c r="AN222" s="5">
        <v>2.1</v>
      </c>
      <c r="AO222" s="5">
        <v>3.6</v>
      </c>
      <c r="AP222" s="5">
        <v>2.5</v>
      </c>
      <c r="AQ222" s="5">
        <v>4.3</v>
      </c>
      <c r="AR222" s="5">
        <v>1029.7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232</v>
      </c>
      <c r="AY222">
        <v>1088</v>
      </c>
      <c r="AZ222">
        <v>3.9</v>
      </c>
      <c r="BA222">
        <v>4.0999999999999996</v>
      </c>
      <c r="BB222" s="55">
        <v>0.147916666666667</v>
      </c>
    </row>
    <row r="223" spans="2:54" x14ac:dyDescent="0.25">
      <c r="B223" s="5">
        <v>3.6</v>
      </c>
      <c r="C223" s="5">
        <v>89</v>
      </c>
      <c r="D223" s="5">
        <v>1.9</v>
      </c>
      <c r="E223" s="5">
        <v>3.6</v>
      </c>
      <c r="F223" s="5">
        <v>3.6</v>
      </c>
      <c r="G223" s="5">
        <v>4.3</v>
      </c>
      <c r="H223" s="5">
        <v>1029.8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232</v>
      </c>
      <c r="O223">
        <v>1088</v>
      </c>
      <c r="P223">
        <v>3.9</v>
      </c>
      <c r="Q223">
        <v>4.0999999999999996</v>
      </c>
      <c r="R223" s="55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3.6</v>
      </c>
      <c r="AM223" s="5">
        <v>89</v>
      </c>
      <c r="AN223" s="5">
        <v>1.9</v>
      </c>
      <c r="AO223" s="5">
        <v>3.6</v>
      </c>
      <c r="AP223" s="5">
        <v>3.6</v>
      </c>
      <c r="AQ223" s="5">
        <v>4.3</v>
      </c>
      <c r="AR223" s="5">
        <v>1029.8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232</v>
      </c>
      <c r="AY223">
        <v>1088</v>
      </c>
      <c r="AZ223">
        <v>3.9</v>
      </c>
      <c r="BA223">
        <v>4.0999999999999996</v>
      </c>
      <c r="BB223" s="55">
        <v>0.148611111111111</v>
      </c>
    </row>
    <row r="224" spans="2:54" x14ac:dyDescent="0.25">
      <c r="B224" s="5">
        <v>3.6</v>
      </c>
      <c r="C224" s="5">
        <v>90</v>
      </c>
      <c r="D224" s="5">
        <v>2.1</v>
      </c>
      <c r="E224" s="5">
        <v>3.6</v>
      </c>
      <c r="F224" s="5">
        <v>1.8</v>
      </c>
      <c r="G224" s="5">
        <v>2.5</v>
      </c>
      <c r="H224" s="5">
        <v>1029.8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232</v>
      </c>
      <c r="O224">
        <v>1088</v>
      </c>
      <c r="P224">
        <v>3.9</v>
      </c>
      <c r="Q224">
        <v>4.0999999999999996</v>
      </c>
      <c r="R224" s="55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3.6</v>
      </c>
      <c r="AM224" s="5">
        <v>90</v>
      </c>
      <c r="AN224" s="5">
        <v>2.1</v>
      </c>
      <c r="AO224" s="5">
        <v>3.6</v>
      </c>
      <c r="AP224" s="5">
        <v>1.8</v>
      </c>
      <c r="AQ224" s="5">
        <v>2.5</v>
      </c>
      <c r="AR224" s="5">
        <v>1029.8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232</v>
      </c>
      <c r="AY224">
        <v>1088</v>
      </c>
      <c r="AZ224">
        <v>3.9</v>
      </c>
      <c r="BA224">
        <v>4.0999999999999996</v>
      </c>
      <c r="BB224" s="55">
        <v>0.149305555555556</v>
      </c>
    </row>
    <row r="225" spans="2:54" x14ac:dyDescent="0.25">
      <c r="B225" s="5">
        <v>3.6</v>
      </c>
      <c r="C225" s="5">
        <v>90</v>
      </c>
      <c r="D225" s="5">
        <v>2.1</v>
      </c>
      <c r="E225" s="5">
        <v>3.6</v>
      </c>
      <c r="F225" s="5">
        <v>0</v>
      </c>
      <c r="G225" s="5">
        <v>2.9</v>
      </c>
      <c r="H225" s="5">
        <v>1029.8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232</v>
      </c>
      <c r="O225">
        <v>1088</v>
      </c>
      <c r="P225">
        <v>3.9</v>
      </c>
      <c r="Q225">
        <v>4.0999999999999996</v>
      </c>
      <c r="R225" s="55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3.6</v>
      </c>
      <c r="AM225" s="5">
        <v>90</v>
      </c>
      <c r="AN225" s="5">
        <v>2.1</v>
      </c>
      <c r="AO225" s="5">
        <v>3.6</v>
      </c>
      <c r="AP225" s="5">
        <v>0</v>
      </c>
      <c r="AQ225" s="5">
        <v>2.9</v>
      </c>
      <c r="AR225" s="5">
        <v>1029.8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232</v>
      </c>
      <c r="AY225">
        <v>1088</v>
      </c>
      <c r="AZ225">
        <v>3.9</v>
      </c>
      <c r="BA225">
        <v>4.0999999999999996</v>
      </c>
      <c r="BB225" s="55">
        <v>0.15</v>
      </c>
    </row>
    <row r="226" spans="2:54" x14ac:dyDescent="0.25">
      <c r="B226" s="5">
        <v>3.6</v>
      </c>
      <c r="C226" s="5">
        <v>90</v>
      </c>
      <c r="D226" s="5">
        <v>2.1</v>
      </c>
      <c r="E226" s="5">
        <v>3.6</v>
      </c>
      <c r="F226" s="5">
        <v>1.8</v>
      </c>
      <c r="G226" s="5">
        <v>3.2</v>
      </c>
      <c r="H226" s="5">
        <v>1029.7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232</v>
      </c>
      <c r="O226">
        <v>1088</v>
      </c>
      <c r="P226">
        <v>3.9</v>
      </c>
      <c r="Q226">
        <v>4.0999999999999996</v>
      </c>
      <c r="R226" s="55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3.6</v>
      </c>
      <c r="AM226" s="5">
        <v>90</v>
      </c>
      <c r="AN226" s="5">
        <v>2.1</v>
      </c>
      <c r="AO226" s="5">
        <v>3.6</v>
      </c>
      <c r="AP226" s="5">
        <v>1.8</v>
      </c>
      <c r="AQ226" s="5">
        <v>3.2</v>
      </c>
      <c r="AR226" s="5">
        <v>1029.7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232</v>
      </c>
      <c r="AY226">
        <v>1088</v>
      </c>
      <c r="AZ226">
        <v>3.9</v>
      </c>
      <c r="BA226">
        <v>4.0999999999999996</v>
      </c>
      <c r="BB226" s="55">
        <v>0.15069444444444399</v>
      </c>
    </row>
    <row r="227" spans="2:54" x14ac:dyDescent="0.25">
      <c r="B227" s="5">
        <v>3.6</v>
      </c>
      <c r="C227" s="5">
        <v>90</v>
      </c>
      <c r="D227" s="5">
        <v>2.1</v>
      </c>
      <c r="E227" s="5">
        <v>3.6</v>
      </c>
      <c r="F227" s="5">
        <v>0</v>
      </c>
      <c r="G227" s="5">
        <v>2.2000000000000002</v>
      </c>
      <c r="H227" s="5">
        <v>1029.5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232</v>
      </c>
      <c r="O227">
        <v>1088</v>
      </c>
      <c r="P227">
        <v>3.9</v>
      </c>
      <c r="Q227">
        <v>4.0999999999999996</v>
      </c>
      <c r="R227" s="55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3.6</v>
      </c>
      <c r="AM227" s="5">
        <v>90</v>
      </c>
      <c r="AN227" s="5">
        <v>2.1</v>
      </c>
      <c r="AO227" s="5">
        <v>3.6</v>
      </c>
      <c r="AP227" s="5">
        <v>0</v>
      </c>
      <c r="AQ227" s="5">
        <v>2.2000000000000002</v>
      </c>
      <c r="AR227" s="5">
        <v>1029.5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232</v>
      </c>
      <c r="AY227">
        <v>1088</v>
      </c>
      <c r="AZ227">
        <v>3.9</v>
      </c>
      <c r="BA227">
        <v>4.0999999999999996</v>
      </c>
      <c r="BB227" s="55">
        <v>0.15138888888888899</v>
      </c>
    </row>
    <row r="228" spans="2:54" x14ac:dyDescent="0.25">
      <c r="B228" s="5">
        <v>3.6</v>
      </c>
      <c r="C228" s="5">
        <v>90</v>
      </c>
      <c r="D228" s="5">
        <v>2.1</v>
      </c>
      <c r="E228" s="5">
        <v>3.6</v>
      </c>
      <c r="F228" s="5">
        <v>1.8</v>
      </c>
      <c r="G228" s="5">
        <v>1.8</v>
      </c>
      <c r="H228" s="5">
        <v>1029.7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232</v>
      </c>
      <c r="O228">
        <v>1088</v>
      </c>
      <c r="P228">
        <v>3.9</v>
      </c>
      <c r="Q228">
        <v>4.0999999999999996</v>
      </c>
      <c r="R228" s="55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3.6</v>
      </c>
      <c r="AM228" s="5">
        <v>90</v>
      </c>
      <c r="AN228" s="5">
        <v>2.1</v>
      </c>
      <c r="AO228" s="5">
        <v>3.6</v>
      </c>
      <c r="AP228" s="5">
        <v>1.8</v>
      </c>
      <c r="AQ228" s="5">
        <v>1.8</v>
      </c>
      <c r="AR228" s="5">
        <v>1029.7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232</v>
      </c>
      <c r="AY228">
        <v>1088</v>
      </c>
      <c r="AZ228">
        <v>3.9</v>
      </c>
      <c r="BA228">
        <v>4.0999999999999996</v>
      </c>
      <c r="BB228" s="55">
        <v>0.15208333333333299</v>
      </c>
    </row>
    <row r="229" spans="2:54" x14ac:dyDescent="0.25">
      <c r="B229" s="5">
        <v>3.6</v>
      </c>
      <c r="C229" s="5">
        <v>90</v>
      </c>
      <c r="D229" s="5">
        <v>2.1</v>
      </c>
      <c r="E229" s="5">
        <v>3.6</v>
      </c>
      <c r="F229" s="5">
        <v>0</v>
      </c>
      <c r="G229" s="5">
        <v>0</v>
      </c>
      <c r="H229" s="5">
        <v>1029.8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232</v>
      </c>
      <c r="O229">
        <v>1088</v>
      </c>
      <c r="P229">
        <v>3.9</v>
      </c>
      <c r="Q229">
        <v>4.0999999999999996</v>
      </c>
      <c r="R229" s="55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3.6</v>
      </c>
      <c r="AM229" s="5">
        <v>90</v>
      </c>
      <c r="AN229" s="5">
        <v>2.1</v>
      </c>
      <c r="AO229" s="5">
        <v>3.6</v>
      </c>
      <c r="AP229" s="5">
        <v>0</v>
      </c>
      <c r="AQ229" s="5">
        <v>0</v>
      </c>
      <c r="AR229" s="5">
        <v>1029.8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232</v>
      </c>
      <c r="AY229">
        <v>1088</v>
      </c>
      <c r="AZ229">
        <v>3.9</v>
      </c>
      <c r="BA229">
        <v>4.0999999999999996</v>
      </c>
      <c r="BB229" s="55">
        <v>0.15277777777777801</v>
      </c>
    </row>
    <row r="230" spans="2:54" x14ac:dyDescent="0.25">
      <c r="B230" s="5">
        <v>3.6</v>
      </c>
      <c r="C230" s="5">
        <v>90</v>
      </c>
      <c r="D230" s="5">
        <v>2.1</v>
      </c>
      <c r="E230" s="5">
        <v>3.6</v>
      </c>
      <c r="F230" s="5">
        <v>2.2000000000000002</v>
      </c>
      <c r="G230" s="5">
        <v>2.5</v>
      </c>
      <c r="H230" s="5">
        <v>1029.9000000000001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232</v>
      </c>
      <c r="O230">
        <v>1088</v>
      </c>
      <c r="P230">
        <v>3.9</v>
      </c>
      <c r="Q230">
        <v>4.0999999999999996</v>
      </c>
      <c r="R230" s="55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3.6</v>
      </c>
      <c r="AM230" s="5">
        <v>90</v>
      </c>
      <c r="AN230" s="5">
        <v>2.1</v>
      </c>
      <c r="AO230" s="5">
        <v>3.6</v>
      </c>
      <c r="AP230" s="5">
        <v>2.2000000000000002</v>
      </c>
      <c r="AQ230" s="5">
        <v>2.5</v>
      </c>
      <c r="AR230" s="5">
        <v>1029.9000000000001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232</v>
      </c>
      <c r="AY230">
        <v>1088</v>
      </c>
      <c r="AZ230">
        <v>3.9</v>
      </c>
      <c r="BA230">
        <v>4.0999999999999996</v>
      </c>
      <c r="BB230" s="55">
        <v>0.15347222222222201</v>
      </c>
    </row>
    <row r="231" spans="2:54" x14ac:dyDescent="0.25">
      <c r="B231" s="5">
        <v>3.6</v>
      </c>
      <c r="C231" s="5">
        <v>89</v>
      </c>
      <c r="D231" s="5">
        <v>1.9</v>
      </c>
      <c r="E231" s="5">
        <v>3.6</v>
      </c>
      <c r="F231" s="5">
        <v>2.2000000000000002</v>
      </c>
      <c r="G231" s="5">
        <v>3.2</v>
      </c>
      <c r="H231" s="5">
        <v>1029.5999999999999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232</v>
      </c>
      <c r="O231">
        <v>1088</v>
      </c>
      <c r="P231">
        <v>3.9</v>
      </c>
      <c r="Q231">
        <v>4.0999999999999996</v>
      </c>
      <c r="R231" s="55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3.6</v>
      </c>
      <c r="AM231" s="5">
        <v>89</v>
      </c>
      <c r="AN231" s="5">
        <v>1.9</v>
      </c>
      <c r="AO231" s="5">
        <v>3.6</v>
      </c>
      <c r="AP231" s="5">
        <v>2.2000000000000002</v>
      </c>
      <c r="AQ231" s="5">
        <v>3.2</v>
      </c>
      <c r="AR231" s="5">
        <v>1029.5999999999999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232</v>
      </c>
      <c r="AY231">
        <v>1088</v>
      </c>
      <c r="AZ231">
        <v>3.9</v>
      </c>
      <c r="BA231">
        <v>4.0999999999999996</v>
      </c>
      <c r="BB231" s="55">
        <v>0.15416666666666701</v>
      </c>
    </row>
    <row r="232" spans="2:54" x14ac:dyDescent="0.25">
      <c r="B232" s="5">
        <v>3.6</v>
      </c>
      <c r="C232" s="5">
        <v>90</v>
      </c>
      <c r="D232" s="5">
        <v>2.1</v>
      </c>
      <c r="E232" s="5">
        <v>3.6</v>
      </c>
      <c r="F232" s="5">
        <v>0</v>
      </c>
      <c r="G232" s="5">
        <v>3.2</v>
      </c>
      <c r="H232" s="5">
        <v>1029.5999999999999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232</v>
      </c>
      <c r="O232">
        <v>1088</v>
      </c>
      <c r="P232">
        <v>3.9</v>
      </c>
      <c r="Q232">
        <v>4.0999999999999996</v>
      </c>
      <c r="R232" s="55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3.6</v>
      </c>
      <c r="AM232" s="5">
        <v>90</v>
      </c>
      <c r="AN232" s="5">
        <v>2.1</v>
      </c>
      <c r="AO232" s="5">
        <v>3.6</v>
      </c>
      <c r="AP232" s="5">
        <v>0</v>
      </c>
      <c r="AQ232" s="5">
        <v>3.2</v>
      </c>
      <c r="AR232" s="5">
        <v>1029.5999999999999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232</v>
      </c>
      <c r="AY232">
        <v>1088</v>
      </c>
      <c r="AZ232">
        <v>3.9</v>
      </c>
      <c r="BA232">
        <v>4.0999999999999996</v>
      </c>
      <c r="BB232" s="55">
        <v>0.15486111111111101</v>
      </c>
    </row>
    <row r="233" spans="2:54" x14ac:dyDescent="0.25">
      <c r="B233" s="5">
        <v>3.6</v>
      </c>
      <c r="C233" s="5">
        <v>90</v>
      </c>
      <c r="D233" s="5">
        <v>2.1</v>
      </c>
      <c r="E233" s="5">
        <v>3.6</v>
      </c>
      <c r="F233" s="5">
        <v>0</v>
      </c>
      <c r="G233" s="5">
        <v>1.8</v>
      </c>
      <c r="H233" s="5">
        <v>1029.5999999999999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232</v>
      </c>
      <c r="O233">
        <v>1088</v>
      </c>
      <c r="P233">
        <v>3.9</v>
      </c>
      <c r="Q233">
        <v>4.0999999999999996</v>
      </c>
      <c r="R233" s="55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3.6</v>
      </c>
      <c r="AM233" s="5">
        <v>90</v>
      </c>
      <c r="AN233" s="5">
        <v>2.1</v>
      </c>
      <c r="AO233" s="5">
        <v>3.6</v>
      </c>
      <c r="AP233" s="5">
        <v>0</v>
      </c>
      <c r="AQ233" s="5">
        <v>1.8</v>
      </c>
      <c r="AR233" s="5">
        <v>1029.5999999999999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232</v>
      </c>
      <c r="AY233">
        <v>1088</v>
      </c>
      <c r="AZ233">
        <v>3.9</v>
      </c>
      <c r="BA233">
        <v>4.0999999999999996</v>
      </c>
      <c r="BB233" s="55">
        <v>0.155555555555556</v>
      </c>
    </row>
    <row r="234" spans="2:54" x14ac:dyDescent="0.25">
      <c r="B234" s="5">
        <v>3.6</v>
      </c>
      <c r="C234" s="5">
        <v>89</v>
      </c>
      <c r="D234" s="5">
        <v>1.9</v>
      </c>
      <c r="E234" s="5">
        <v>3.6</v>
      </c>
      <c r="F234" s="5">
        <v>0</v>
      </c>
      <c r="G234" s="5">
        <v>0</v>
      </c>
      <c r="H234" s="5">
        <v>1029.8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232</v>
      </c>
      <c r="O234">
        <v>1088</v>
      </c>
      <c r="P234">
        <v>3.9</v>
      </c>
      <c r="Q234">
        <v>4.0999999999999996</v>
      </c>
      <c r="R234" s="55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3.6</v>
      </c>
      <c r="AM234" s="5">
        <v>89</v>
      </c>
      <c r="AN234" s="5">
        <v>1.9</v>
      </c>
      <c r="AO234" s="5">
        <v>3.6</v>
      </c>
      <c r="AP234" s="5">
        <v>0</v>
      </c>
      <c r="AQ234" s="5">
        <v>0</v>
      </c>
      <c r="AR234" s="5">
        <v>1029.8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232</v>
      </c>
      <c r="AY234">
        <v>1088</v>
      </c>
      <c r="AZ234">
        <v>3.9</v>
      </c>
      <c r="BA234">
        <v>4.0999999999999996</v>
      </c>
      <c r="BB234" s="55">
        <v>0.15625</v>
      </c>
    </row>
    <row r="235" spans="2:54" x14ac:dyDescent="0.25">
      <c r="B235" s="5">
        <v>3.6</v>
      </c>
      <c r="C235" s="5">
        <v>90</v>
      </c>
      <c r="D235" s="5">
        <v>2.1</v>
      </c>
      <c r="E235" s="5">
        <v>3.6</v>
      </c>
      <c r="F235" s="5">
        <v>1.8</v>
      </c>
      <c r="G235" s="5">
        <v>1.8</v>
      </c>
      <c r="H235" s="5">
        <v>1029.5999999999999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232</v>
      </c>
      <c r="O235">
        <v>1088</v>
      </c>
      <c r="P235">
        <v>3.9</v>
      </c>
      <c r="Q235">
        <v>4.0999999999999996</v>
      </c>
      <c r="R235" s="55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3.6</v>
      </c>
      <c r="AM235" s="5">
        <v>90</v>
      </c>
      <c r="AN235" s="5">
        <v>2.1</v>
      </c>
      <c r="AO235" s="5">
        <v>3.6</v>
      </c>
      <c r="AP235" s="5">
        <v>1.8</v>
      </c>
      <c r="AQ235" s="5">
        <v>1.8</v>
      </c>
      <c r="AR235" s="5">
        <v>1029.5999999999999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232</v>
      </c>
      <c r="AY235">
        <v>1088</v>
      </c>
      <c r="AZ235">
        <v>3.9</v>
      </c>
      <c r="BA235">
        <v>4.0999999999999996</v>
      </c>
      <c r="BB235" s="55">
        <v>0.156944444444444</v>
      </c>
    </row>
    <row r="236" spans="2:54" x14ac:dyDescent="0.25">
      <c r="B236" s="5">
        <v>3.6</v>
      </c>
      <c r="C236" s="5">
        <v>90</v>
      </c>
      <c r="D236" s="5">
        <v>2.1</v>
      </c>
      <c r="E236" s="5">
        <v>3.6</v>
      </c>
      <c r="F236" s="5">
        <v>2.5</v>
      </c>
      <c r="G236" s="5">
        <v>2.9</v>
      </c>
      <c r="H236" s="5">
        <v>1029.5999999999999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232</v>
      </c>
      <c r="O236">
        <v>1088</v>
      </c>
      <c r="P236">
        <v>3.9</v>
      </c>
      <c r="Q236">
        <v>4.0999999999999996</v>
      </c>
      <c r="R236" s="55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3.6</v>
      </c>
      <c r="AM236" s="5">
        <v>90</v>
      </c>
      <c r="AN236" s="5">
        <v>2.1</v>
      </c>
      <c r="AO236" s="5">
        <v>3.6</v>
      </c>
      <c r="AP236" s="5">
        <v>2.5</v>
      </c>
      <c r="AQ236" s="5">
        <v>2.9</v>
      </c>
      <c r="AR236" s="5">
        <v>1029.5999999999999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232</v>
      </c>
      <c r="AY236">
        <v>1088</v>
      </c>
      <c r="AZ236">
        <v>3.9</v>
      </c>
      <c r="BA236">
        <v>4.0999999999999996</v>
      </c>
      <c r="BB236" s="55">
        <v>0.15763888888888899</v>
      </c>
    </row>
    <row r="237" spans="2:54" x14ac:dyDescent="0.25">
      <c r="B237" s="5">
        <v>3.6</v>
      </c>
      <c r="C237" s="5">
        <v>90</v>
      </c>
      <c r="D237" s="5">
        <v>2.1</v>
      </c>
      <c r="E237" s="5">
        <v>3.6</v>
      </c>
      <c r="F237" s="5">
        <v>1.8</v>
      </c>
      <c r="G237" s="5">
        <v>2.2000000000000002</v>
      </c>
      <c r="H237" s="5">
        <v>1029.8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232</v>
      </c>
      <c r="O237">
        <v>1088</v>
      </c>
      <c r="P237">
        <v>3.9</v>
      </c>
      <c r="Q237">
        <v>4.0999999999999996</v>
      </c>
      <c r="R237" s="55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3.6</v>
      </c>
      <c r="AM237" s="5">
        <v>90</v>
      </c>
      <c r="AN237" s="5">
        <v>2.1</v>
      </c>
      <c r="AO237" s="5">
        <v>3.6</v>
      </c>
      <c r="AP237" s="5">
        <v>1.8</v>
      </c>
      <c r="AQ237" s="5">
        <v>2.2000000000000002</v>
      </c>
      <c r="AR237" s="5">
        <v>1029.8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232</v>
      </c>
      <c r="AY237">
        <v>1088</v>
      </c>
      <c r="AZ237">
        <v>3.9</v>
      </c>
      <c r="BA237">
        <v>4.0999999999999996</v>
      </c>
      <c r="BB237" s="55">
        <v>0.15833333333333299</v>
      </c>
    </row>
    <row r="238" spans="2:54" x14ac:dyDescent="0.25">
      <c r="B238" s="5">
        <v>3.6</v>
      </c>
      <c r="C238" s="5">
        <v>90</v>
      </c>
      <c r="D238" s="5">
        <v>2.1</v>
      </c>
      <c r="E238" s="5">
        <v>3.6</v>
      </c>
      <c r="F238" s="5">
        <v>2.5</v>
      </c>
      <c r="G238" s="5">
        <v>3.6</v>
      </c>
      <c r="H238" s="5">
        <v>1029.5999999999999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232</v>
      </c>
      <c r="O238">
        <v>1088</v>
      </c>
      <c r="P238">
        <v>3.9</v>
      </c>
      <c r="Q238">
        <v>4.0999999999999996</v>
      </c>
      <c r="R238" s="55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3.6</v>
      </c>
      <c r="AM238" s="5">
        <v>90</v>
      </c>
      <c r="AN238" s="5">
        <v>2.1</v>
      </c>
      <c r="AO238" s="5">
        <v>3.6</v>
      </c>
      <c r="AP238" s="5">
        <v>2.5</v>
      </c>
      <c r="AQ238" s="5">
        <v>3.6</v>
      </c>
      <c r="AR238" s="5">
        <v>1029.5999999999999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232</v>
      </c>
      <c r="AY238">
        <v>1088</v>
      </c>
      <c r="AZ238">
        <v>3.9</v>
      </c>
      <c r="BA238">
        <v>4.0999999999999996</v>
      </c>
      <c r="BB238" s="55">
        <v>0.15902777777777799</v>
      </c>
    </row>
    <row r="239" spans="2:54" x14ac:dyDescent="0.25">
      <c r="B239" s="5">
        <v>3.6</v>
      </c>
      <c r="C239" s="5">
        <v>90</v>
      </c>
      <c r="D239" s="5">
        <v>2.1</v>
      </c>
      <c r="E239" s="5">
        <v>3.6</v>
      </c>
      <c r="F239" s="5">
        <v>3.6</v>
      </c>
      <c r="G239" s="5">
        <v>3.6</v>
      </c>
      <c r="H239" s="5">
        <v>1029.8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232</v>
      </c>
      <c r="O239">
        <v>1088</v>
      </c>
      <c r="P239">
        <v>3.9</v>
      </c>
      <c r="Q239">
        <v>4.0999999999999996</v>
      </c>
      <c r="R239" s="55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3.6</v>
      </c>
      <c r="AM239" s="5">
        <v>90</v>
      </c>
      <c r="AN239" s="5">
        <v>2.1</v>
      </c>
      <c r="AO239" s="5">
        <v>3.6</v>
      </c>
      <c r="AP239" s="5">
        <v>3.6</v>
      </c>
      <c r="AQ239" s="5">
        <v>3.6</v>
      </c>
      <c r="AR239" s="5">
        <v>1029.8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232</v>
      </c>
      <c r="AY239">
        <v>1088</v>
      </c>
      <c r="AZ239">
        <v>3.9</v>
      </c>
      <c r="BA239">
        <v>4.0999999999999996</v>
      </c>
      <c r="BB239" s="55">
        <v>0.15972222222222199</v>
      </c>
    </row>
    <row r="240" spans="2:54" x14ac:dyDescent="0.25">
      <c r="B240" s="5">
        <v>3.6</v>
      </c>
      <c r="C240" s="5">
        <v>90</v>
      </c>
      <c r="D240" s="5">
        <v>2.1</v>
      </c>
      <c r="E240" s="5">
        <v>3.6</v>
      </c>
      <c r="F240" s="5">
        <v>3.2</v>
      </c>
      <c r="G240" s="5">
        <v>4</v>
      </c>
      <c r="H240" s="5">
        <v>1029.7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232</v>
      </c>
      <c r="O240">
        <v>1088</v>
      </c>
      <c r="P240">
        <v>3.9</v>
      </c>
      <c r="Q240">
        <v>4.0999999999999996</v>
      </c>
      <c r="R240" s="55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3.6</v>
      </c>
      <c r="AM240" s="5">
        <v>90</v>
      </c>
      <c r="AN240" s="5">
        <v>2.1</v>
      </c>
      <c r="AO240" s="5">
        <v>3.6</v>
      </c>
      <c r="AP240" s="5">
        <v>3.2</v>
      </c>
      <c r="AQ240" s="5">
        <v>4</v>
      </c>
      <c r="AR240" s="5">
        <v>1029.7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232</v>
      </c>
      <c r="AY240">
        <v>1088</v>
      </c>
      <c r="AZ240">
        <v>3.9</v>
      </c>
      <c r="BA240">
        <v>4.0999999999999996</v>
      </c>
      <c r="BB240" s="55">
        <v>0.16041666666666701</v>
      </c>
    </row>
    <row r="241" spans="2:54" x14ac:dyDescent="0.25">
      <c r="B241" s="5">
        <v>3.6</v>
      </c>
      <c r="C241" s="5">
        <v>90</v>
      </c>
      <c r="D241" s="5">
        <v>2.1</v>
      </c>
      <c r="E241" s="5">
        <v>3.6</v>
      </c>
      <c r="F241" s="5">
        <v>2.5</v>
      </c>
      <c r="G241" s="5">
        <v>3.2</v>
      </c>
      <c r="H241" s="5">
        <v>1029.5999999999999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232</v>
      </c>
      <c r="O241">
        <v>1088</v>
      </c>
      <c r="P241">
        <v>3.9</v>
      </c>
      <c r="Q241">
        <v>4.0999999999999996</v>
      </c>
      <c r="R241" s="55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3.6</v>
      </c>
      <c r="AM241" s="5">
        <v>90</v>
      </c>
      <c r="AN241" s="5">
        <v>2.1</v>
      </c>
      <c r="AO241" s="5">
        <v>3.6</v>
      </c>
      <c r="AP241" s="5">
        <v>2.5</v>
      </c>
      <c r="AQ241" s="5">
        <v>3.2</v>
      </c>
      <c r="AR241" s="5">
        <v>1029.5999999999999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232</v>
      </c>
      <c r="AY241">
        <v>1088</v>
      </c>
      <c r="AZ241">
        <v>3.9</v>
      </c>
      <c r="BA241">
        <v>4.0999999999999996</v>
      </c>
      <c r="BB241" s="55">
        <v>0.16111111111111101</v>
      </c>
    </row>
    <row r="242" spans="2:54" x14ac:dyDescent="0.25">
      <c r="B242" s="5">
        <v>3.6</v>
      </c>
      <c r="C242" s="5">
        <v>90</v>
      </c>
      <c r="D242" s="5">
        <v>2.1</v>
      </c>
      <c r="E242" s="5">
        <v>3.6</v>
      </c>
      <c r="F242" s="5">
        <v>3.2</v>
      </c>
      <c r="G242" s="5">
        <v>3.6</v>
      </c>
      <c r="H242" s="5">
        <v>1029.7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232</v>
      </c>
      <c r="O242">
        <v>1088</v>
      </c>
      <c r="P242">
        <v>3.9</v>
      </c>
      <c r="Q242">
        <v>4.0999999999999996</v>
      </c>
      <c r="R242" s="55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3.6</v>
      </c>
      <c r="AM242" s="5">
        <v>90</v>
      </c>
      <c r="AN242" s="5">
        <v>2.1</v>
      </c>
      <c r="AO242" s="5">
        <v>3.6</v>
      </c>
      <c r="AP242" s="5">
        <v>3.2</v>
      </c>
      <c r="AQ242" s="5">
        <v>3.6</v>
      </c>
      <c r="AR242" s="5">
        <v>1029.7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232</v>
      </c>
      <c r="AY242">
        <v>1088</v>
      </c>
      <c r="AZ242">
        <v>3.9</v>
      </c>
      <c r="BA242">
        <v>4.0999999999999996</v>
      </c>
      <c r="BB242" s="55">
        <v>0.16180555555555601</v>
      </c>
    </row>
    <row r="243" spans="2:54" x14ac:dyDescent="0.25">
      <c r="B243" s="5">
        <v>3.6</v>
      </c>
      <c r="C243" s="5">
        <v>90</v>
      </c>
      <c r="D243" s="5">
        <v>2.1</v>
      </c>
      <c r="E243" s="5">
        <v>3.6</v>
      </c>
      <c r="F243" s="5">
        <v>2.2000000000000002</v>
      </c>
      <c r="G243" s="5">
        <v>3.6</v>
      </c>
      <c r="H243" s="5">
        <v>1029.5999999999999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232</v>
      </c>
      <c r="O243">
        <v>1088</v>
      </c>
      <c r="P243">
        <v>3.9</v>
      </c>
      <c r="Q243">
        <v>4.0999999999999996</v>
      </c>
      <c r="R243" s="55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3.6</v>
      </c>
      <c r="AM243" s="5">
        <v>90</v>
      </c>
      <c r="AN243" s="5">
        <v>2.1</v>
      </c>
      <c r="AO243" s="5">
        <v>3.6</v>
      </c>
      <c r="AP243" s="5">
        <v>2.2000000000000002</v>
      </c>
      <c r="AQ243" s="5">
        <v>3.6</v>
      </c>
      <c r="AR243" s="5">
        <v>1029.5999999999999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232</v>
      </c>
      <c r="AY243">
        <v>1088</v>
      </c>
      <c r="AZ243">
        <v>3.9</v>
      </c>
      <c r="BA243">
        <v>4.0999999999999996</v>
      </c>
      <c r="BB243" s="55">
        <v>0.16250000000000001</v>
      </c>
    </row>
    <row r="244" spans="2:54" x14ac:dyDescent="0.25">
      <c r="B244" s="5">
        <v>3.6</v>
      </c>
      <c r="C244" s="5">
        <v>90</v>
      </c>
      <c r="D244" s="5">
        <v>2.1</v>
      </c>
      <c r="E244" s="5">
        <v>3.6</v>
      </c>
      <c r="F244" s="5">
        <v>3.6</v>
      </c>
      <c r="G244" s="5">
        <v>4.7</v>
      </c>
      <c r="H244" s="5">
        <v>1029.7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232</v>
      </c>
      <c r="O244">
        <v>1088</v>
      </c>
      <c r="P244">
        <v>3.9</v>
      </c>
      <c r="Q244">
        <v>4.0999999999999996</v>
      </c>
      <c r="R244" s="55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3.6</v>
      </c>
      <c r="AM244" s="5">
        <v>90</v>
      </c>
      <c r="AN244" s="5">
        <v>2.1</v>
      </c>
      <c r="AO244" s="5">
        <v>3.6</v>
      </c>
      <c r="AP244" s="5">
        <v>3.6</v>
      </c>
      <c r="AQ244" s="5">
        <v>4.7</v>
      </c>
      <c r="AR244" s="5">
        <v>1029.7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232</v>
      </c>
      <c r="AY244">
        <v>1088</v>
      </c>
      <c r="AZ244">
        <v>3.9</v>
      </c>
      <c r="BA244">
        <v>4.0999999999999996</v>
      </c>
      <c r="BB244" s="55">
        <v>0.163194444444444</v>
      </c>
    </row>
    <row r="245" spans="2:54" x14ac:dyDescent="0.25">
      <c r="B245" s="5">
        <v>3.6</v>
      </c>
      <c r="C245" s="5">
        <v>90</v>
      </c>
      <c r="D245" s="5">
        <v>2.1</v>
      </c>
      <c r="E245" s="5">
        <v>3.6</v>
      </c>
      <c r="F245" s="5">
        <v>0</v>
      </c>
      <c r="G245" s="5">
        <v>2.2000000000000002</v>
      </c>
      <c r="H245" s="5">
        <v>1029.5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232</v>
      </c>
      <c r="O245">
        <v>1088</v>
      </c>
      <c r="P245">
        <v>3.9</v>
      </c>
      <c r="Q245">
        <v>4.0999999999999996</v>
      </c>
      <c r="R245" s="55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3.6</v>
      </c>
      <c r="AM245" s="5">
        <v>90</v>
      </c>
      <c r="AN245" s="5">
        <v>2.1</v>
      </c>
      <c r="AO245" s="5">
        <v>3.6</v>
      </c>
      <c r="AP245" s="5">
        <v>0</v>
      </c>
      <c r="AQ245" s="5">
        <v>2.2000000000000002</v>
      </c>
      <c r="AR245" s="5">
        <v>1029.5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232</v>
      </c>
      <c r="AY245">
        <v>1088</v>
      </c>
      <c r="AZ245">
        <v>3.9</v>
      </c>
      <c r="BA245">
        <v>4.0999999999999996</v>
      </c>
      <c r="BB245" s="55">
        <v>0.163888888888889</v>
      </c>
    </row>
    <row r="246" spans="2:54" x14ac:dyDescent="0.25">
      <c r="B246" s="5">
        <v>3.6</v>
      </c>
      <c r="C246" s="5">
        <v>90</v>
      </c>
      <c r="D246" s="5">
        <v>2.1</v>
      </c>
      <c r="E246" s="5">
        <v>3.6</v>
      </c>
      <c r="F246" s="5">
        <v>0</v>
      </c>
      <c r="G246" s="5">
        <v>3.2</v>
      </c>
      <c r="H246" s="5">
        <v>1029.5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232</v>
      </c>
      <c r="O246">
        <v>1088</v>
      </c>
      <c r="P246">
        <v>3.9</v>
      </c>
      <c r="Q246">
        <v>4.0999999999999996</v>
      </c>
      <c r="R246" s="55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3.6</v>
      </c>
      <c r="AM246" s="5">
        <v>90</v>
      </c>
      <c r="AN246" s="5">
        <v>2.1</v>
      </c>
      <c r="AO246" s="5">
        <v>3.6</v>
      </c>
      <c r="AP246" s="5">
        <v>0</v>
      </c>
      <c r="AQ246" s="5">
        <v>3.2</v>
      </c>
      <c r="AR246" s="5">
        <v>1029.5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232</v>
      </c>
      <c r="AY246">
        <v>1088</v>
      </c>
      <c r="AZ246">
        <v>3.9</v>
      </c>
      <c r="BA246">
        <v>4.0999999999999996</v>
      </c>
      <c r="BB246" s="55">
        <v>0.164583333333333</v>
      </c>
    </row>
    <row r="247" spans="2:54" x14ac:dyDescent="0.25">
      <c r="B247" s="5">
        <v>3.6</v>
      </c>
      <c r="C247" s="5">
        <v>90</v>
      </c>
      <c r="D247" s="5">
        <v>2.1</v>
      </c>
      <c r="E247" s="5">
        <v>3.6</v>
      </c>
      <c r="F247" s="5">
        <v>2.9</v>
      </c>
      <c r="G247" s="5">
        <v>2.9</v>
      </c>
      <c r="H247" s="5">
        <v>1029.7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232</v>
      </c>
      <c r="O247">
        <v>1088</v>
      </c>
      <c r="P247">
        <v>3.9</v>
      </c>
      <c r="Q247">
        <v>4.0999999999999996</v>
      </c>
      <c r="R247" s="55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3.6</v>
      </c>
      <c r="AM247" s="5">
        <v>90</v>
      </c>
      <c r="AN247" s="5">
        <v>2.1</v>
      </c>
      <c r="AO247" s="5">
        <v>3.6</v>
      </c>
      <c r="AP247" s="5">
        <v>2.9</v>
      </c>
      <c r="AQ247" s="5">
        <v>2.9</v>
      </c>
      <c r="AR247" s="5">
        <v>1029.7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232</v>
      </c>
      <c r="AY247">
        <v>1088</v>
      </c>
      <c r="AZ247">
        <v>3.9</v>
      </c>
      <c r="BA247">
        <v>4.0999999999999996</v>
      </c>
      <c r="BB247" s="55">
        <v>0.165277777777778</v>
      </c>
    </row>
    <row r="248" spans="2:54" x14ac:dyDescent="0.25">
      <c r="B248" s="5">
        <v>3.6</v>
      </c>
      <c r="C248" s="5">
        <v>90</v>
      </c>
      <c r="D248" s="5">
        <v>2.1</v>
      </c>
      <c r="E248" s="5">
        <v>3.6</v>
      </c>
      <c r="F248" s="5">
        <v>3.6</v>
      </c>
      <c r="G248" s="5">
        <v>4</v>
      </c>
      <c r="H248" s="5">
        <v>1029.8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232</v>
      </c>
      <c r="O248">
        <v>1088</v>
      </c>
      <c r="P248">
        <v>3.9</v>
      </c>
      <c r="Q248">
        <v>4.0999999999999996</v>
      </c>
      <c r="R248" s="55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3.6</v>
      </c>
      <c r="AM248" s="5">
        <v>90</v>
      </c>
      <c r="AN248" s="5">
        <v>2.1</v>
      </c>
      <c r="AO248" s="5">
        <v>3.6</v>
      </c>
      <c r="AP248" s="5">
        <v>3.6</v>
      </c>
      <c r="AQ248" s="5">
        <v>4</v>
      </c>
      <c r="AR248" s="5">
        <v>1029.8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232</v>
      </c>
      <c r="AY248">
        <v>1088</v>
      </c>
      <c r="AZ248">
        <v>3.9</v>
      </c>
      <c r="BA248">
        <v>4.0999999999999996</v>
      </c>
      <c r="BB248" s="55">
        <v>0.16597222222222199</v>
      </c>
    </row>
    <row r="249" spans="2:54" x14ac:dyDescent="0.25">
      <c r="B249" s="5">
        <v>3.6</v>
      </c>
      <c r="C249" s="5">
        <v>90</v>
      </c>
      <c r="D249" s="5">
        <v>2.1</v>
      </c>
      <c r="E249" s="5">
        <v>3.6</v>
      </c>
      <c r="F249" s="5">
        <v>1.8</v>
      </c>
      <c r="G249" s="5">
        <v>2.5</v>
      </c>
      <c r="H249" s="5">
        <v>1029.8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232</v>
      </c>
      <c r="O249">
        <v>1088</v>
      </c>
      <c r="P249">
        <v>3.9</v>
      </c>
      <c r="Q249">
        <v>4.0999999999999996</v>
      </c>
      <c r="R249" s="55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3.6</v>
      </c>
      <c r="AM249" s="5">
        <v>90</v>
      </c>
      <c r="AN249" s="5">
        <v>2.1</v>
      </c>
      <c r="AO249" s="5">
        <v>3.6</v>
      </c>
      <c r="AP249" s="5">
        <v>1.8</v>
      </c>
      <c r="AQ249" s="5">
        <v>2.5</v>
      </c>
      <c r="AR249" s="5">
        <v>1029.8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232</v>
      </c>
      <c r="AY249">
        <v>1088</v>
      </c>
      <c r="AZ249">
        <v>3.9</v>
      </c>
      <c r="BA249">
        <v>4.0999999999999996</v>
      </c>
      <c r="BB249" s="55">
        <v>0.16666666666666699</v>
      </c>
    </row>
    <row r="250" spans="2:54" x14ac:dyDescent="0.25">
      <c r="B250" s="5">
        <v>3.6</v>
      </c>
      <c r="C250" s="5">
        <v>90</v>
      </c>
      <c r="D250" s="5">
        <v>2.1</v>
      </c>
      <c r="E250" s="5">
        <v>3.6</v>
      </c>
      <c r="F250" s="5">
        <v>2.5</v>
      </c>
      <c r="G250" s="5">
        <v>3.2</v>
      </c>
      <c r="H250" s="5">
        <v>1029.5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232</v>
      </c>
      <c r="O250">
        <v>1088</v>
      </c>
      <c r="P250">
        <v>3.9</v>
      </c>
      <c r="Q250">
        <v>4.0999999999999996</v>
      </c>
      <c r="R250" s="55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3.6</v>
      </c>
      <c r="AM250" s="5">
        <v>90</v>
      </c>
      <c r="AN250" s="5">
        <v>2.1</v>
      </c>
      <c r="AO250" s="5">
        <v>3.6</v>
      </c>
      <c r="AP250" s="5">
        <v>2.5</v>
      </c>
      <c r="AQ250" s="5">
        <v>3.2</v>
      </c>
      <c r="AR250" s="5">
        <v>1029.5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232</v>
      </c>
      <c r="AY250">
        <v>1088</v>
      </c>
      <c r="AZ250">
        <v>3.9</v>
      </c>
      <c r="BA250">
        <v>4.0999999999999996</v>
      </c>
      <c r="BB250" s="55">
        <v>0.16736111111111099</v>
      </c>
    </row>
    <row r="251" spans="2:54" x14ac:dyDescent="0.25">
      <c r="B251" s="5">
        <v>3.6</v>
      </c>
      <c r="C251" s="5">
        <v>90</v>
      </c>
      <c r="D251" s="5">
        <v>2.1</v>
      </c>
      <c r="E251" s="5">
        <v>3.6</v>
      </c>
      <c r="F251" s="5">
        <v>2.5</v>
      </c>
      <c r="G251" s="5">
        <v>3.2</v>
      </c>
      <c r="H251" s="5">
        <v>1029.5999999999999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232</v>
      </c>
      <c r="O251">
        <v>1088</v>
      </c>
      <c r="P251">
        <v>3.9</v>
      </c>
      <c r="Q251">
        <v>4.0999999999999996</v>
      </c>
      <c r="R251" s="55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3.6</v>
      </c>
      <c r="AM251" s="5">
        <v>90</v>
      </c>
      <c r="AN251" s="5">
        <v>2.1</v>
      </c>
      <c r="AO251" s="5">
        <v>3.6</v>
      </c>
      <c r="AP251" s="5">
        <v>2.5</v>
      </c>
      <c r="AQ251" s="5">
        <v>3.2</v>
      </c>
      <c r="AR251" s="5">
        <v>1029.5999999999999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232</v>
      </c>
      <c r="AY251">
        <v>1088</v>
      </c>
      <c r="AZ251">
        <v>3.9</v>
      </c>
      <c r="BA251">
        <v>4.0999999999999996</v>
      </c>
      <c r="BB251" s="55">
        <v>0.16805555555555601</v>
      </c>
    </row>
    <row r="252" spans="2:54" x14ac:dyDescent="0.25">
      <c r="B252" s="5">
        <v>3.7</v>
      </c>
      <c r="C252" s="5">
        <v>90</v>
      </c>
      <c r="D252" s="5">
        <v>2.2000000000000002</v>
      </c>
      <c r="E252" s="5">
        <v>3.7</v>
      </c>
      <c r="F252" s="5">
        <v>2.5</v>
      </c>
      <c r="G252" s="5">
        <v>4.7</v>
      </c>
      <c r="H252" s="5">
        <v>1029.5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232</v>
      </c>
      <c r="O252">
        <v>1088</v>
      </c>
      <c r="P252">
        <v>3.9</v>
      </c>
      <c r="Q252">
        <v>4.0999999999999996</v>
      </c>
      <c r="R252" s="55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3.7</v>
      </c>
      <c r="AM252" s="5">
        <v>90</v>
      </c>
      <c r="AN252" s="5">
        <v>2.2000000000000002</v>
      </c>
      <c r="AO252" s="5">
        <v>3.7</v>
      </c>
      <c r="AP252" s="5">
        <v>2.5</v>
      </c>
      <c r="AQ252" s="5">
        <v>4.7</v>
      </c>
      <c r="AR252" s="5">
        <v>1029.5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232</v>
      </c>
      <c r="AY252">
        <v>1088</v>
      </c>
      <c r="AZ252">
        <v>3.9</v>
      </c>
      <c r="BA252">
        <v>4.0999999999999996</v>
      </c>
      <c r="BB252" s="55">
        <v>0.16875000000000001</v>
      </c>
    </row>
    <row r="253" spans="2:54" x14ac:dyDescent="0.25">
      <c r="B253" s="5">
        <v>3.7</v>
      </c>
      <c r="C253" s="5">
        <v>90</v>
      </c>
      <c r="D253" s="5">
        <v>2.2000000000000002</v>
      </c>
      <c r="E253" s="5">
        <v>3.7</v>
      </c>
      <c r="F253" s="5">
        <v>4</v>
      </c>
      <c r="G253" s="5">
        <v>4.3</v>
      </c>
      <c r="H253" s="5">
        <v>1029.5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232</v>
      </c>
      <c r="O253">
        <v>1088</v>
      </c>
      <c r="P253">
        <v>3.9</v>
      </c>
      <c r="Q253">
        <v>4.0999999999999996</v>
      </c>
      <c r="R253" s="55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3.7</v>
      </c>
      <c r="AM253" s="5">
        <v>90</v>
      </c>
      <c r="AN253" s="5">
        <v>2.2000000000000002</v>
      </c>
      <c r="AO253" s="5">
        <v>3.7</v>
      </c>
      <c r="AP253" s="5">
        <v>4</v>
      </c>
      <c r="AQ253" s="5">
        <v>4.3</v>
      </c>
      <c r="AR253" s="5">
        <v>1029.5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232</v>
      </c>
      <c r="AY253">
        <v>1088</v>
      </c>
      <c r="AZ253">
        <v>3.9</v>
      </c>
      <c r="BA253">
        <v>4.0999999999999996</v>
      </c>
      <c r="BB253" s="55">
        <v>0.16944444444444401</v>
      </c>
    </row>
    <row r="254" spans="2:54" x14ac:dyDescent="0.25">
      <c r="B254" s="5">
        <v>3.7</v>
      </c>
      <c r="C254" s="5">
        <v>90</v>
      </c>
      <c r="D254" s="5">
        <v>2.2000000000000002</v>
      </c>
      <c r="E254" s="5">
        <v>3.7</v>
      </c>
      <c r="F254" s="5">
        <v>3.6</v>
      </c>
      <c r="G254" s="5">
        <v>4</v>
      </c>
      <c r="H254" s="5">
        <v>1029.5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232</v>
      </c>
      <c r="O254">
        <v>1088</v>
      </c>
      <c r="P254">
        <v>3.9</v>
      </c>
      <c r="Q254">
        <v>4.0999999999999996</v>
      </c>
      <c r="R254" s="55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3.7</v>
      </c>
      <c r="AM254" s="5">
        <v>90</v>
      </c>
      <c r="AN254" s="5">
        <v>2.2000000000000002</v>
      </c>
      <c r="AO254" s="5">
        <v>3.7</v>
      </c>
      <c r="AP254" s="5">
        <v>3.6</v>
      </c>
      <c r="AQ254" s="5">
        <v>4</v>
      </c>
      <c r="AR254" s="5">
        <v>1029.5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232</v>
      </c>
      <c r="AY254">
        <v>1088</v>
      </c>
      <c r="AZ254">
        <v>3.9</v>
      </c>
      <c r="BA254">
        <v>4.0999999999999996</v>
      </c>
      <c r="BB254" s="55">
        <v>0.17013888888888901</v>
      </c>
    </row>
    <row r="255" spans="2:54" x14ac:dyDescent="0.25">
      <c r="B255" s="5">
        <v>3.6</v>
      </c>
      <c r="C255" s="5">
        <v>90</v>
      </c>
      <c r="D255" s="5">
        <v>2.1</v>
      </c>
      <c r="E255" s="5">
        <v>3.6</v>
      </c>
      <c r="F255" s="5">
        <v>1.8</v>
      </c>
      <c r="G255" s="5">
        <v>2.9</v>
      </c>
      <c r="H255" s="5">
        <v>1029.5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232</v>
      </c>
      <c r="O255">
        <v>1088</v>
      </c>
      <c r="P255">
        <v>3.9</v>
      </c>
      <c r="Q255">
        <v>4.0999999999999996</v>
      </c>
      <c r="R255" s="55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3.6</v>
      </c>
      <c r="AM255" s="5">
        <v>90</v>
      </c>
      <c r="AN255" s="5">
        <v>2.1</v>
      </c>
      <c r="AO255" s="5">
        <v>3.6</v>
      </c>
      <c r="AP255" s="5">
        <v>1.8</v>
      </c>
      <c r="AQ255" s="5">
        <v>2.9</v>
      </c>
      <c r="AR255" s="5">
        <v>1029.5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232</v>
      </c>
      <c r="AY255">
        <v>1088</v>
      </c>
      <c r="AZ255">
        <v>3.9</v>
      </c>
      <c r="BA255">
        <v>4.0999999999999996</v>
      </c>
      <c r="BB255" s="55">
        <v>0.170833333333333</v>
      </c>
    </row>
    <row r="256" spans="2:54" x14ac:dyDescent="0.25">
      <c r="B256" s="5">
        <v>3.6</v>
      </c>
      <c r="C256" s="5">
        <v>90</v>
      </c>
      <c r="D256" s="5">
        <v>2.1</v>
      </c>
      <c r="E256" s="5">
        <v>3.6</v>
      </c>
      <c r="F256" s="5">
        <v>2.9</v>
      </c>
      <c r="G256" s="5">
        <v>4.7</v>
      </c>
      <c r="H256" s="5">
        <v>1029.4000000000001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232</v>
      </c>
      <c r="O256">
        <v>1088</v>
      </c>
      <c r="P256">
        <v>3.9</v>
      </c>
      <c r="Q256">
        <v>4.0999999999999996</v>
      </c>
      <c r="R256" s="55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3.6</v>
      </c>
      <c r="AM256" s="5">
        <v>90</v>
      </c>
      <c r="AN256" s="5">
        <v>2.1</v>
      </c>
      <c r="AO256" s="5">
        <v>3.6</v>
      </c>
      <c r="AP256" s="5">
        <v>2.9</v>
      </c>
      <c r="AQ256" s="5">
        <v>4.7</v>
      </c>
      <c r="AR256" s="5">
        <v>1029.4000000000001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232</v>
      </c>
      <c r="AY256">
        <v>1088</v>
      </c>
      <c r="AZ256">
        <v>3.9</v>
      </c>
      <c r="BA256">
        <v>4.0999999999999996</v>
      </c>
      <c r="BB256" s="55">
        <v>0.171527777777778</v>
      </c>
    </row>
    <row r="257" spans="2:54" x14ac:dyDescent="0.25">
      <c r="B257" s="5">
        <v>3.6</v>
      </c>
      <c r="C257" s="5">
        <v>90</v>
      </c>
      <c r="D257" s="5">
        <v>2.1</v>
      </c>
      <c r="E257" s="5">
        <v>3.6</v>
      </c>
      <c r="F257" s="5">
        <v>2.5</v>
      </c>
      <c r="G257" s="5">
        <v>2.9</v>
      </c>
      <c r="H257" s="5">
        <v>1029.4000000000001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232</v>
      </c>
      <c r="O257">
        <v>1088</v>
      </c>
      <c r="P257">
        <v>3.9</v>
      </c>
      <c r="Q257">
        <v>4.0999999999999996</v>
      </c>
      <c r="R257" s="55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3.6</v>
      </c>
      <c r="AM257" s="5">
        <v>90</v>
      </c>
      <c r="AN257" s="5">
        <v>2.1</v>
      </c>
      <c r="AO257" s="5">
        <v>3.6</v>
      </c>
      <c r="AP257" s="5">
        <v>2.5</v>
      </c>
      <c r="AQ257" s="5">
        <v>2.9</v>
      </c>
      <c r="AR257" s="5">
        <v>1029.4000000000001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232</v>
      </c>
      <c r="AY257">
        <v>1088</v>
      </c>
      <c r="AZ257">
        <v>3.9</v>
      </c>
      <c r="BA257">
        <v>4.0999999999999996</v>
      </c>
      <c r="BB257" s="55">
        <v>0.172222222222222</v>
      </c>
    </row>
    <row r="258" spans="2:54" x14ac:dyDescent="0.25">
      <c r="B258" s="5">
        <v>3.6</v>
      </c>
      <c r="C258" s="5">
        <v>90</v>
      </c>
      <c r="D258" s="5">
        <v>2.1</v>
      </c>
      <c r="E258" s="5">
        <v>3.6</v>
      </c>
      <c r="F258" s="5">
        <v>4</v>
      </c>
      <c r="G258" s="5">
        <v>4</v>
      </c>
      <c r="H258" s="5">
        <v>1029.5999999999999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232</v>
      </c>
      <c r="O258">
        <v>1088</v>
      </c>
      <c r="P258">
        <v>3.9</v>
      </c>
      <c r="Q258">
        <v>4.0999999999999996</v>
      </c>
      <c r="R258" s="55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3.6</v>
      </c>
      <c r="AM258" s="5">
        <v>90</v>
      </c>
      <c r="AN258" s="5">
        <v>2.1</v>
      </c>
      <c r="AO258" s="5">
        <v>3.6</v>
      </c>
      <c r="AP258" s="5">
        <v>4</v>
      </c>
      <c r="AQ258" s="5">
        <v>4</v>
      </c>
      <c r="AR258" s="5">
        <v>1029.5999999999999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232</v>
      </c>
      <c r="AY258">
        <v>1088</v>
      </c>
      <c r="AZ258">
        <v>3.9</v>
      </c>
      <c r="BA258">
        <v>4.0999999999999996</v>
      </c>
      <c r="BB258" s="55">
        <v>0.172916666666667</v>
      </c>
    </row>
    <row r="259" spans="2:54" x14ac:dyDescent="0.25">
      <c r="B259" s="5">
        <v>3.6</v>
      </c>
      <c r="C259" s="5">
        <v>90</v>
      </c>
      <c r="D259" s="5">
        <v>2.1</v>
      </c>
      <c r="E259" s="5">
        <v>3.6</v>
      </c>
      <c r="F259" s="5">
        <v>2.2000000000000002</v>
      </c>
      <c r="G259" s="5">
        <v>2.9</v>
      </c>
      <c r="H259" s="5">
        <v>1029.5999999999999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232</v>
      </c>
      <c r="O259">
        <v>1088</v>
      </c>
      <c r="P259">
        <v>3.9</v>
      </c>
      <c r="Q259">
        <v>4.0999999999999996</v>
      </c>
      <c r="R259" s="55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3.6</v>
      </c>
      <c r="AM259" s="5">
        <v>90</v>
      </c>
      <c r="AN259" s="5">
        <v>2.1</v>
      </c>
      <c r="AO259" s="5">
        <v>3.6</v>
      </c>
      <c r="AP259" s="5">
        <v>2.2000000000000002</v>
      </c>
      <c r="AQ259" s="5">
        <v>2.9</v>
      </c>
      <c r="AR259" s="5">
        <v>1029.5999999999999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232</v>
      </c>
      <c r="AY259">
        <v>1088</v>
      </c>
      <c r="AZ259">
        <v>3.9</v>
      </c>
      <c r="BA259">
        <v>4.0999999999999996</v>
      </c>
      <c r="BB259" s="55">
        <v>0.17361111111111099</v>
      </c>
    </row>
    <row r="260" spans="2:54" x14ac:dyDescent="0.25">
      <c r="B260" s="5">
        <v>3.6</v>
      </c>
      <c r="C260" s="5">
        <v>90</v>
      </c>
      <c r="D260" s="5">
        <v>2.1</v>
      </c>
      <c r="E260" s="5">
        <v>3.6</v>
      </c>
      <c r="F260" s="5">
        <v>1.8</v>
      </c>
      <c r="G260" s="5">
        <v>3.6</v>
      </c>
      <c r="H260" s="5">
        <v>1029.5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232</v>
      </c>
      <c r="O260">
        <v>1088</v>
      </c>
      <c r="P260">
        <v>3.9</v>
      </c>
      <c r="Q260">
        <v>4.0999999999999996</v>
      </c>
      <c r="R260" s="55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3.6</v>
      </c>
      <c r="AM260" s="5">
        <v>90</v>
      </c>
      <c r="AN260" s="5">
        <v>2.1</v>
      </c>
      <c r="AO260" s="5">
        <v>3.6</v>
      </c>
      <c r="AP260" s="5">
        <v>1.8</v>
      </c>
      <c r="AQ260" s="5">
        <v>3.6</v>
      </c>
      <c r="AR260" s="5">
        <v>1029.5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232</v>
      </c>
      <c r="AY260">
        <v>1088</v>
      </c>
      <c r="AZ260">
        <v>3.9</v>
      </c>
      <c r="BA260">
        <v>4.0999999999999996</v>
      </c>
      <c r="BB260" s="55">
        <v>0.17430555555555599</v>
      </c>
    </row>
    <row r="261" spans="2:54" x14ac:dyDescent="0.25">
      <c r="B261" s="5">
        <v>3.7</v>
      </c>
      <c r="C261" s="5">
        <v>90</v>
      </c>
      <c r="D261" s="5">
        <v>2.2000000000000002</v>
      </c>
      <c r="E261" s="5">
        <v>3.7</v>
      </c>
      <c r="F261" s="5">
        <v>0</v>
      </c>
      <c r="G261" s="5">
        <v>2.2000000000000002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232</v>
      </c>
      <c r="O261">
        <v>1088</v>
      </c>
      <c r="P261">
        <v>3.9</v>
      </c>
      <c r="Q261">
        <v>4.0999999999999996</v>
      </c>
      <c r="R261" s="55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3.7</v>
      </c>
      <c r="AM261" s="5">
        <v>90</v>
      </c>
      <c r="AN261" s="5">
        <v>2.2000000000000002</v>
      </c>
      <c r="AO261" s="5">
        <v>3.7</v>
      </c>
      <c r="AP261" s="5">
        <v>0</v>
      </c>
      <c r="AQ261" s="5">
        <v>2.2000000000000002</v>
      </c>
      <c r="AR261" s="5">
        <v>1029.4000000000001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232</v>
      </c>
      <c r="AY261">
        <v>1088</v>
      </c>
      <c r="AZ261">
        <v>3.9</v>
      </c>
      <c r="BA261">
        <v>4.0999999999999996</v>
      </c>
      <c r="BB261" s="55">
        <v>0.17499999999999999</v>
      </c>
    </row>
    <row r="262" spans="2:54" x14ac:dyDescent="0.25">
      <c r="B262" s="5">
        <v>3.7</v>
      </c>
      <c r="C262" s="5">
        <v>90</v>
      </c>
      <c r="D262" s="5">
        <v>2.2000000000000002</v>
      </c>
      <c r="E262" s="5">
        <v>3.7</v>
      </c>
      <c r="F262" s="5">
        <v>0</v>
      </c>
      <c r="G262" s="5">
        <v>2.2000000000000002</v>
      </c>
      <c r="H262" s="5">
        <v>1029.4000000000001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232</v>
      </c>
      <c r="O262">
        <v>1088</v>
      </c>
      <c r="P262">
        <v>3.9</v>
      </c>
      <c r="Q262">
        <v>4.0999999999999996</v>
      </c>
      <c r="R262" s="55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3.7</v>
      </c>
      <c r="AM262" s="5">
        <v>90</v>
      </c>
      <c r="AN262" s="5">
        <v>2.2000000000000002</v>
      </c>
      <c r="AO262" s="5">
        <v>3.7</v>
      </c>
      <c r="AP262" s="5">
        <v>0</v>
      </c>
      <c r="AQ262" s="5">
        <v>2.2000000000000002</v>
      </c>
      <c r="AR262" s="5">
        <v>1029.4000000000001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232</v>
      </c>
      <c r="AY262">
        <v>1088</v>
      </c>
      <c r="AZ262">
        <v>3.9</v>
      </c>
      <c r="BA262">
        <v>4.0999999999999996</v>
      </c>
      <c r="BB262" s="55">
        <v>0.17569444444444399</v>
      </c>
    </row>
    <row r="263" spans="2:54" x14ac:dyDescent="0.25">
      <c r="B263" s="5">
        <v>3.7</v>
      </c>
      <c r="C263" s="5">
        <v>90</v>
      </c>
      <c r="D263" s="5">
        <v>2.2000000000000002</v>
      </c>
      <c r="E263" s="5">
        <v>3.7</v>
      </c>
      <c r="F263" s="5">
        <v>0</v>
      </c>
      <c r="G263" s="5">
        <v>2.9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232</v>
      </c>
      <c r="O263">
        <v>1088</v>
      </c>
      <c r="P263">
        <v>4</v>
      </c>
      <c r="Q263">
        <v>4.0999999999999996</v>
      </c>
      <c r="R263" s="55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3.7</v>
      </c>
      <c r="AM263" s="5">
        <v>90</v>
      </c>
      <c r="AN263" s="5">
        <v>2.2000000000000002</v>
      </c>
      <c r="AO263" s="5">
        <v>3.7</v>
      </c>
      <c r="AP263" s="5">
        <v>0</v>
      </c>
      <c r="AQ263" s="5">
        <v>2.9</v>
      </c>
      <c r="AR263" s="5">
        <v>1029.2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232</v>
      </c>
      <c r="AY263">
        <v>1088</v>
      </c>
      <c r="AZ263">
        <v>4</v>
      </c>
      <c r="BA263">
        <v>4.0999999999999996</v>
      </c>
      <c r="BB263" s="55">
        <v>0.17638888888888901</v>
      </c>
    </row>
    <row r="264" spans="2:54" x14ac:dyDescent="0.25">
      <c r="B264" s="5">
        <v>3.7</v>
      </c>
      <c r="C264" s="5">
        <v>90</v>
      </c>
      <c r="D264" s="5">
        <v>2.2000000000000002</v>
      </c>
      <c r="E264" s="5">
        <v>3.7</v>
      </c>
      <c r="F264" s="5">
        <v>2.9</v>
      </c>
      <c r="G264" s="5">
        <v>4</v>
      </c>
      <c r="H264" s="5">
        <v>1029.4000000000001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232</v>
      </c>
      <c r="O264">
        <v>1088</v>
      </c>
      <c r="P264">
        <v>4</v>
      </c>
      <c r="Q264">
        <v>4.0999999999999996</v>
      </c>
      <c r="R264" s="55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3.7</v>
      </c>
      <c r="AM264" s="5">
        <v>90</v>
      </c>
      <c r="AN264" s="5">
        <v>2.2000000000000002</v>
      </c>
      <c r="AO264" s="5">
        <v>3.7</v>
      </c>
      <c r="AP264" s="5">
        <v>2.9</v>
      </c>
      <c r="AQ264" s="5">
        <v>4</v>
      </c>
      <c r="AR264" s="5">
        <v>1029.4000000000001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232</v>
      </c>
      <c r="AY264">
        <v>1088</v>
      </c>
      <c r="AZ264">
        <v>4</v>
      </c>
      <c r="BA264">
        <v>4.0999999999999996</v>
      </c>
      <c r="BB264" s="55">
        <v>0.17708333333333301</v>
      </c>
    </row>
    <row r="265" spans="2:54" x14ac:dyDescent="0.25">
      <c r="B265" s="5">
        <v>3.7</v>
      </c>
      <c r="C265" s="5">
        <v>90</v>
      </c>
      <c r="D265" s="5">
        <v>2.2000000000000002</v>
      </c>
      <c r="E265" s="5">
        <v>3.7</v>
      </c>
      <c r="F265" s="5">
        <v>1.8</v>
      </c>
      <c r="G265" s="5">
        <v>4</v>
      </c>
      <c r="H265" s="5">
        <v>1029.4000000000001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232</v>
      </c>
      <c r="O265">
        <v>1088</v>
      </c>
      <c r="P265">
        <v>4</v>
      </c>
      <c r="Q265">
        <v>4.0999999999999996</v>
      </c>
      <c r="R265" s="55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3.7</v>
      </c>
      <c r="AM265" s="5">
        <v>90</v>
      </c>
      <c r="AN265" s="5">
        <v>2.2000000000000002</v>
      </c>
      <c r="AO265" s="5">
        <v>3.7</v>
      </c>
      <c r="AP265" s="5">
        <v>1.8</v>
      </c>
      <c r="AQ265" s="5">
        <v>4</v>
      </c>
      <c r="AR265" s="5">
        <v>1029.4000000000001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232</v>
      </c>
      <c r="AY265">
        <v>1088</v>
      </c>
      <c r="AZ265">
        <v>4</v>
      </c>
      <c r="BA265">
        <v>4.0999999999999996</v>
      </c>
      <c r="BB265" s="55">
        <v>0.17777777777777801</v>
      </c>
    </row>
    <row r="266" spans="2:54" x14ac:dyDescent="0.25">
      <c r="B266" s="5">
        <v>3.7</v>
      </c>
      <c r="C266" s="5">
        <v>90</v>
      </c>
      <c r="D266" s="5">
        <v>2.2000000000000002</v>
      </c>
      <c r="E266" s="5">
        <v>3.7</v>
      </c>
      <c r="F266" s="5">
        <v>4</v>
      </c>
      <c r="G266" s="5">
        <v>4</v>
      </c>
      <c r="H266" s="5">
        <v>1029.3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232</v>
      </c>
      <c r="O266">
        <v>1088</v>
      </c>
      <c r="P266">
        <v>4</v>
      </c>
      <c r="Q266">
        <v>4.0999999999999996</v>
      </c>
      <c r="R266" s="55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3.7</v>
      </c>
      <c r="AM266" s="5">
        <v>90</v>
      </c>
      <c r="AN266" s="5">
        <v>2.2000000000000002</v>
      </c>
      <c r="AO266" s="5">
        <v>3.7</v>
      </c>
      <c r="AP266" s="5">
        <v>4</v>
      </c>
      <c r="AQ266" s="5">
        <v>4</v>
      </c>
      <c r="AR266" s="5">
        <v>1029.3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232</v>
      </c>
      <c r="AY266">
        <v>1088</v>
      </c>
      <c r="AZ266">
        <v>4</v>
      </c>
      <c r="BA266">
        <v>4.0999999999999996</v>
      </c>
      <c r="BB266" s="55">
        <v>0.178472222222222</v>
      </c>
    </row>
    <row r="267" spans="2:54" x14ac:dyDescent="0.25">
      <c r="B267" s="5">
        <v>3.7</v>
      </c>
      <c r="C267" s="5">
        <v>90</v>
      </c>
      <c r="D267" s="5">
        <v>2.2000000000000002</v>
      </c>
      <c r="E267" s="5">
        <v>3.7</v>
      </c>
      <c r="F267" s="5">
        <v>3.6</v>
      </c>
      <c r="G267" s="5">
        <v>3.6</v>
      </c>
      <c r="H267" s="5">
        <v>1029.3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232</v>
      </c>
      <c r="O267">
        <v>1088</v>
      </c>
      <c r="P267">
        <v>3.9</v>
      </c>
      <c r="Q267">
        <v>4.0999999999999996</v>
      </c>
      <c r="R267" s="55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3.7</v>
      </c>
      <c r="AM267" s="5">
        <v>90</v>
      </c>
      <c r="AN267" s="5">
        <v>2.2000000000000002</v>
      </c>
      <c r="AO267" s="5">
        <v>3.7</v>
      </c>
      <c r="AP267" s="5">
        <v>3.6</v>
      </c>
      <c r="AQ267" s="5">
        <v>3.6</v>
      </c>
      <c r="AR267" s="5">
        <v>1029.3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232</v>
      </c>
      <c r="AY267">
        <v>1088</v>
      </c>
      <c r="AZ267">
        <v>3.9</v>
      </c>
      <c r="BA267">
        <v>4.0999999999999996</v>
      </c>
      <c r="BB267" s="55">
        <v>0.179166666666667</v>
      </c>
    </row>
    <row r="268" spans="2:54" x14ac:dyDescent="0.25">
      <c r="B268" s="5">
        <v>3.7</v>
      </c>
      <c r="C268" s="5">
        <v>90</v>
      </c>
      <c r="D268" s="5">
        <v>2.2000000000000002</v>
      </c>
      <c r="E268" s="5">
        <v>3.7</v>
      </c>
      <c r="F268" s="5">
        <v>2.2000000000000002</v>
      </c>
      <c r="G268" s="5">
        <v>3.2</v>
      </c>
      <c r="H268" s="5">
        <v>1029.0999999999999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232</v>
      </c>
      <c r="O268">
        <v>1088</v>
      </c>
      <c r="P268">
        <v>4</v>
      </c>
      <c r="Q268">
        <v>4.0999999999999996</v>
      </c>
      <c r="R268" s="55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3.7</v>
      </c>
      <c r="AM268" s="5">
        <v>90</v>
      </c>
      <c r="AN268" s="5">
        <v>2.2000000000000002</v>
      </c>
      <c r="AO268" s="5">
        <v>3.7</v>
      </c>
      <c r="AP268" s="5">
        <v>2.2000000000000002</v>
      </c>
      <c r="AQ268" s="5">
        <v>3.2</v>
      </c>
      <c r="AR268" s="5">
        <v>1029.0999999999999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232</v>
      </c>
      <c r="AY268">
        <v>1088</v>
      </c>
      <c r="AZ268">
        <v>4</v>
      </c>
      <c r="BA268">
        <v>4.0999999999999996</v>
      </c>
      <c r="BB268" s="55">
        <v>0.179861111111111</v>
      </c>
    </row>
    <row r="269" spans="2:54" x14ac:dyDescent="0.25">
      <c r="B269" s="5">
        <v>3.7</v>
      </c>
      <c r="C269" s="5">
        <v>90</v>
      </c>
      <c r="D269" s="5">
        <v>2.2000000000000002</v>
      </c>
      <c r="E269" s="5">
        <v>3.7</v>
      </c>
      <c r="F269" s="5">
        <v>0</v>
      </c>
      <c r="G269" s="5">
        <v>0</v>
      </c>
      <c r="H269" s="5">
        <v>1029.4000000000001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232</v>
      </c>
      <c r="O269">
        <v>1088</v>
      </c>
      <c r="P269">
        <v>4</v>
      </c>
      <c r="Q269">
        <v>4.0999999999999996</v>
      </c>
      <c r="R269" s="55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3.7</v>
      </c>
      <c r="AM269" s="5">
        <v>90</v>
      </c>
      <c r="AN269" s="5">
        <v>2.2000000000000002</v>
      </c>
      <c r="AO269" s="5">
        <v>3.7</v>
      </c>
      <c r="AP269" s="5">
        <v>0</v>
      </c>
      <c r="AQ269" s="5">
        <v>0</v>
      </c>
      <c r="AR269" s="5">
        <v>1029.4000000000001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232</v>
      </c>
      <c r="AY269">
        <v>1088</v>
      </c>
      <c r="AZ269">
        <v>4</v>
      </c>
      <c r="BA269">
        <v>4.0999999999999996</v>
      </c>
      <c r="BB269" s="55">
        <v>0.180555555555556</v>
      </c>
    </row>
    <row r="270" spans="2:54" x14ac:dyDescent="0.25">
      <c r="B270" s="5">
        <v>3.7</v>
      </c>
      <c r="C270" s="5">
        <v>90</v>
      </c>
      <c r="D270" s="5">
        <v>2.2000000000000002</v>
      </c>
      <c r="E270" s="5">
        <v>3.7</v>
      </c>
      <c r="F270" s="5">
        <v>0</v>
      </c>
      <c r="G270" s="5">
        <v>0</v>
      </c>
      <c r="H270" s="5">
        <v>1029.5999999999999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232</v>
      </c>
      <c r="O270">
        <v>1088</v>
      </c>
      <c r="P270">
        <v>4</v>
      </c>
      <c r="Q270">
        <v>4.2</v>
      </c>
      <c r="R270" s="55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3.7</v>
      </c>
      <c r="AM270" s="5">
        <v>90</v>
      </c>
      <c r="AN270" s="5">
        <v>2.2000000000000002</v>
      </c>
      <c r="AO270" s="5">
        <v>3.7</v>
      </c>
      <c r="AP270" s="5">
        <v>0</v>
      </c>
      <c r="AQ270" s="5">
        <v>0</v>
      </c>
      <c r="AR270" s="5">
        <v>1029.5999999999999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232</v>
      </c>
      <c r="AY270">
        <v>1088</v>
      </c>
      <c r="AZ270">
        <v>4</v>
      </c>
      <c r="BA270">
        <v>4.2</v>
      </c>
      <c r="BB270" s="55">
        <v>0.18124999999999999</v>
      </c>
    </row>
    <row r="271" spans="2:54" x14ac:dyDescent="0.25">
      <c r="B271" s="5">
        <v>3.7</v>
      </c>
      <c r="C271" s="5">
        <v>90</v>
      </c>
      <c r="D271" s="5">
        <v>2.2000000000000002</v>
      </c>
      <c r="E271" s="5">
        <v>3.7</v>
      </c>
      <c r="F271" s="5">
        <v>2.2000000000000002</v>
      </c>
      <c r="G271" s="5">
        <v>3.2</v>
      </c>
      <c r="H271" s="5">
        <v>1029.4000000000001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232</v>
      </c>
      <c r="O271">
        <v>1088</v>
      </c>
      <c r="P271">
        <v>4</v>
      </c>
      <c r="Q271">
        <v>4.2</v>
      </c>
      <c r="R271" s="55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3.7</v>
      </c>
      <c r="AM271" s="5">
        <v>90</v>
      </c>
      <c r="AN271" s="5">
        <v>2.2000000000000002</v>
      </c>
      <c r="AO271" s="5">
        <v>3.7</v>
      </c>
      <c r="AP271" s="5">
        <v>2.2000000000000002</v>
      </c>
      <c r="AQ271" s="5">
        <v>3.2</v>
      </c>
      <c r="AR271" s="5">
        <v>1029.4000000000001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232</v>
      </c>
      <c r="AY271">
        <v>1088</v>
      </c>
      <c r="AZ271">
        <v>4</v>
      </c>
      <c r="BA271">
        <v>4.2</v>
      </c>
      <c r="BB271" s="55">
        <v>0.18194444444444399</v>
      </c>
    </row>
    <row r="272" spans="2:54" x14ac:dyDescent="0.25">
      <c r="B272" s="5">
        <v>3.7</v>
      </c>
      <c r="C272" s="5">
        <v>90</v>
      </c>
      <c r="D272" s="5">
        <v>2.2000000000000002</v>
      </c>
      <c r="E272" s="5">
        <v>3.7</v>
      </c>
      <c r="F272" s="5">
        <v>3.2</v>
      </c>
      <c r="G272" s="5">
        <v>3.6</v>
      </c>
      <c r="H272" s="5">
        <v>1029.4000000000001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232</v>
      </c>
      <c r="O272">
        <v>1088</v>
      </c>
      <c r="P272">
        <v>4</v>
      </c>
      <c r="Q272">
        <v>4.0999999999999996</v>
      </c>
      <c r="R272" s="55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3.7</v>
      </c>
      <c r="AM272" s="5">
        <v>90</v>
      </c>
      <c r="AN272" s="5">
        <v>2.2000000000000002</v>
      </c>
      <c r="AO272" s="5">
        <v>3.7</v>
      </c>
      <c r="AP272" s="5">
        <v>3.2</v>
      </c>
      <c r="AQ272" s="5">
        <v>3.6</v>
      </c>
      <c r="AR272" s="5">
        <v>1029.4000000000001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232</v>
      </c>
      <c r="AY272">
        <v>1088</v>
      </c>
      <c r="AZ272">
        <v>4</v>
      </c>
      <c r="BA272">
        <v>4.0999999999999996</v>
      </c>
      <c r="BB272" s="55">
        <v>0.18263888888888899</v>
      </c>
    </row>
    <row r="273" spans="2:54" x14ac:dyDescent="0.25">
      <c r="B273" s="5">
        <v>3.7</v>
      </c>
      <c r="C273" s="5">
        <v>90</v>
      </c>
      <c r="D273" s="5">
        <v>2.2000000000000002</v>
      </c>
      <c r="E273" s="5">
        <v>3.7</v>
      </c>
      <c r="F273" s="5">
        <v>4.3</v>
      </c>
      <c r="G273" s="5">
        <v>4.3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232</v>
      </c>
      <c r="O273">
        <v>1088</v>
      </c>
      <c r="P273">
        <v>4</v>
      </c>
      <c r="Q273">
        <v>4.2</v>
      </c>
      <c r="R273" s="55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3.7</v>
      </c>
      <c r="AM273" s="5">
        <v>90</v>
      </c>
      <c r="AN273" s="5">
        <v>2.2000000000000002</v>
      </c>
      <c r="AO273" s="5">
        <v>3.7</v>
      </c>
      <c r="AP273" s="5">
        <v>4.3</v>
      </c>
      <c r="AQ273" s="5">
        <v>4.3</v>
      </c>
      <c r="AR273" s="5">
        <v>1029.2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232</v>
      </c>
      <c r="AY273">
        <v>1088</v>
      </c>
      <c r="AZ273">
        <v>4</v>
      </c>
      <c r="BA273">
        <v>4.2</v>
      </c>
      <c r="BB273" s="55">
        <v>0.18333333333333299</v>
      </c>
    </row>
    <row r="274" spans="2:54" x14ac:dyDescent="0.25">
      <c r="B274" s="5">
        <v>3.7</v>
      </c>
      <c r="C274" s="5">
        <v>90</v>
      </c>
      <c r="D274" s="5">
        <v>2.2000000000000002</v>
      </c>
      <c r="E274" s="5">
        <v>3.7</v>
      </c>
      <c r="F274" s="5">
        <v>0</v>
      </c>
      <c r="G274" s="5">
        <v>1.8</v>
      </c>
      <c r="H274" s="5">
        <v>1029.4000000000001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232</v>
      </c>
      <c r="O274">
        <v>1088</v>
      </c>
      <c r="P274">
        <v>4</v>
      </c>
      <c r="Q274">
        <v>4.2</v>
      </c>
      <c r="R274" s="55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3.7</v>
      </c>
      <c r="AM274" s="5">
        <v>90</v>
      </c>
      <c r="AN274" s="5">
        <v>2.2000000000000002</v>
      </c>
      <c r="AO274" s="5">
        <v>3.7</v>
      </c>
      <c r="AP274" s="5">
        <v>0</v>
      </c>
      <c r="AQ274" s="5">
        <v>1.8</v>
      </c>
      <c r="AR274" s="5">
        <v>1029.4000000000001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232</v>
      </c>
      <c r="AY274">
        <v>1088</v>
      </c>
      <c r="AZ274">
        <v>4</v>
      </c>
      <c r="BA274">
        <v>4.2</v>
      </c>
      <c r="BB274" s="55">
        <v>0.18402777777777801</v>
      </c>
    </row>
    <row r="275" spans="2:54" x14ac:dyDescent="0.25">
      <c r="B275" s="5">
        <v>3.7</v>
      </c>
      <c r="C275" s="5">
        <v>90</v>
      </c>
      <c r="D275" s="5">
        <v>2.2000000000000002</v>
      </c>
      <c r="E275" s="5">
        <v>3.7</v>
      </c>
      <c r="F275" s="5">
        <v>0</v>
      </c>
      <c r="G275" s="5">
        <v>2.9</v>
      </c>
      <c r="H275" s="5">
        <v>1029.4000000000001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232</v>
      </c>
      <c r="O275">
        <v>1088</v>
      </c>
      <c r="P275">
        <v>4</v>
      </c>
      <c r="Q275">
        <v>4.2</v>
      </c>
      <c r="R275" s="55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3.7</v>
      </c>
      <c r="AM275" s="5">
        <v>90</v>
      </c>
      <c r="AN275" s="5">
        <v>2.2000000000000002</v>
      </c>
      <c r="AO275" s="5">
        <v>3.7</v>
      </c>
      <c r="AP275" s="5">
        <v>0</v>
      </c>
      <c r="AQ275" s="5">
        <v>2.9</v>
      </c>
      <c r="AR275" s="5">
        <v>1029.4000000000001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232</v>
      </c>
      <c r="AY275">
        <v>1088</v>
      </c>
      <c r="AZ275">
        <v>4</v>
      </c>
      <c r="BA275">
        <v>4.2</v>
      </c>
      <c r="BB275" s="55">
        <v>0.18472222222222201</v>
      </c>
    </row>
    <row r="276" spans="2:54" x14ac:dyDescent="0.25">
      <c r="B276" s="5">
        <v>3.7</v>
      </c>
      <c r="C276" s="5">
        <v>90</v>
      </c>
      <c r="D276" s="5">
        <v>2.2000000000000002</v>
      </c>
      <c r="E276" s="5">
        <v>3.7</v>
      </c>
      <c r="F276" s="5">
        <v>2.2000000000000002</v>
      </c>
      <c r="G276" s="5">
        <v>4.7</v>
      </c>
      <c r="H276" s="5">
        <v>1029.3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232</v>
      </c>
      <c r="O276">
        <v>1088</v>
      </c>
      <c r="P276">
        <v>4</v>
      </c>
      <c r="Q276">
        <v>4.2</v>
      </c>
      <c r="R276" s="55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3.7</v>
      </c>
      <c r="AM276" s="5">
        <v>90</v>
      </c>
      <c r="AN276" s="5">
        <v>2.2000000000000002</v>
      </c>
      <c r="AO276" s="5">
        <v>3.7</v>
      </c>
      <c r="AP276" s="5">
        <v>2.2000000000000002</v>
      </c>
      <c r="AQ276" s="5">
        <v>4.7</v>
      </c>
      <c r="AR276" s="5">
        <v>1029.3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232</v>
      </c>
      <c r="AY276">
        <v>1088</v>
      </c>
      <c r="AZ276">
        <v>4</v>
      </c>
      <c r="BA276">
        <v>4.2</v>
      </c>
      <c r="BB276" s="55">
        <v>0.18541666666666701</v>
      </c>
    </row>
    <row r="277" spans="2:54" x14ac:dyDescent="0.25">
      <c r="B277" s="5">
        <v>3.7</v>
      </c>
      <c r="C277" s="5">
        <v>90</v>
      </c>
      <c r="D277" s="5">
        <v>2.2000000000000002</v>
      </c>
      <c r="E277" s="5">
        <v>3.7</v>
      </c>
      <c r="F277" s="5">
        <v>3.2</v>
      </c>
      <c r="G277" s="5">
        <v>3.2</v>
      </c>
      <c r="H277" s="5">
        <v>1029.3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232</v>
      </c>
      <c r="O277">
        <v>1088</v>
      </c>
      <c r="P277">
        <v>4</v>
      </c>
      <c r="Q277">
        <v>4.2</v>
      </c>
      <c r="R277" s="55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3.7</v>
      </c>
      <c r="AM277" s="5">
        <v>90</v>
      </c>
      <c r="AN277" s="5">
        <v>2.2000000000000002</v>
      </c>
      <c r="AO277" s="5">
        <v>3.7</v>
      </c>
      <c r="AP277" s="5">
        <v>3.2</v>
      </c>
      <c r="AQ277" s="5">
        <v>3.2</v>
      </c>
      <c r="AR277" s="5">
        <v>1029.3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232</v>
      </c>
      <c r="AY277">
        <v>1088</v>
      </c>
      <c r="AZ277">
        <v>4</v>
      </c>
      <c r="BA277">
        <v>4.2</v>
      </c>
      <c r="BB277" s="55">
        <v>0.18611111111111101</v>
      </c>
    </row>
    <row r="278" spans="2:54" x14ac:dyDescent="0.25">
      <c r="B278" s="5">
        <v>3.7</v>
      </c>
      <c r="C278" s="5">
        <v>90</v>
      </c>
      <c r="D278" s="5">
        <v>2.2000000000000002</v>
      </c>
      <c r="E278" s="5">
        <v>3.7</v>
      </c>
      <c r="F278" s="5">
        <v>4.3</v>
      </c>
      <c r="G278" s="5">
        <v>5.4</v>
      </c>
      <c r="H278" s="5">
        <v>1029.5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232</v>
      </c>
      <c r="O278">
        <v>1088</v>
      </c>
      <c r="P278">
        <v>4</v>
      </c>
      <c r="Q278">
        <v>4.2</v>
      </c>
      <c r="R278" s="55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3.7</v>
      </c>
      <c r="AM278" s="5">
        <v>90</v>
      </c>
      <c r="AN278" s="5">
        <v>2.2000000000000002</v>
      </c>
      <c r="AO278" s="5">
        <v>3.7</v>
      </c>
      <c r="AP278" s="5">
        <v>4.3</v>
      </c>
      <c r="AQ278" s="5">
        <v>5.4</v>
      </c>
      <c r="AR278" s="5">
        <v>1029.5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232</v>
      </c>
      <c r="AY278">
        <v>1088</v>
      </c>
      <c r="AZ278">
        <v>4</v>
      </c>
      <c r="BA278">
        <v>4.2</v>
      </c>
      <c r="BB278" s="55">
        <v>0.186805555555556</v>
      </c>
    </row>
    <row r="279" spans="2:54" x14ac:dyDescent="0.25">
      <c r="B279" s="5">
        <v>3.7</v>
      </c>
      <c r="C279" s="5">
        <v>90</v>
      </c>
      <c r="D279" s="5">
        <v>2.2000000000000002</v>
      </c>
      <c r="E279" s="5">
        <v>3.7</v>
      </c>
      <c r="F279" s="5">
        <v>2.5</v>
      </c>
      <c r="G279" s="5">
        <v>3.2</v>
      </c>
      <c r="H279" s="5">
        <v>1029.5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232</v>
      </c>
      <c r="O279">
        <v>1088</v>
      </c>
      <c r="P279">
        <v>4</v>
      </c>
      <c r="Q279">
        <v>4.2</v>
      </c>
      <c r="R279" s="55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3.7</v>
      </c>
      <c r="AM279" s="5">
        <v>90</v>
      </c>
      <c r="AN279" s="5">
        <v>2.2000000000000002</v>
      </c>
      <c r="AO279" s="5">
        <v>3.7</v>
      </c>
      <c r="AP279" s="5">
        <v>2.5</v>
      </c>
      <c r="AQ279" s="5">
        <v>3.2</v>
      </c>
      <c r="AR279" s="5">
        <v>1029.5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232</v>
      </c>
      <c r="AY279">
        <v>1088</v>
      </c>
      <c r="AZ279">
        <v>4</v>
      </c>
      <c r="BA279">
        <v>4.2</v>
      </c>
      <c r="BB279" s="55">
        <v>0.1875</v>
      </c>
    </row>
    <row r="280" spans="2:54" x14ac:dyDescent="0.25">
      <c r="B280" s="5">
        <v>3.7</v>
      </c>
      <c r="C280" s="5">
        <v>90</v>
      </c>
      <c r="D280" s="5">
        <v>2.2000000000000002</v>
      </c>
      <c r="E280" s="5">
        <v>3.7</v>
      </c>
      <c r="F280" s="5">
        <v>2.5</v>
      </c>
      <c r="G280" s="5">
        <v>3.6</v>
      </c>
      <c r="H280" s="5">
        <v>1029.4000000000001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232</v>
      </c>
      <c r="O280">
        <v>1088</v>
      </c>
      <c r="P280">
        <v>4</v>
      </c>
      <c r="Q280">
        <v>4.2</v>
      </c>
      <c r="R280" s="55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3.7</v>
      </c>
      <c r="AM280" s="5">
        <v>90</v>
      </c>
      <c r="AN280" s="5">
        <v>2.2000000000000002</v>
      </c>
      <c r="AO280" s="5">
        <v>3.7</v>
      </c>
      <c r="AP280" s="5">
        <v>2.5</v>
      </c>
      <c r="AQ280" s="5">
        <v>3.6</v>
      </c>
      <c r="AR280" s="5">
        <v>1029.4000000000001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232</v>
      </c>
      <c r="AY280">
        <v>1088</v>
      </c>
      <c r="AZ280">
        <v>4</v>
      </c>
      <c r="BA280">
        <v>4.2</v>
      </c>
      <c r="BB280" s="55">
        <v>0.188194444444444</v>
      </c>
    </row>
    <row r="281" spans="2:54" x14ac:dyDescent="0.25">
      <c r="B281" s="5">
        <v>3.7</v>
      </c>
      <c r="C281" s="5">
        <v>90</v>
      </c>
      <c r="D281" s="5">
        <v>2.2000000000000002</v>
      </c>
      <c r="E281" s="5">
        <v>3.7</v>
      </c>
      <c r="F281" s="5">
        <v>2.5</v>
      </c>
      <c r="G281" s="5">
        <v>2.5</v>
      </c>
      <c r="H281" s="5">
        <v>1029.3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232</v>
      </c>
      <c r="O281">
        <v>1088</v>
      </c>
      <c r="P281">
        <v>4</v>
      </c>
      <c r="Q281">
        <v>4.2</v>
      </c>
      <c r="R281" s="55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3.7</v>
      </c>
      <c r="AM281" s="5">
        <v>90</v>
      </c>
      <c r="AN281" s="5">
        <v>2.2000000000000002</v>
      </c>
      <c r="AO281" s="5">
        <v>3.7</v>
      </c>
      <c r="AP281" s="5">
        <v>2.5</v>
      </c>
      <c r="AQ281" s="5">
        <v>2.5</v>
      </c>
      <c r="AR281" s="5">
        <v>1029.3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232</v>
      </c>
      <c r="AY281">
        <v>1088</v>
      </c>
      <c r="AZ281">
        <v>4</v>
      </c>
      <c r="BA281">
        <v>4.2</v>
      </c>
      <c r="BB281" s="55">
        <v>0.18888888888888899</v>
      </c>
    </row>
    <row r="282" spans="2:54" x14ac:dyDescent="0.25">
      <c r="B282" s="5">
        <v>3.7</v>
      </c>
      <c r="C282" s="5">
        <v>90</v>
      </c>
      <c r="D282" s="5">
        <v>2.2000000000000002</v>
      </c>
      <c r="E282" s="5">
        <v>3.7</v>
      </c>
      <c r="F282" s="5">
        <v>4.3</v>
      </c>
      <c r="G282" s="5">
        <v>4.3</v>
      </c>
      <c r="H282" s="5">
        <v>1029.3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232</v>
      </c>
      <c r="O282">
        <v>1088</v>
      </c>
      <c r="P282">
        <v>4</v>
      </c>
      <c r="Q282">
        <v>4.0999999999999996</v>
      </c>
      <c r="R282" s="55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3.7</v>
      </c>
      <c r="AM282" s="5">
        <v>90</v>
      </c>
      <c r="AN282" s="5">
        <v>2.2000000000000002</v>
      </c>
      <c r="AO282" s="5">
        <v>3.7</v>
      </c>
      <c r="AP282" s="5">
        <v>4.3</v>
      </c>
      <c r="AQ282" s="5">
        <v>4.3</v>
      </c>
      <c r="AR282" s="5">
        <v>1029.3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232</v>
      </c>
      <c r="AY282">
        <v>1088</v>
      </c>
      <c r="AZ282">
        <v>4</v>
      </c>
      <c r="BA282">
        <v>4.0999999999999996</v>
      </c>
      <c r="BB282" s="55">
        <v>0.18958333333333299</v>
      </c>
    </row>
    <row r="283" spans="2:54" x14ac:dyDescent="0.25">
      <c r="B283" s="5">
        <v>3.8</v>
      </c>
      <c r="C283" s="5">
        <v>90</v>
      </c>
      <c r="D283" s="5">
        <v>2.2999999999999998</v>
      </c>
      <c r="E283" s="5">
        <v>3.8</v>
      </c>
      <c r="F283" s="5">
        <v>2.5</v>
      </c>
      <c r="G283" s="5">
        <v>2.9</v>
      </c>
      <c r="H283" s="5">
        <v>1029.4000000000001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232</v>
      </c>
      <c r="O283">
        <v>1088</v>
      </c>
      <c r="P283">
        <v>4</v>
      </c>
      <c r="Q283">
        <v>4.2</v>
      </c>
      <c r="R283" s="55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3.8</v>
      </c>
      <c r="AM283" s="5">
        <v>90</v>
      </c>
      <c r="AN283" s="5">
        <v>2.2999999999999998</v>
      </c>
      <c r="AO283" s="5">
        <v>3.8</v>
      </c>
      <c r="AP283" s="5">
        <v>2.5</v>
      </c>
      <c r="AQ283" s="5">
        <v>2.9</v>
      </c>
      <c r="AR283" s="5">
        <v>1029.4000000000001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232</v>
      </c>
      <c r="AY283">
        <v>1088</v>
      </c>
      <c r="AZ283">
        <v>4</v>
      </c>
      <c r="BA283">
        <v>4.2</v>
      </c>
      <c r="BB283" s="55">
        <v>0.19027777777777799</v>
      </c>
    </row>
    <row r="284" spans="2:54" x14ac:dyDescent="0.25">
      <c r="B284" s="5">
        <v>3.8</v>
      </c>
      <c r="C284" s="5">
        <v>90</v>
      </c>
      <c r="D284" s="5">
        <v>2.2999999999999998</v>
      </c>
      <c r="E284" s="5">
        <v>3.8</v>
      </c>
      <c r="F284" s="5">
        <v>2.5</v>
      </c>
      <c r="G284" s="5">
        <v>2.5</v>
      </c>
      <c r="H284" s="5">
        <v>1029.2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232</v>
      </c>
      <c r="O284">
        <v>1088</v>
      </c>
      <c r="P284">
        <v>4</v>
      </c>
      <c r="Q284">
        <v>4.2</v>
      </c>
      <c r="R284" s="55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3.8</v>
      </c>
      <c r="AM284" s="5">
        <v>90</v>
      </c>
      <c r="AN284" s="5">
        <v>2.2999999999999998</v>
      </c>
      <c r="AO284" s="5">
        <v>3.8</v>
      </c>
      <c r="AP284" s="5">
        <v>2.5</v>
      </c>
      <c r="AQ284" s="5">
        <v>2.5</v>
      </c>
      <c r="AR284" s="5">
        <v>1029.2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232</v>
      </c>
      <c r="AY284">
        <v>1088</v>
      </c>
      <c r="AZ284">
        <v>4</v>
      </c>
      <c r="BA284">
        <v>4.2</v>
      </c>
      <c r="BB284" s="55">
        <v>0.19097222222222199</v>
      </c>
    </row>
    <row r="285" spans="2:54" x14ac:dyDescent="0.25">
      <c r="B285" s="5">
        <v>3.8</v>
      </c>
      <c r="C285" s="5">
        <v>90</v>
      </c>
      <c r="D285" s="5">
        <v>2.2999999999999998</v>
      </c>
      <c r="E285" s="5">
        <v>3.8</v>
      </c>
      <c r="F285" s="5">
        <v>1.8</v>
      </c>
      <c r="G285" s="5">
        <v>3.6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232</v>
      </c>
      <c r="O285">
        <v>1088</v>
      </c>
      <c r="P285">
        <v>4</v>
      </c>
      <c r="Q285">
        <v>4.2</v>
      </c>
      <c r="R285" s="55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3.8</v>
      </c>
      <c r="AM285" s="5">
        <v>90</v>
      </c>
      <c r="AN285" s="5">
        <v>2.2999999999999998</v>
      </c>
      <c r="AO285" s="5">
        <v>3.8</v>
      </c>
      <c r="AP285" s="5">
        <v>1.8</v>
      </c>
      <c r="AQ285" s="5">
        <v>3.6</v>
      </c>
      <c r="AR285" s="5">
        <v>1029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232</v>
      </c>
      <c r="AY285">
        <v>1088</v>
      </c>
      <c r="AZ285">
        <v>4</v>
      </c>
      <c r="BA285">
        <v>4.2</v>
      </c>
      <c r="BB285" s="55">
        <v>0.19166666666666701</v>
      </c>
    </row>
    <row r="286" spans="2:54" x14ac:dyDescent="0.25">
      <c r="B286" s="5">
        <v>3.8</v>
      </c>
      <c r="C286" s="5">
        <v>90</v>
      </c>
      <c r="D286" s="5">
        <v>2.2999999999999998</v>
      </c>
      <c r="E286" s="5">
        <v>3.8</v>
      </c>
      <c r="F286" s="5">
        <v>1.8</v>
      </c>
      <c r="G286" s="5">
        <v>2.2000000000000002</v>
      </c>
      <c r="H286" s="5">
        <v>1029.2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232</v>
      </c>
      <c r="O286">
        <v>1088</v>
      </c>
      <c r="P286">
        <v>4</v>
      </c>
      <c r="Q286">
        <v>4.2</v>
      </c>
      <c r="R286" s="55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3.8</v>
      </c>
      <c r="AM286" s="5">
        <v>90</v>
      </c>
      <c r="AN286" s="5">
        <v>2.2999999999999998</v>
      </c>
      <c r="AO286" s="5">
        <v>3.8</v>
      </c>
      <c r="AP286" s="5">
        <v>1.8</v>
      </c>
      <c r="AQ286" s="5">
        <v>2.2000000000000002</v>
      </c>
      <c r="AR286" s="5">
        <v>1029.2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232</v>
      </c>
      <c r="AY286">
        <v>1088</v>
      </c>
      <c r="AZ286">
        <v>4</v>
      </c>
      <c r="BA286">
        <v>4.2</v>
      </c>
      <c r="BB286" s="55">
        <v>0.19236111111111101</v>
      </c>
    </row>
    <row r="287" spans="2:54" x14ac:dyDescent="0.25">
      <c r="B287" s="5">
        <v>3.8</v>
      </c>
      <c r="C287" s="5">
        <v>90</v>
      </c>
      <c r="D287" s="5">
        <v>2.2999999999999998</v>
      </c>
      <c r="E287" s="5">
        <v>3.8</v>
      </c>
      <c r="F287" s="5">
        <v>3.6</v>
      </c>
      <c r="G287" s="5">
        <v>4.3</v>
      </c>
      <c r="H287" s="5">
        <v>1029.2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232</v>
      </c>
      <c r="O287">
        <v>1088</v>
      </c>
      <c r="P287">
        <v>4</v>
      </c>
      <c r="Q287">
        <v>4.2</v>
      </c>
      <c r="R287" s="55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3.8</v>
      </c>
      <c r="AM287" s="5">
        <v>90</v>
      </c>
      <c r="AN287" s="5">
        <v>2.2999999999999998</v>
      </c>
      <c r="AO287" s="5">
        <v>3.8</v>
      </c>
      <c r="AP287" s="5">
        <v>3.6</v>
      </c>
      <c r="AQ287" s="5">
        <v>4.3</v>
      </c>
      <c r="AR287" s="5">
        <v>1029.2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232</v>
      </c>
      <c r="AY287">
        <v>1088</v>
      </c>
      <c r="AZ287">
        <v>4</v>
      </c>
      <c r="BA287">
        <v>4.2</v>
      </c>
      <c r="BB287" s="55">
        <v>0.19305555555555601</v>
      </c>
    </row>
    <row r="288" spans="2:54" x14ac:dyDescent="0.25">
      <c r="B288" s="5">
        <v>3.8</v>
      </c>
      <c r="C288" s="5">
        <v>90</v>
      </c>
      <c r="D288" s="5">
        <v>2.2999999999999998</v>
      </c>
      <c r="E288" s="5">
        <v>3.8</v>
      </c>
      <c r="F288" s="5">
        <v>3.2</v>
      </c>
      <c r="G288" s="5">
        <v>3.6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232</v>
      </c>
      <c r="O288">
        <v>1088</v>
      </c>
      <c r="P288">
        <v>4</v>
      </c>
      <c r="Q288">
        <v>4.2</v>
      </c>
      <c r="R288" s="55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3.8</v>
      </c>
      <c r="AM288" s="5">
        <v>90</v>
      </c>
      <c r="AN288" s="5">
        <v>2.2999999999999998</v>
      </c>
      <c r="AO288" s="5">
        <v>3.8</v>
      </c>
      <c r="AP288" s="5">
        <v>3.2</v>
      </c>
      <c r="AQ288" s="5">
        <v>3.6</v>
      </c>
      <c r="AR288" s="5">
        <v>1029.2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232</v>
      </c>
      <c r="AY288">
        <v>1088</v>
      </c>
      <c r="AZ288">
        <v>4</v>
      </c>
      <c r="BA288">
        <v>4.2</v>
      </c>
      <c r="BB288" s="55">
        <v>0.19375000000000001</v>
      </c>
    </row>
    <row r="289" spans="2:54" x14ac:dyDescent="0.25">
      <c r="B289" s="5">
        <v>3.8</v>
      </c>
      <c r="C289" s="5">
        <v>90</v>
      </c>
      <c r="D289" s="5">
        <v>2.2999999999999998</v>
      </c>
      <c r="E289" s="5">
        <v>3.8</v>
      </c>
      <c r="F289" s="5">
        <v>2.5</v>
      </c>
      <c r="G289" s="5">
        <v>3.2</v>
      </c>
      <c r="H289" s="5">
        <v>1029.3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232</v>
      </c>
      <c r="O289">
        <v>1088</v>
      </c>
      <c r="P289">
        <v>4</v>
      </c>
      <c r="Q289">
        <v>4.2</v>
      </c>
      <c r="R289" s="55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3.8</v>
      </c>
      <c r="AM289" s="5">
        <v>90</v>
      </c>
      <c r="AN289" s="5">
        <v>2.2999999999999998</v>
      </c>
      <c r="AO289" s="5">
        <v>3.8</v>
      </c>
      <c r="AP289" s="5">
        <v>2.5</v>
      </c>
      <c r="AQ289" s="5">
        <v>3.2</v>
      </c>
      <c r="AR289" s="5">
        <v>1029.3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232</v>
      </c>
      <c r="AY289">
        <v>1088</v>
      </c>
      <c r="AZ289">
        <v>4</v>
      </c>
      <c r="BA289">
        <v>4.2</v>
      </c>
      <c r="BB289" s="55">
        <v>0.194444444444444</v>
      </c>
    </row>
    <row r="290" spans="2:54" x14ac:dyDescent="0.25">
      <c r="B290" s="5">
        <v>3.8</v>
      </c>
      <c r="C290" s="5">
        <v>90</v>
      </c>
      <c r="D290" s="5">
        <v>2.2999999999999998</v>
      </c>
      <c r="E290" s="5">
        <v>3.8</v>
      </c>
      <c r="F290" s="5">
        <v>4.3</v>
      </c>
      <c r="G290" s="5">
        <v>4.7</v>
      </c>
      <c r="H290" s="5">
        <v>1029.2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232</v>
      </c>
      <c r="O290">
        <v>1088</v>
      </c>
      <c r="P290">
        <v>4.0999999999999996</v>
      </c>
      <c r="Q290">
        <v>4.2</v>
      </c>
      <c r="R290" s="55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3.8</v>
      </c>
      <c r="AM290" s="5">
        <v>90</v>
      </c>
      <c r="AN290" s="5">
        <v>2.2999999999999998</v>
      </c>
      <c r="AO290" s="5">
        <v>3.8</v>
      </c>
      <c r="AP290" s="5">
        <v>4.3</v>
      </c>
      <c r="AQ290" s="5">
        <v>4.7</v>
      </c>
      <c r="AR290" s="5">
        <v>1029.2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232</v>
      </c>
      <c r="AY290">
        <v>1088</v>
      </c>
      <c r="AZ290">
        <v>4.0999999999999996</v>
      </c>
      <c r="BA290">
        <v>4.2</v>
      </c>
      <c r="BB290" s="55">
        <v>0.195138888888889</v>
      </c>
    </row>
    <row r="291" spans="2:54" x14ac:dyDescent="0.25">
      <c r="B291" s="5">
        <v>3.8</v>
      </c>
      <c r="C291" s="5">
        <v>90</v>
      </c>
      <c r="D291" s="5">
        <v>2.2999999999999998</v>
      </c>
      <c r="E291" s="5">
        <v>3.8</v>
      </c>
      <c r="F291" s="5">
        <v>0</v>
      </c>
      <c r="G291" s="5">
        <v>2.9</v>
      </c>
      <c r="H291" s="5">
        <v>1029.2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232</v>
      </c>
      <c r="O291">
        <v>1088</v>
      </c>
      <c r="P291">
        <v>4.0999999999999996</v>
      </c>
      <c r="Q291">
        <v>4.2</v>
      </c>
      <c r="R291" s="55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3.8</v>
      </c>
      <c r="AM291" s="5">
        <v>90</v>
      </c>
      <c r="AN291" s="5">
        <v>2.2999999999999998</v>
      </c>
      <c r="AO291" s="5">
        <v>3.8</v>
      </c>
      <c r="AP291" s="5">
        <v>0</v>
      </c>
      <c r="AQ291" s="5">
        <v>2.9</v>
      </c>
      <c r="AR291" s="5">
        <v>1029.2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232</v>
      </c>
      <c r="AY291">
        <v>1088</v>
      </c>
      <c r="AZ291">
        <v>4.0999999999999996</v>
      </c>
      <c r="BA291">
        <v>4.2</v>
      </c>
      <c r="BB291" s="55">
        <v>0.195833333333333</v>
      </c>
    </row>
    <row r="292" spans="2:54" x14ac:dyDescent="0.25">
      <c r="B292" s="5">
        <v>3.8</v>
      </c>
      <c r="C292" s="5">
        <v>90</v>
      </c>
      <c r="D292" s="5">
        <v>2.2999999999999998</v>
      </c>
      <c r="E292" s="5">
        <v>3.8</v>
      </c>
      <c r="F292" s="5">
        <v>2.2000000000000002</v>
      </c>
      <c r="G292" s="5">
        <v>3.6</v>
      </c>
      <c r="H292" s="5">
        <v>1029.2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232</v>
      </c>
      <c r="O292">
        <v>1088</v>
      </c>
      <c r="P292">
        <v>4.0999999999999996</v>
      </c>
      <c r="Q292">
        <v>4.2</v>
      </c>
      <c r="R292" s="55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3.8</v>
      </c>
      <c r="AM292" s="5">
        <v>90</v>
      </c>
      <c r="AN292" s="5">
        <v>2.2999999999999998</v>
      </c>
      <c r="AO292" s="5">
        <v>3.8</v>
      </c>
      <c r="AP292" s="5">
        <v>2.2000000000000002</v>
      </c>
      <c r="AQ292" s="5">
        <v>3.6</v>
      </c>
      <c r="AR292" s="5">
        <v>1029.2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232</v>
      </c>
      <c r="AY292">
        <v>1088</v>
      </c>
      <c r="AZ292">
        <v>4.0999999999999996</v>
      </c>
      <c r="BA292">
        <v>4.2</v>
      </c>
      <c r="BB292" s="55">
        <v>0.196527777777778</v>
      </c>
    </row>
    <row r="293" spans="2:54" x14ac:dyDescent="0.25">
      <c r="B293" s="5">
        <v>3.8</v>
      </c>
      <c r="C293" s="5">
        <v>90</v>
      </c>
      <c r="D293" s="5">
        <v>2.2999999999999998</v>
      </c>
      <c r="E293" s="5">
        <v>3.8</v>
      </c>
      <c r="F293" s="5">
        <v>3.2</v>
      </c>
      <c r="G293" s="5">
        <v>4</v>
      </c>
      <c r="H293" s="5">
        <v>1029.4000000000001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232</v>
      </c>
      <c r="O293">
        <v>1088</v>
      </c>
      <c r="P293">
        <v>4.0999999999999996</v>
      </c>
      <c r="Q293">
        <v>4.2</v>
      </c>
      <c r="R293" s="55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3.8</v>
      </c>
      <c r="AM293" s="5">
        <v>90</v>
      </c>
      <c r="AN293" s="5">
        <v>2.2999999999999998</v>
      </c>
      <c r="AO293" s="5">
        <v>3.8</v>
      </c>
      <c r="AP293" s="5">
        <v>3.2</v>
      </c>
      <c r="AQ293" s="5">
        <v>4</v>
      </c>
      <c r="AR293" s="5">
        <v>1029.4000000000001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232</v>
      </c>
      <c r="AY293">
        <v>1088</v>
      </c>
      <c r="AZ293">
        <v>4.0999999999999996</v>
      </c>
      <c r="BA293">
        <v>4.2</v>
      </c>
      <c r="BB293" s="55">
        <v>0.19722222222222199</v>
      </c>
    </row>
    <row r="294" spans="2:54" x14ac:dyDescent="0.25">
      <c r="B294" s="5">
        <v>3.8</v>
      </c>
      <c r="C294" s="5">
        <v>90</v>
      </c>
      <c r="D294" s="5">
        <v>2.2999999999999998</v>
      </c>
      <c r="E294" s="5">
        <v>3.8</v>
      </c>
      <c r="F294" s="5">
        <v>4.3</v>
      </c>
      <c r="G294" s="5">
        <v>5</v>
      </c>
      <c r="H294" s="5">
        <v>1029.2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232</v>
      </c>
      <c r="O294">
        <v>1088</v>
      </c>
      <c r="P294">
        <v>4.0999999999999996</v>
      </c>
      <c r="Q294">
        <v>4.2</v>
      </c>
      <c r="R294" s="55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3.8</v>
      </c>
      <c r="AM294" s="5">
        <v>90</v>
      </c>
      <c r="AN294" s="5">
        <v>2.2999999999999998</v>
      </c>
      <c r="AO294" s="5">
        <v>3.8</v>
      </c>
      <c r="AP294" s="5">
        <v>4.3</v>
      </c>
      <c r="AQ294" s="5">
        <v>5</v>
      </c>
      <c r="AR294" s="5">
        <v>1029.2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232</v>
      </c>
      <c r="AY294">
        <v>1088</v>
      </c>
      <c r="AZ294">
        <v>4.0999999999999996</v>
      </c>
      <c r="BA294">
        <v>4.2</v>
      </c>
      <c r="BB294" s="55">
        <v>0.19791666666666699</v>
      </c>
    </row>
    <row r="295" spans="2:54" x14ac:dyDescent="0.25">
      <c r="B295" s="5">
        <v>3.8</v>
      </c>
      <c r="C295" s="5">
        <v>90</v>
      </c>
      <c r="D295" s="5">
        <v>2.2999999999999998</v>
      </c>
      <c r="E295" s="5">
        <v>3.8</v>
      </c>
      <c r="F295" s="5">
        <v>2.5</v>
      </c>
      <c r="G295" s="5">
        <v>3.6</v>
      </c>
      <c r="H295" s="5">
        <v>1029.0999999999999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232</v>
      </c>
      <c r="O295">
        <v>1088</v>
      </c>
      <c r="P295">
        <v>4.0999999999999996</v>
      </c>
      <c r="Q295">
        <v>4.2</v>
      </c>
      <c r="R295" s="55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3.8</v>
      </c>
      <c r="AM295" s="5">
        <v>90</v>
      </c>
      <c r="AN295" s="5">
        <v>2.2999999999999998</v>
      </c>
      <c r="AO295" s="5">
        <v>3.8</v>
      </c>
      <c r="AP295" s="5">
        <v>2.5</v>
      </c>
      <c r="AQ295" s="5">
        <v>3.6</v>
      </c>
      <c r="AR295" s="5">
        <v>1029.0999999999999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232</v>
      </c>
      <c r="AY295">
        <v>1088</v>
      </c>
      <c r="AZ295">
        <v>4.0999999999999996</v>
      </c>
      <c r="BA295">
        <v>4.2</v>
      </c>
      <c r="BB295" s="55">
        <v>0.19861111111111099</v>
      </c>
    </row>
    <row r="296" spans="2:54" x14ac:dyDescent="0.25">
      <c r="B296" s="5">
        <v>3.8</v>
      </c>
      <c r="C296" s="5">
        <v>90</v>
      </c>
      <c r="D296" s="5">
        <v>2.2999999999999998</v>
      </c>
      <c r="E296" s="5">
        <v>3.8</v>
      </c>
      <c r="F296" s="5">
        <v>4.7</v>
      </c>
      <c r="G296" s="5">
        <v>5</v>
      </c>
      <c r="H296" s="5">
        <v>1029.2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232</v>
      </c>
      <c r="O296">
        <v>1088</v>
      </c>
      <c r="P296">
        <v>4.0999999999999996</v>
      </c>
      <c r="Q296">
        <v>4.2</v>
      </c>
      <c r="R296" s="55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3.8</v>
      </c>
      <c r="AM296" s="5">
        <v>90</v>
      </c>
      <c r="AN296" s="5">
        <v>2.2999999999999998</v>
      </c>
      <c r="AO296" s="5">
        <v>3.8</v>
      </c>
      <c r="AP296" s="5">
        <v>4.7</v>
      </c>
      <c r="AQ296" s="5">
        <v>5</v>
      </c>
      <c r="AR296" s="5">
        <v>1029.2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232</v>
      </c>
      <c r="AY296">
        <v>1088</v>
      </c>
      <c r="AZ296">
        <v>4.0999999999999996</v>
      </c>
      <c r="BA296">
        <v>4.2</v>
      </c>
      <c r="BB296" s="55">
        <v>0.19930555555555601</v>
      </c>
    </row>
    <row r="297" spans="2:54" x14ac:dyDescent="0.25">
      <c r="B297" s="5">
        <v>3.8</v>
      </c>
      <c r="C297" s="5">
        <v>90</v>
      </c>
      <c r="D297" s="5">
        <v>2.2999999999999998</v>
      </c>
      <c r="E297" s="5">
        <v>3.8</v>
      </c>
      <c r="F297" s="5">
        <v>3.2</v>
      </c>
      <c r="G297" s="5">
        <v>4</v>
      </c>
      <c r="H297" s="5">
        <v>1029.2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232</v>
      </c>
      <c r="O297">
        <v>1088</v>
      </c>
      <c r="P297">
        <v>4.0999999999999996</v>
      </c>
      <c r="Q297">
        <v>4.2</v>
      </c>
      <c r="R297" s="55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3.8</v>
      </c>
      <c r="AM297" s="5">
        <v>90</v>
      </c>
      <c r="AN297" s="5">
        <v>2.2999999999999998</v>
      </c>
      <c r="AO297" s="5">
        <v>3.8</v>
      </c>
      <c r="AP297" s="5">
        <v>3.2</v>
      </c>
      <c r="AQ297" s="5">
        <v>4</v>
      </c>
      <c r="AR297" s="5">
        <v>1029.2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232</v>
      </c>
      <c r="AY297">
        <v>1088</v>
      </c>
      <c r="AZ297">
        <v>4.0999999999999996</v>
      </c>
      <c r="BA297">
        <v>4.2</v>
      </c>
      <c r="BB297" s="55">
        <v>0.2</v>
      </c>
    </row>
    <row r="298" spans="2:54" x14ac:dyDescent="0.25">
      <c r="B298" s="5">
        <v>3.8</v>
      </c>
      <c r="C298" s="5">
        <v>90</v>
      </c>
      <c r="D298" s="5">
        <v>2.2999999999999998</v>
      </c>
      <c r="E298" s="5">
        <v>3.8</v>
      </c>
      <c r="F298" s="5">
        <v>2.5</v>
      </c>
      <c r="G298" s="5">
        <v>4.7</v>
      </c>
      <c r="H298" s="5">
        <v>1029.2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232</v>
      </c>
      <c r="O298">
        <v>1088</v>
      </c>
      <c r="P298">
        <v>4.0999999999999996</v>
      </c>
      <c r="Q298">
        <v>4.2</v>
      </c>
      <c r="R298" s="55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3.8</v>
      </c>
      <c r="AM298" s="5">
        <v>90</v>
      </c>
      <c r="AN298" s="5">
        <v>2.2999999999999998</v>
      </c>
      <c r="AO298" s="5">
        <v>3.8</v>
      </c>
      <c r="AP298" s="5">
        <v>2.5</v>
      </c>
      <c r="AQ298" s="5">
        <v>4.7</v>
      </c>
      <c r="AR298" s="5">
        <v>1029.2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232</v>
      </c>
      <c r="AY298">
        <v>1088</v>
      </c>
      <c r="AZ298">
        <v>4.0999999999999996</v>
      </c>
      <c r="BA298">
        <v>4.2</v>
      </c>
      <c r="BB298" s="55">
        <v>0.20069444444444401</v>
      </c>
    </row>
    <row r="299" spans="2:54" x14ac:dyDescent="0.25">
      <c r="B299" s="5">
        <v>3.8</v>
      </c>
      <c r="C299" s="5">
        <v>90</v>
      </c>
      <c r="D299" s="5">
        <v>2.2999999999999998</v>
      </c>
      <c r="E299" s="5">
        <v>3.8</v>
      </c>
      <c r="F299" s="5">
        <v>2.5</v>
      </c>
      <c r="G299" s="5">
        <v>4.7</v>
      </c>
      <c r="H299" s="5">
        <v>1029.3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232</v>
      </c>
      <c r="O299">
        <v>1088</v>
      </c>
      <c r="P299">
        <v>4.0999999999999996</v>
      </c>
      <c r="Q299">
        <v>4.2</v>
      </c>
      <c r="R299" s="55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3.8</v>
      </c>
      <c r="AM299" s="5">
        <v>90</v>
      </c>
      <c r="AN299" s="5">
        <v>2.2999999999999998</v>
      </c>
      <c r="AO299" s="5">
        <v>3.8</v>
      </c>
      <c r="AP299" s="5">
        <v>2.5</v>
      </c>
      <c r="AQ299" s="5">
        <v>4.7</v>
      </c>
      <c r="AR299" s="5">
        <v>1029.3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232</v>
      </c>
      <c r="AY299">
        <v>1088</v>
      </c>
      <c r="AZ299">
        <v>4.0999999999999996</v>
      </c>
      <c r="BA299">
        <v>4.2</v>
      </c>
      <c r="BB299" s="55">
        <v>0.20138888888888901</v>
      </c>
    </row>
    <row r="300" spans="2:54" x14ac:dyDescent="0.25">
      <c r="B300" s="5">
        <v>3.8</v>
      </c>
      <c r="C300" s="5">
        <v>90</v>
      </c>
      <c r="D300" s="5">
        <v>2.2999999999999998</v>
      </c>
      <c r="E300" s="5">
        <v>2.6</v>
      </c>
      <c r="F300" s="5">
        <v>5.4</v>
      </c>
      <c r="G300" s="5">
        <v>5.8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232</v>
      </c>
      <c r="O300">
        <v>1088</v>
      </c>
      <c r="P300">
        <v>4.0999999999999996</v>
      </c>
      <c r="Q300">
        <v>4.2</v>
      </c>
      <c r="R300" s="55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3.8</v>
      </c>
      <c r="AM300" s="5">
        <v>90</v>
      </c>
      <c r="AN300" s="5">
        <v>2.2999999999999998</v>
      </c>
      <c r="AO300" s="5">
        <v>2.6</v>
      </c>
      <c r="AP300" s="5">
        <v>5.4</v>
      </c>
      <c r="AQ300" s="5">
        <v>5.8</v>
      </c>
      <c r="AR300" s="5">
        <v>1029.0999999999999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232</v>
      </c>
      <c r="AY300">
        <v>1088</v>
      </c>
      <c r="AZ300">
        <v>4.0999999999999996</v>
      </c>
      <c r="BA300">
        <v>4.2</v>
      </c>
      <c r="BB300" s="55">
        <v>0.202083333333333</v>
      </c>
    </row>
    <row r="301" spans="2:54" x14ac:dyDescent="0.25">
      <c r="B301" s="5">
        <v>3.8</v>
      </c>
      <c r="C301" s="5">
        <v>90</v>
      </c>
      <c r="D301" s="5">
        <v>2.2999999999999998</v>
      </c>
      <c r="E301" s="5">
        <v>3.8</v>
      </c>
      <c r="F301" s="5">
        <v>3.2</v>
      </c>
      <c r="G301" s="5">
        <v>5</v>
      </c>
      <c r="H301" s="5">
        <v>1029.2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232</v>
      </c>
      <c r="O301">
        <v>1088</v>
      </c>
      <c r="P301">
        <v>4.0999999999999996</v>
      </c>
      <c r="Q301">
        <v>4.2</v>
      </c>
      <c r="R301" s="55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3.8</v>
      </c>
      <c r="AM301" s="5">
        <v>90</v>
      </c>
      <c r="AN301" s="5">
        <v>2.2999999999999998</v>
      </c>
      <c r="AO301" s="5">
        <v>3.8</v>
      </c>
      <c r="AP301" s="5">
        <v>3.2</v>
      </c>
      <c r="AQ301" s="5">
        <v>5</v>
      </c>
      <c r="AR301" s="5">
        <v>1029.2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232</v>
      </c>
      <c r="AY301">
        <v>1088</v>
      </c>
      <c r="AZ301">
        <v>4.0999999999999996</v>
      </c>
      <c r="BA301">
        <v>4.2</v>
      </c>
      <c r="BB301" s="55">
        <v>0.202777777777778</v>
      </c>
    </row>
    <row r="302" spans="2:54" x14ac:dyDescent="0.25">
      <c r="B302" s="5">
        <v>3.8</v>
      </c>
      <c r="C302" s="5">
        <v>90</v>
      </c>
      <c r="D302" s="5">
        <v>2.2999999999999998</v>
      </c>
      <c r="E302" s="5">
        <v>2.6</v>
      </c>
      <c r="F302" s="5">
        <v>5.4</v>
      </c>
      <c r="G302" s="5">
        <v>5.8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232</v>
      </c>
      <c r="O302">
        <v>1088</v>
      </c>
      <c r="P302">
        <v>4.0999999999999996</v>
      </c>
      <c r="Q302">
        <v>4.2</v>
      </c>
      <c r="R302" s="55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3.8</v>
      </c>
      <c r="AM302" s="5">
        <v>90</v>
      </c>
      <c r="AN302" s="5">
        <v>2.2999999999999998</v>
      </c>
      <c r="AO302" s="5">
        <v>2.6</v>
      </c>
      <c r="AP302" s="5">
        <v>5.4</v>
      </c>
      <c r="AQ302" s="5">
        <v>5.8</v>
      </c>
      <c r="AR302" s="5">
        <v>1029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232</v>
      </c>
      <c r="AY302">
        <v>1088</v>
      </c>
      <c r="AZ302">
        <v>4.0999999999999996</v>
      </c>
      <c r="BA302">
        <v>4.2</v>
      </c>
      <c r="BB302" s="55">
        <v>0.203472222222222</v>
      </c>
    </row>
    <row r="303" spans="2:54" x14ac:dyDescent="0.25">
      <c r="B303" s="5">
        <v>3.8</v>
      </c>
      <c r="C303" s="5">
        <v>90</v>
      </c>
      <c r="D303" s="5">
        <v>2.2999999999999998</v>
      </c>
      <c r="E303" s="5">
        <v>3.8</v>
      </c>
      <c r="F303" s="5">
        <v>2.2000000000000002</v>
      </c>
      <c r="G303" s="5">
        <v>2.5</v>
      </c>
      <c r="H303" s="5">
        <v>1029.0999999999999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232</v>
      </c>
      <c r="O303">
        <v>1088</v>
      </c>
      <c r="P303">
        <v>4.0999999999999996</v>
      </c>
      <c r="Q303">
        <v>4.2</v>
      </c>
      <c r="R303" s="55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3.8</v>
      </c>
      <c r="AM303" s="5">
        <v>90</v>
      </c>
      <c r="AN303" s="5">
        <v>2.2999999999999998</v>
      </c>
      <c r="AO303" s="5">
        <v>3.8</v>
      </c>
      <c r="AP303" s="5">
        <v>2.2000000000000002</v>
      </c>
      <c r="AQ303" s="5">
        <v>2.5</v>
      </c>
      <c r="AR303" s="5">
        <v>1029.0999999999999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232</v>
      </c>
      <c r="AY303">
        <v>1088</v>
      </c>
      <c r="AZ303">
        <v>4.0999999999999996</v>
      </c>
      <c r="BA303">
        <v>4.2</v>
      </c>
      <c r="BB303" s="55">
        <v>0.204166666666667</v>
      </c>
    </row>
    <row r="304" spans="2:54" ht="12.75" customHeight="1" x14ac:dyDescent="0.25">
      <c r="B304" s="5">
        <v>3.8</v>
      </c>
      <c r="C304" s="5">
        <v>90</v>
      </c>
      <c r="D304" s="5">
        <v>2.2999999999999998</v>
      </c>
      <c r="E304" s="5">
        <v>3.8</v>
      </c>
      <c r="F304" s="5">
        <v>0</v>
      </c>
      <c r="G304" s="5">
        <v>0</v>
      </c>
      <c r="H304" s="5">
        <v>1029.2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232</v>
      </c>
      <c r="O304">
        <v>1088</v>
      </c>
      <c r="P304">
        <v>4.0999999999999996</v>
      </c>
      <c r="Q304">
        <v>4.2</v>
      </c>
      <c r="R304" s="55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3.8</v>
      </c>
      <c r="AM304" s="5">
        <v>90</v>
      </c>
      <c r="AN304" s="5">
        <v>2.2999999999999998</v>
      </c>
      <c r="AO304" s="5">
        <v>3.8</v>
      </c>
      <c r="AP304" s="5">
        <v>0</v>
      </c>
      <c r="AQ304" s="5">
        <v>0</v>
      </c>
      <c r="AR304" s="5">
        <v>1029.2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232</v>
      </c>
      <c r="AY304">
        <v>1088</v>
      </c>
      <c r="AZ304">
        <v>4.0999999999999996</v>
      </c>
      <c r="BA304">
        <v>4.2</v>
      </c>
      <c r="BB304" s="55">
        <v>0.20486111111111099</v>
      </c>
    </row>
    <row r="305" spans="2:54" x14ac:dyDescent="0.25">
      <c r="B305" s="5">
        <v>3.8</v>
      </c>
      <c r="C305" s="5">
        <v>90</v>
      </c>
      <c r="D305" s="5">
        <v>2.2999999999999998</v>
      </c>
      <c r="E305" s="5">
        <v>3.8</v>
      </c>
      <c r="F305" s="5">
        <v>2.5</v>
      </c>
      <c r="G305" s="5">
        <v>2.5</v>
      </c>
      <c r="H305" s="5">
        <v>1029.0999999999999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232</v>
      </c>
      <c r="O305">
        <v>1088</v>
      </c>
      <c r="P305">
        <v>4.0999999999999996</v>
      </c>
      <c r="Q305">
        <v>4.2</v>
      </c>
      <c r="R305" s="55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3.8</v>
      </c>
      <c r="AM305" s="5">
        <v>90</v>
      </c>
      <c r="AN305" s="5">
        <v>2.2999999999999998</v>
      </c>
      <c r="AO305" s="5">
        <v>3.8</v>
      </c>
      <c r="AP305" s="5">
        <v>2.5</v>
      </c>
      <c r="AQ305" s="5">
        <v>2.5</v>
      </c>
      <c r="AR305" s="5">
        <v>1029.0999999999999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232</v>
      </c>
      <c r="AY305">
        <v>1088</v>
      </c>
      <c r="AZ305">
        <v>4.0999999999999996</v>
      </c>
      <c r="BA305">
        <v>4.2</v>
      </c>
      <c r="BB305" s="55">
        <v>0.20555555555555599</v>
      </c>
    </row>
    <row r="306" spans="2:54" x14ac:dyDescent="0.25">
      <c r="B306" s="5">
        <v>3.9</v>
      </c>
      <c r="C306" s="5">
        <v>90</v>
      </c>
      <c r="D306" s="5">
        <v>2.4</v>
      </c>
      <c r="E306" s="5">
        <v>3.9</v>
      </c>
      <c r="F306" s="5">
        <v>2.2000000000000002</v>
      </c>
      <c r="G306" s="5">
        <v>2.5</v>
      </c>
      <c r="H306" s="5">
        <v>1029.2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232</v>
      </c>
      <c r="O306">
        <v>1088</v>
      </c>
      <c r="P306">
        <v>4.0999999999999996</v>
      </c>
      <c r="Q306">
        <v>4.2</v>
      </c>
      <c r="R306" s="55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3.9</v>
      </c>
      <c r="AM306" s="5">
        <v>90</v>
      </c>
      <c r="AN306" s="5">
        <v>2.4</v>
      </c>
      <c r="AO306" s="5">
        <v>3.9</v>
      </c>
      <c r="AP306" s="5">
        <v>2.2000000000000002</v>
      </c>
      <c r="AQ306" s="5">
        <v>2.5</v>
      </c>
      <c r="AR306" s="5">
        <v>1029.2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232</v>
      </c>
      <c r="AY306">
        <v>1088</v>
      </c>
      <c r="AZ306">
        <v>4.0999999999999996</v>
      </c>
      <c r="BA306">
        <v>4.2</v>
      </c>
      <c r="BB306" s="55">
        <v>0.20624999999999999</v>
      </c>
    </row>
    <row r="307" spans="2:54" x14ac:dyDescent="0.25">
      <c r="B307" s="5">
        <v>3.9</v>
      </c>
      <c r="C307" s="5">
        <v>90</v>
      </c>
      <c r="D307" s="5">
        <v>2.4</v>
      </c>
      <c r="E307" s="5">
        <v>3.9</v>
      </c>
      <c r="F307" s="5">
        <v>0</v>
      </c>
      <c r="G307" s="5">
        <v>0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232</v>
      </c>
      <c r="O307">
        <v>1088</v>
      </c>
      <c r="P307">
        <v>4.0999999999999996</v>
      </c>
      <c r="Q307">
        <v>4.3</v>
      </c>
      <c r="R307" s="55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3.9</v>
      </c>
      <c r="AM307" s="5">
        <v>90</v>
      </c>
      <c r="AN307" s="5">
        <v>2.4</v>
      </c>
      <c r="AO307" s="5">
        <v>3.9</v>
      </c>
      <c r="AP307" s="5">
        <v>0</v>
      </c>
      <c r="AQ307" s="5">
        <v>0</v>
      </c>
      <c r="AR307" s="5">
        <v>1028.9000000000001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232</v>
      </c>
      <c r="AY307">
        <v>1088</v>
      </c>
      <c r="AZ307">
        <v>4.0999999999999996</v>
      </c>
      <c r="BA307">
        <v>4.3</v>
      </c>
      <c r="BB307" s="55">
        <v>0.20694444444444399</v>
      </c>
    </row>
    <row r="308" spans="2:54" x14ac:dyDescent="0.25">
      <c r="B308" s="5">
        <v>3.9</v>
      </c>
      <c r="C308" s="5">
        <v>90</v>
      </c>
      <c r="D308" s="5">
        <v>2.4</v>
      </c>
      <c r="E308" s="5">
        <v>3.9</v>
      </c>
      <c r="F308" s="5">
        <v>2.5</v>
      </c>
      <c r="G308" s="5">
        <v>3.6</v>
      </c>
      <c r="H308" s="5">
        <v>1029.2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232</v>
      </c>
      <c r="O308">
        <v>1088</v>
      </c>
      <c r="P308">
        <v>4.2</v>
      </c>
      <c r="Q308">
        <v>4.2</v>
      </c>
      <c r="R308" s="55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3.9</v>
      </c>
      <c r="AM308" s="5">
        <v>90</v>
      </c>
      <c r="AN308" s="5">
        <v>2.4</v>
      </c>
      <c r="AO308" s="5">
        <v>3.9</v>
      </c>
      <c r="AP308" s="5">
        <v>2.5</v>
      </c>
      <c r="AQ308" s="5">
        <v>3.6</v>
      </c>
      <c r="AR308" s="5">
        <v>1029.2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232</v>
      </c>
      <c r="AY308">
        <v>1088</v>
      </c>
      <c r="AZ308">
        <v>4.2</v>
      </c>
      <c r="BA308">
        <v>4.2</v>
      </c>
      <c r="BB308" s="55">
        <v>0.20763888888888901</v>
      </c>
    </row>
    <row r="309" spans="2:54" x14ac:dyDescent="0.25">
      <c r="B309" s="5">
        <v>3.9</v>
      </c>
      <c r="C309" s="5">
        <v>91</v>
      </c>
      <c r="D309" s="5">
        <v>2.6</v>
      </c>
      <c r="E309" s="5">
        <v>3.9</v>
      </c>
      <c r="F309" s="5">
        <v>4</v>
      </c>
      <c r="G309" s="5">
        <v>4.7</v>
      </c>
      <c r="H309" s="5">
        <v>1029.2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232</v>
      </c>
      <c r="O309">
        <v>1088</v>
      </c>
      <c r="P309">
        <v>4.0999999999999996</v>
      </c>
      <c r="Q309">
        <v>4.3</v>
      </c>
      <c r="R309" s="55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3.9</v>
      </c>
      <c r="AM309" s="5">
        <v>91</v>
      </c>
      <c r="AN309" s="5">
        <v>2.6</v>
      </c>
      <c r="AO309" s="5">
        <v>3.9</v>
      </c>
      <c r="AP309" s="5">
        <v>4</v>
      </c>
      <c r="AQ309" s="5">
        <v>4.7</v>
      </c>
      <c r="AR309" s="5">
        <v>1029.2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232</v>
      </c>
      <c r="AY309">
        <v>1088</v>
      </c>
      <c r="AZ309">
        <v>4.0999999999999996</v>
      </c>
      <c r="BA309">
        <v>4.3</v>
      </c>
      <c r="BB309" s="55">
        <v>0.20833333333333301</v>
      </c>
    </row>
    <row r="310" spans="2:54" x14ac:dyDescent="0.25">
      <c r="B310" s="5">
        <v>3.9</v>
      </c>
      <c r="C310" s="5">
        <v>90</v>
      </c>
      <c r="D310" s="5">
        <v>2.4</v>
      </c>
      <c r="E310" s="5">
        <v>3.9</v>
      </c>
      <c r="F310" s="5">
        <v>2.2000000000000002</v>
      </c>
      <c r="G310" s="5">
        <v>4</v>
      </c>
      <c r="H310" s="5">
        <v>1028.9000000000001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232</v>
      </c>
      <c r="O310">
        <v>1088</v>
      </c>
      <c r="P310">
        <v>4.0999999999999996</v>
      </c>
      <c r="Q310">
        <v>4.3</v>
      </c>
      <c r="R310" s="55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3.9</v>
      </c>
      <c r="AM310" s="5">
        <v>90</v>
      </c>
      <c r="AN310" s="5">
        <v>2.4</v>
      </c>
      <c r="AO310" s="5">
        <v>3.9</v>
      </c>
      <c r="AP310" s="5">
        <v>2.2000000000000002</v>
      </c>
      <c r="AQ310" s="5">
        <v>4</v>
      </c>
      <c r="AR310" s="5">
        <v>1028.9000000000001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232</v>
      </c>
      <c r="AY310">
        <v>1088</v>
      </c>
      <c r="AZ310">
        <v>4.0999999999999996</v>
      </c>
      <c r="BA310">
        <v>4.3</v>
      </c>
      <c r="BB310" s="55">
        <v>0.20902777777777801</v>
      </c>
    </row>
    <row r="311" spans="2:54" x14ac:dyDescent="0.25">
      <c r="B311" s="5">
        <v>3.9</v>
      </c>
      <c r="C311" s="5">
        <v>90</v>
      </c>
      <c r="D311" s="5">
        <v>2.4</v>
      </c>
      <c r="E311" s="5">
        <v>3.9</v>
      </c>
      <c r="F311" s="5">
        <v>3.6</v>
      </c>
      <c r="G311" s="5">
        <v>4</v>
      </c>
      <c r="H311" s="5">
        <v>1029.2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232</v>
      </c>
      <c r="O311">
        <v>1088</v>
      </c>
      <c r="P311">
        <v>4.2</v>
      </c>
      <c r="Q311">
        <v>4.3</v>
      </c>
      <c r="R311" s="55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3.9</v>
      </c>
      <c r="AM311" s="5">
        <v>90</v>
      </c>
      <c r="AN311" s="5">
        <v>2.4</v>
      </c>
      <c r="AO311" s="5">
        <v>3.9</v>
      </c>
      <c r="AP311" s="5">
        <v>3.6</v>
      </c>
      <c r="AQ311" s="5">
        <v>4</v>
      </c>
      <c r="AR311" s="5">
        <v>1029.2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232</v>
      </c>
      <c r="AY311">
        <v>1088</v>
      </c>
      <c r="AZ311">
        <v>4.2</v>
      </c>
      <c r="BA311">
        <v>4.3</v>
      </c>
      <c r="BB311" s="55">
        <v>0.209722222222222</v>
      </c>
    </row>
    <row r="312" spans="2:54" x14ac:dyDescent="0.25">
      <c r="B312" s="5">
        <v>3.9</v>
      </c>
      <c r="C312" s="5">
        <v>90</v>
      </c>
      <c r="D312" s="5">
        <v>2.4</v>
      </c>
      <c r="E312" s="5">
        <v>3.9</v>
      </c>
      <c r="F312" s="5">
        <v>3.6</v>
      </c>
      <c r="G312" s="5">
        <v>4</v>
      </c>
      <c r="H312" s="5">
        <v>1029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232</v>
      </c>
      <c r="O312">
        <v>1088</v>
      </c>
      <c r="P312">
        <v>4.2</v>
      </c>
      <c r="Q312">
        <v>4.3</v>
      </c>
      <c r="R312" s="55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3.9</v>
      </c>
      <c r="AM312" s="5">
        <v>90</v>
      </c>
      <c r="AN312" s="5">
        <v>2.4</v>
      </c>
      <c r="AO312" s="5">
        <v>3.9</v>
      </c>
      <c r="AP312" s="5">
        <v>3.6</v>
      </c>
      <c r="AQ312" s="5">
        <v>4</v>
      </c>
      <c r="AR312" s="5">
        <v>1029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232</v>
      </c>
      <c r="AY312">
        <v>1088</v>
      </c>
      <c r="AZ312">
        <v>4.2</v>
      </c>
      <c r="BA312">
        <v>4.3</v>
      </c>
      <c r="BB312" s="55">
        <v>0.210416666666667</v>
      </c>
    </row>
    <row r="313" spans="2:54" x14ac:dyDescent="0.25">
      <c r="B313" s="5">
        <v>3.9</v>
      </c>
      <c r="C313" s="5">
        <v>90</v>
      </c>
      <c r="D313" s="5">
        <v>2.4</v>
      </c>
      <c r="E313" s="5">
        <v>3.9</v>
      </c>
      <c r="F313" s="5">
        <v>3.6</v>
      </c>
      <c r="G313" s="5">
        <v>5.8</v>
      </c>
      <c r="H313" s="5">
        <v>1028.9000000000001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232</v>
      </c>
      <c r="O313">
        <v>1088</v>
      </c>
      <c r="P313">
        <v>4.2</v>
      </c>
      <c r="Q313">
        <v>4.3</v>
      </c>
      <c r="R313" s="55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3.9</v>
      </c>
      <c r="AM313" s="5">
        <v>90</v>
      </c>
      <c r="AN313" s="5">
        <v>2.4</v>
      </c>
      <c r="AO313" s="5">
        <v>3.9</v>
      </c>
      <c r="AP313" s="5">
        <v>3.6</v>
      </c>
      <c r="AQ313" s="5">
        <v>5.8</v>
      </c>
      <c r="AR313" s="5">
        <v>1028.9000000000001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232</v>
      </c>
      <c r="AY313">
        <v>1088</v>
      </c>
      <c r="AZ313">
        <v>4.2</v>
      </c>
      <c r="BA313">
        <v>4.3</v>
      </c>
      <c r="BB313" s="55">
        <v>0.211111111111111</v>
      </c>
    </row>
    <row r="314" spans="2:54" x14ac:dyDescent="0.25">
      <c r="B314" s="5">
        <v>3.9</v>
      </c>
      <c r="C314" s="5">
        <v>90</v>
      </c>
      <c r="D314" s="5">
        <v>2.4</v>
      </c>
      <c r="E314" s="5">
        <v>3.9</v>
      </c>
      <c r="F314" s="5">
        <v>0</v>
      </c>
      <c r="G314" s="5">
        <v>2.9</v>
      </c>
      <c r="H314" s="5">
        <v>1029.0999999999999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232</v>
      </c>
      <c r="O314">
        <v>1088</v>
      </c>
      <c r="P314">
        <v>4.2</v>
      </c>
      <c r="Q314">
        <v>4.3</v>
      </c>
      <c r="R314" s="55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3.9</v>
      </c>
      <c r="AM314" s="5">
        <v>90</v>
      </c>
      <c r="AN314" s="5">
        <v>2.4</v>
      </c>
      <c r="AO314" s="5">
        <v>3.9</v>
      </c>
      <c r="AP314" s="5">
        <v>0</v>
      </c>
      <c r="AQ314" s="5">
        <v>2.9</v>
      </c>
      <c r="AR314" s="5">
        <v>1029.0999999999999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232</v>
      </c>
      <c r="AY314">
        <v>1088</v>
      </c>
      <c r="AZ314">
        <v>4.2</v>
      </c>
      <c r="BA314">
        <v>4.3</v>
      </c>
      <c r="BB314" s="55">
        <v>0.211805555555556</v>
      </c>
    </row>
    <row r="315" spans="2:54" x14ac:dyDescent="0.25">
      <c r="B315" s="5">
        <v>3.9</v>
      </c>
      <c r="C315" s="5">
        <v>90</v>
      </c>
      <c r="D315" s="5">
        <v>2.4</v>
      </c>
      <c r="E315" s="5">
        <v>3.9</v>
      </c>
      <c r="F315" s="5">
        <v>1.8</v>
      </c>
      <c r="G315" s="5">
        <v>2.5</v>
      </c>
      <c r="H315" s="5">
        <v>1029.0999999999999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232</v>
      </c>
      <c r="O315">
        <v>1088</v>
      </c>
      <c r="P315">
        <v>4.2</v>
      </c>
      <c r="Q315">
        <v>4.3</v>
      </c>
      <c r="R315" s="55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3.9</v>
      </c>
      <c r="AM315" s="5">
        <v>90</v>
      </c>
      <c r="AN315" s="5">
        <v>2.4</v>
      </c>
      <c r="AO315" s="5">
        <v>3.9</v>
      </c>
      <c r="AP315" s="5">
        <v>1.8</v>
      </c>
      <c r="AQ315" s="5">
        <v>2.5</v>
      </c>
      <c r="AR315" s="5">
        <v>1029.0999999999999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232</v>
      </c>
      <c r="AY315">
        <v>1088</v>
      </c>
      <c r="AZ315">
        <v>4.2</v>
      </c>
      <c r="BA315">
        <v>4.3</v>
      </c>
      <c r="BB315" s="55">
        <v>0.21249999999999999</v>
      </c>
    </row>
    <row r="316" spans="2:54" x14ac:dyDescent="0.25">
      <c r="B316" s="5">
        <v>3.9</v>
      </c>
      <c r="C316" s="5">
        <v>90</v>
      </c>
      <c r="D316" s="5">
        <v>2.4</v>
      </c>
      <c r="E316" s="5">
        <v>3.9</v>
      </c>
      <c r="F316" s="5">
        <v>0</v>
      </c>
      <c r="G316" s="5">
        <v>1.8</v>
      </c>
      <c r="H316" s="5">
        <v>1029.0999999999999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232</v>
      </c>
      <c r="O316">
        <v>1088</v>
      </c>
      <c r="P316">
        <v>4.2</v>
      </c>
      <c r="Q316">
        <v>4.3</v>
      </c>
      <c r="R316" s="55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3.9</v>
      </c>
      <c r="AM316" s="5">
        <v>90</v>
      </c>
      <c r="AN316" s="5">
        <v>2.4</v>
      </c>
      <c r="AO316" s="5">
        <v>3.9</v>
      </c>
      <c r="AP316" s="5">
        <v>0</v>
      </c>
      <c r="AQ316" s="5">
        <v>1.8</v>
      </c>
      <c r="AR316" s="5">
        <v>1029.0999999999999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232</v>
      </c>
      <c r="AY316">
        <v>1088</v>
      </c>
      <c r="AZ316">
        <v>4.2</v>
      </c>
      <c r="BA316">
        <v>4.3</v>
      </c>
      <c r="BB316" s="55">
        <v>0.21319444444444399</v>
      </c>
    </row>
    <row r="317" spans="2:54" x14ac:dyDescent="0.25">
      <c r="B317" s="5">
        <v>3.9</v>
      </c>
      <c r="C317" s="5">
        <v>90</v>
      </c>
      <c r="D317" s="5">
        <v>2.4</v>
      </c>
      <c r="E317" s="5">
        <v>3.9</v>
      </c>
      <c r="F317" s="5">
        <v>2.9</v>
      </c>
      <c r="G317" s="5">
        <v>2.9</v>
      </c>
      <c r="H317" s="5">
        <v>1029.0999999999999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232</v>
      </c>
      <c r="O317">
        <v>1088</v>
      </c>
      <c r="P317">
        <v>4.2</v>
      </c>
      <c r="Q317">
        <v>4.3</v>
      </c>
      <c r="R317" s="55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3.9</v>
      </c>
      <c r="AM317" s="5">
        <v>90</v>
      </c>
      <c r="AN317" s="5">
        <v>2.4</v>
      </c>
      <c r="AO317" s="5">
        <v>3.9</v>
      </c>
      <c r="AP317" s="5">
        <v>2.9</v>
      </c>
      <c r="AQ317" s="5">
        <v>2.9</v>
      </c>
      <c r="AR317" s="5">
        <v>1029.0999999999999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232</v>
      </c>
      <c r="AY317">
        <v>1088</v>
      </c>
      <c r="AZ317">
        <v>4.2</v>
      </c>
      <c r="BA317">
        <v>4.3</v>
      </c>
      <c r="BB317" s="55">
        <v>0.21388888888888899</v>
      </c>
    </row>
    <row r="318" spans="2:54" x14ac:dyDescent="0.25">
      <c r="B318" s="5">
        <v>3.9</v>
      </c>
      <c r="C318" s="5">
        <v>90</v>
      </c>
      <c r="D318" s="5">
        <v>2.4</v>
      </c>
      <c r="E318" s="5">
        <v>3.9</v>
      </c>
      <c r="F318" s="5">
        <v>2.2000000000000002</v>
      </c>
      <c r="G318" s="5">
        <v>3.6</v>
      </c>
      <c r="H318" s="5">
        <v>1029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232</v>
      </c>
      <c r="O318">
        <v>1088</v>
      </c>
      <c r="P318">
        <v>4.2</v>
      </c>
      <c r="Q318">
        <v>4.3</v>
      </c>
      <c r="R318" s="55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3.9</v>
      </c>
      <c r="AM318" s="5">
        <v>90</v>
      </c>
      <c r="AN318" s="5">
        <v>2.4</v>
      </c>
      <c r="AO318" s="5">
        <v>3.9</v>
      </c>
      <c r="AP318" s="5">
        <v>2.2000000000000002</v>
      </c>
      <c r="AQ318" s="5">
        <v>3.6</v>
      </c>
      <c r="AR318" s="5">
        <v>1029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232</v>
      </c>
      <c r="AY318">
        <v>1088</v>
      </c>
      <c r="AZ318">
        <v>4.2</v>
      </c>
      <c r="BA318">
        <v>4.3</v>
      </c>
      <c r="BB318" s="55">
        <v>0.21458333333333299</v>
      </c>
    </row>
    <row r="319" spans="2:54" x14ac:dyDescent="0.25">
      <c r="B319" s="5">
        <v>3.9</v>
      </c>
      <c r="C319" s="5">
        <v>90</v>
      </c>
      <c r="D319" s="5">
        <v>2.4</v>
      </c>
      <c r="E319" s="5">
        <v>3.9</v>
      </c>
      <c r="F319" s="5">
        <v>2.5</v>
      </c>
      <c r="G319" s="5">
        <v>2.9</v>
      </c>
      <c r="H319" s="5">
        <v>1029.0999999999999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232</v>
      </c>
      <c r="O319">
        <v>1088</v>
      </c>
      <c r="P319">
        <v>4.2</v>
      </c>
      <c r="Q319">
        <v>4.3</v>
      </c>
      <c r="R319" s="55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3.9</v>
      </c>
      <c r="AM319" s="5">
        <v>90</v>
      </c>
      <c r="AN319" s="5">
        <v>2.4</v>
      </c>
      <c r="AO319" s="5">
        <v>3.9</v>
      </c>
      <c r="AP319" s="5">
        <v>2.5</v>
      </c>
      <c r="AQ319" s="5">
        <v>2.9</v>
      </c>
      <c r="AR319" s="5">
        <v>1029.0999999999999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232</v>
      </c>
      <c r="AY319">
        <v>1088</v>
      </c>
      <c r="AZ319">
        <v>4.2</v>
      </c>
      <c r="BA319">
        <v>4.3</v>
      </c>
      <c r="BB319" s="55">
        <v>0.21527777777777801</v>
      </c>
    </row>
    <row r="320" spans="2:54" x14ac:dyDescent="0.25">
      <c r="B320" s="5">
        <v>3.9</v>
      </c>
      <c r="C320" s="5">
        <v>90</v>
      </c>
      <c r="D320" s="5">
        <v>2.4</v>
      </c>
      <c r="E320" s="5">
        <v>3.9</v>
      </c>
      <c r="F320" s="5">
        <v>4</v>
      </c>
      <c r="G320" s="5">
        <v>5.8</v>
      </c>
      <c r="H320" s="5">
        <v>1029.0999999999999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232</v>
      </c>
      <c r="O320">
        <v>1088</v>
      </c>
      <c r="P320">
        <v>4.2</v>
      </c>
      <c r="Q320">
        <v>4.3</v>
      </c>
      <c r="R320" s="55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3.9</v>
      </c>
      <c r="AM320" s="5">
        <v>90</v>
      </c>
      <c r="AN320" s="5">
        <v>2.4</v>
      </c>
      <c r="AO320" s="5">
        <v>3.9</v>
      </c>
      <c r="AP320" s="5">
        <v>4</v>
      </c>
      <c r="AQ320" s="5">
        <v>5.8</v>
      </c>
      <c r="AR320" s="5">
        <v>1029.0999999999999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232</v>
      </c>
      <c r="AY320">
        <v>1088</v>
      </c>
      <c r="AZ320">
        <v>4.2</v>
      </c>
      <c r="BA320">
        <v>4.3</v>
      </c>
      <c r="BB320" s="55">
        <v>0.21597222222222201</v>
      </c>
    </row>
    <row r="321" spans="2:54" x14ac:dyDescent="0.25">
      <c r="B321" s="5">
        <v>3.9</v>
      </c>
      <c r="C321" s="5">
        <v>90</v>
      </c>
      <c r="D321" s="5">
        <v>2.4</v>
      </c>
      <c r="E321" s="5">
        <v>2.7</v>
      </c>
      <c r="F321" s="5">
        <v>5.4</v>
      </c>
      <c r="G321" s="5">
        <v>5.4</v>
      </c>
      <c r="H321" s="5">
        <v>1029.0999999999999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232</v>
      </c>
      <c r="O321">
        <v>1088</v>
      </c>
      <c r="P321">
        <v>4.2</v>
      </c>
      <c r="Q321">
        <v>4.3</v>
      </c>
      <c r="R321" s="55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3.9</v>
      </c>
      <c r="AM321" s="5">
        <v>90</v>
      </c>
      <c r="AN321" s="5">
        <v>2.4</v>
      </c>
      <c r="AO321" s="5">
        <v>2.7</v>
      </c>
      <c r="AP321" s="5">
        <v>5.4</v>
      </c>
      <c r="AQ321" s="5">
        <v>5.4</v>
      </c>
      <c r="AR321" s="5">
        <v>1029.0999999999999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232</v>
      </c>
      <c r="AY321">
        <v>1088</v>
      </c>
      <c r="AZ321">
        <v>4.2</v>
      </c>
      <c r="BA321">
        <v>4.3</v>
      </c>
      <c r="BB321" s="55">
        <v>0.21666666666666701</v>
      </c>
    </row>
    <row r="322" spans="2:54" x14ac:dyDescent="0.25">
      <c r="B322" s="5">
        <v>3.9</v>
      </c>
      <c r="C322" s="5">
        <v>90</v>
      </c>
      <c r="D322" s="5">
        <v>2.4</v>
      </c>
      <c r="E322" s="5">
        <v>3.9</v>
      </c>
      <c r="F322" s="5">
        <v>3.6</v>
      </c>
      <c r="G322" s="5">
        <v>6.1</v>
      </c>
      <c r="H322" s="5">
        <v>1028.9000000000001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232</v>
      </c>
      <c r="O322">
        <v>1088</v>
      </c>
      <c r="P322">
        <v>4.2</v>
      </c>
      <c r="Q322">
        <v>4.3</v>
      </c>
      <c r="R322" s="55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3.9</v>
      </c>
      <c r="AM322" s="5">
        <v>90</v>
      </c>
      <c r="AN322" s="5">
        <v>2.4</v>
      </c>
      <c r="AO322" s="5">
        <v>3.9</v>
      </c>
      <c r="AP322" s="5">
        <v>3.6</v>
      </c>
      <c r="AQ322" s="5">
        <v>6.1</v>
      </c>
      <c r="AR322" s="5">
        <v>1028.9000000000001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232</v>
      </c>
      <c r="AY322">
        <v>1088</v>
      </c>
      <c r="AZ322">
        <v>4.2</v>
      </c>
      <c r="BA322">
        <v>4.3</v>
      </c>
      <c r="BB322" s="55">
        <v>0.21736111111111101</v>
      </c>
    </row>
    <row r="323" spans="2:54" x14ac:dyDescent="0.25">
      <c r="B323" s="5">
        <v>3.9</v>
      </c>
      <c r="C323" s="5">
        <v>90</v>
      </c>
      <c r="D323" s="5">
        <v>2.4</v>
      </c>
      <c r="E323" s="5">
        <v>3.9</v>
      </c>
      <c r="F323" s="5">
        <v>0</v>
      </c>
      <c r="G323" s="5">
        <v>2.9</v>
      </c>
      <c r="H323" s="5">
        <v>1029.0999999999999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232</v>
      </c>
      <c r="O323">
        <v>1088</v>
      </c>
      <c r="P323">
        <v>4.2</v>
      </c>
      <c r="Q323">
        <v>4.3</v>
      </c>
      <c r="R323" s="55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3.9</v>
      </c>
      <c r="AM323" s="5">
        <v>90</v>
      </c>
      <c r="AN323" s="5">
        <v>2.4</v>
      </c>
      <c r="AO323" s="5">
        <v>3.9</v>
      </c>
      <c r="AP323" s="5">
        <v>0</v>
      </c>
      <c r="AQ323" s="5">
        <v>2.9</v>
      </c>
      <c r="AR323" s="5">
        <v>1029.0999999999999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232</v>
      </c>
      <c r="AY323">
        <v>1088</v>
      </c>
      <c r="AZ323">
        <v>4.2</v>
      </c>
      <c r="BA323">
        <v>4.3</v>
      </c>
      <c r="BB323" s="55">
        <v>0.218055555555556</v>
      </c>
    </row>
    <row r="324" spans="2:54" x14ac:dyDescent="0.25">
      <c r="B324" s="5">
        <v>3.9</v>
      </c>
      <c r="C324" s="5">
        <v>90</v>
      </c>
      <c r="D324" s="5">
        <v>2.4</v>
      </c>
      <c r="E324" s="5">
        <v>3.9</v>
      </c>
      <c r="F324" s="5">
        <v>0</v>
      </c>
      <c r="G324" s="5">
        <v>1.8</v>
      </c>
      <c r="H324" s="5">
        <v>1029.0999999999999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232</v>
      </c>
      <c r="O324">
        <v>1088</v>
      </c>
      <c r="P324">
        <v>4.2</v>
      </c>
      <c r="Q324">
        <v>4.3</v>
      </c>
      <c r="R324" s="55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3.9</v>
      </c>
      <c r="AM324" s="5">
        <v>90</v>
      </c>
      <c r="AN324" s="5">
        <v>2.4</v>
      </c>
      <c r="AO324" s="5">
        <v>3.9</v>
      </c>
      <c r="AP324" s="5">
        <v>0</v>
      </c>
      <c r="AQ324" s="5">
        <v>1.8</v>
      </c>
      <c r="AR324" s="5">
        <v>1029.0999999999999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232</v>
      </c>
      <c r="AY324">
        <v>1088</v>
      </c>
      <c r="AZ324">
        <v>4.2</v>
      </c>
      <c r="BA324">
        <v>4.3</v>
      </c>
      <c r="BB324" s="55">
        <v>0.21875</v>
      </c>
    </row>
    <row r="325" spans="2:54" x14ac:dyDescent="0.25">
      <c r="B325" s="5">
        <v>3.9</v>
      </c>
      <c r="C325" s="5">
        <v>90</v>
      </c>
      <c r="D325" s="5">
        <v>2.4</v>
      </c>
      <c r="E325" s="5">
        <v>3.9</v>
      </c>
      <c r="F325" s="5">
        <v>0</v>
      </c>
      <c r="G325" s="5">
        <v>0</v>
      </c>
      <c r="H325" s="5">
        <v>1029.0999999999999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232</v>
      </c>
      <c r="O325">
        <v>1088</v>
      </c>
      <c r="P325">
        <v>4.2</v>
      </c>
      <c r="Q325">
        <v>4.3</v>
      </c>
      <c r="R325" s="55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3.9</v>
      </c>
      <c r="AM325" s="5">
        <v>90</v>
      </c>
      <c r="AN325" s="5">
        <v>2.4</v>
      </c>
      <c r="AO325" s="5">
        <v>3.9</v>
      </c>
      <c r="AP325" s="5">
        <v>0</v>
      </c>
      <c r="AQ325" s="5">
        <v>0</v>
      </c>
      <c r="AR325" s="5">
        <v>1029.0999999999999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232</v>
      </c>
      <c r="AY325">
        <v>1088</v>
      </c>
      <c r="AZ325">
        <v>4.2</v>
      </c>
      <c r="BA325">
        <v>4.3</v>
      </c>
      <c r="BB325" s="55">
        <v>0.219444444444444</v>
      </c>
    </row>
    <row r="326" spans="2:54" x14ac:dyDescent="0.25">
      <c r="B326" s="5">
        <v>4</v>
      </c>
      <c r="C326" s="5">
        <v>90</v>
      </c>
      <c r="D326" s="5">
        <v>2.5</v>
      </c>
      <c r="E326" s="5">
        <v>4</v>
      </c>
      <c r="F326" s="5">
        <v>1.8</v>
      </c>
      <c r="G326" s="5">
        <v>1.8</v>
      </c>
      <c r="H326" s="5">
        <v>1028.9000000000001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232</v>
      </c>
      <c r="O326">
        <v>1088</v>
      </c>
      <c r="P326">
        <v>4.2</v>
      </c>
      <c r="Q326">
        <v>4.3</v>
      </c>
      <c r="R326" s="55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4</v>
      </c>
      <c r="AM326" s="5">
        <v>90</v>
      </c>
      <c r="AN326" s="5">
        <v>2.5</v>
      </c>
      <c r="AO326" s="5">
        <v>4</v>
      </c>
      <c r="AP326" s="5">
        <v>1.8</v>
      </c>
      <c r="AQ326" s="5">
        <v>1.8</v>
      </c>
      <c r="AR326" s="5">
        <v>1028.9000000000001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232</v>
      </c>
      <c r="AY326">
        <v>1088</v>
      </c>
      <c r="AZ326">
        <v>4.2</v>
      </c>
      <c r="BA326">
        <v>4.3</v>
      </c>
      <c r="BB326" s="55">
        <v>0.22013888888888899</v>
      </c>
    </row>
    <row r="327" spans="2:54" x14ac:dyDescent="0.25">
      <c r="B327" s="5">
        <v>4</v>
      </c>
      <c r="C327" s="5">
        <v>90</v>
      </c>
      <c r="D327" s="5">
        <v>2.5</v>
      </c>
      <c r="E327" s="5">
        <v>4</v>
      </c>
      <c r="F327" s="5">
        <v>3.2</v>
      </c>
      <c r="G327" s="5">
        <v>3.6</v>
      </c>
      <c r="H327" s="5">
        <v>1029.0999999999999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232</v>
      </c>
      <c r="O327">
        <v>1088</v>
      </c>
      <c r="P327">
        <v>4.2</v>
      </c>
      <c r="Q327">
        <v>4.3</v>
      </c>
      <c r="R327" s="55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4</v>
      </c>
      <c r="AM327" s="5">
        <v>90</v>
      </c>
      <c r="AN327" s="5">
        <v>2.5</v>
      </c>
      <c r="AO327" s="5">
        <v>4</v>
      </c>
      <c r="AP327" s="5">
        <v>3.2</v>
      </c>
      <c r="AQ327" s="5">
        <v>3.6</v>
      </c>
      <c r="AR327" s="5">
        <v>1029.0999999999999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232</v>
      </c>
      <c r="AY327">
        <v>1088</v>
      </c>
      <c r="AZ327">
        <v>4.2</v>
      </c>
      <c r="BA327">
        <v>4.3</v>
      </c>
      <c r="BB327" s="55">
        <v>0.22083333333333299</v>
      </c>
    </row>
    <row r="328" spans="2:54" x14ac:dyDescent="0.25">
      <c r="B328" s="5">
        <v>4</v>
      </c>
      <c r="C328" s="5">
        <v>90</v>
      </c>
      <c r="D328" s="5">
        <v>2.5</v>
      </c>
      <c r="E328" s="5">
        <v>4</v>
      </c>
      <c r="F328" s="5">
        <v>0</v>
      </c>
      <c r="G328" s="5">
        <v>2.9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232</v>
      </c>
      <c r="O328">
        <v>1088</v>
      </c>
      <c r="P328">
        <v>4.2</v>
      </c>
      <c r="Q328">
        <v>4.3</v>
      </c>
      <c r="R328" s="55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4</v>
      </c>
      <c r="AM328" s="5">
        <v>90</v>
      </c>
      <c r="AN328" s="5">
        <v>2.5</v>
      </c>
      <c r="AO328" s="5">
        <v>4</v>
      </c>
      <c r="AP328" s="5">
        <v>0</v>
      </c>
      <c r="AQ328" s="5">
        <v>2.9</v>
      </c>
      <c r="AR328" s="5">
        <v>1028.9000000000001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232</v>
      </c>
      <c r="AY328">
        <v>1088</v>
      </c>
      <c r="AZ328">
        <v>4.2</v>
      </c>
      <c r="BA328">
        <v>4.3</v>
      </c>
      <c r="BB328" s="55">
        <v>0.22152777777777799</v>
      </c>
    </row>
    <row r="329" spans="2:54" x14ac:dyDescent="0.25">
      <c r="B329" s="5">
        <v>4</v>
      </c>
      <c r="C329" s="5">
        <v>91</v>
      </c>
      <c r="D329" s="5">
        <v>2.7</v>
      </c>
      <c r="E329" s="5">
        <v>4</v>
      </c>
      <c r="F329" s="5">
        <v>1.8</v>
      </c>
      <c r="G329" s="5">
        <v>2.2000000000000002</v>
      </c>
      <c r="H329" s="5">
        <v>1029.0999999999999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232</v>
      </c>
      <c r="O329">
        <v>1088</v>
      </c>
      <c r="P329">
        <v>4.2</v>
      </c>
      <c r="Q329">
        <v>4.4000000000000004</v>
      </c>
      <c r="R329" s="55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4</v>
      </c>
      <c r="AM329" s="5">
        <v>91</v>
      </c>
      <c r="AN329" s="5">
        <v>2.7</v>
      </c>
      <c r="AO329" s="5">
        <v>4</v>
      </c>
      <c r="AP329" s="5">
        <v>1.8</v>
      </c>
      <c r="AQ329" s="5">
        <v>2.2000000000000002</v>
      </c>
      <c r="AR329" s="5">
        <v>1029.0999999999999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232</v>
      </c>
      <c r="AY329">
        <v>1088</v>
      </c>
      <c r="AZ329">
        <v>4.2</v>
      </c>
      <c r="BA329">
        <v>4.4000000000000004</v>
      </c>
      <c r="BB329" s="55">
        <v>0.22222222222222199</v>
      </c>
    </row>
    <row r="330" spans="2:54" x14ac:dyDescent="0.25">
      <c r="B330" s="5">
        <v>4</v>
      </c>
      <c r="C330" s="5">
        <v>91</v>
      </c>
      <c r="D330" s="5">
        <v>2.7</v>
      </c>
      <c r="E330" s="5">
        <v>4</v>
      </c>
      <c r="F330" s="5">
        <v>2.2000000000000002</v>
      </c>
      <c r="G330" s="5">
        <v>2.5</v>
      </c>
      <c r="H330" s="5">
        <v>1028.9000000000001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232</v>
      </c>
      <c r="O330">
        <v>1088</v>
      </c>
      <c r="P330">
        <v>4.2</v>
      </c>
      <c r="Q330">
        <v>4.4000000000000004</v>
      </c>
      <c r="R330" s="55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4</v>
      </c>
      <c r="AM330" s="5">
        <v>91</v>
      </c>
      <c r="AN330" s="5">
        <v>2.7</v>
      </c>
      <c r="AO330" s="5">
        <v>4</v>
      </c>
      <c r="AP330" s="5">
        <v>2.2000000000000002</v>
      </c>
      <c r="AQ330" s="5">
        <v>2.5</v>
      </c>
      <c r="AR330" s="5">
        <v>1028.9000000000001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232</v>
      </c>
      <c r="AY330">
        <v>1088</v>
      </c>
      <c r="AZ330">
        <v>4.2</v>
      </c>
      <c r="BA330">
        <v>4.4000000000000004</v>
      </c>
      <c r="BB330" s="55">
        <v>0.22291666666666701</v>
      </c>
    </row>
    <row r="331" spans="2:54" x14ac:dyDescent="0.25">
      <c r="B331" s="5">
        <v>4</v>
      </c>
      <c r="C331" s="5">
        <v>91</v>
      </c>
      <c r="D331" s="5">
        <v>2.7</v>
      </c>
      <c r="E331" s="5">
        <v>4</v>
      </c>
      <c r="F331" s="5">
        <v>2.2000000000000002</v>
      </c>
      <c r="G331" s="5">
        <v>4</v>
      </c>
      <c r="H331" s="5">
        <v>1028.9000000000001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232</v>
      </c>
      <c r="O331">
        <v>1088</v>
      </c>
      <c r="P331">
        <v>4.2</v>
      </c>
      <c r="Q331">
        <v>4.4000000000000004</v>
      </c>
      <c r="R331" s="55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4</v>
      </c>
      <c r="AM331" s="5">
        <v>91</v>
      </c>
      <c r="AN331" s="5">
        <v>2.7</v>
      </c>
      <c r="AO331" s="5">
        <v>4</v>
      </c>
      <c r="AP331" s="5">
        <v>2.2000000000000002</v>
      </c>
      <c r="AQ331" s="5">
        <v>4</v>
      </c>
      <c r="AR331" s="5">
        <v>1028.9000000000001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232</v>
      </c>
      <c r="AY331">
        <v>1088</v>
      </c>
      <c r="AZ331">
        <v>4.2</v>
      </c>
      <c r="BA331">
        <v>4.4000000000000004</v>
      </c>
      <c r="BB331" s="55">
        <v>0.22361111111111101</v>
      </c>
    </row>
    <row r="332" spans="2:54" x14ac:dyDescent="0.25">
      <c r="B332" s="5">
        <v>4</v>
      </c>
      <c r="C332" s="5">
        <v>90</v>
      </c>
      <c r="D332" s="5">
        <v>2.5</v>
      </c>
      <c r="E332" s="5">
        <v>4</v>
      </c>
      <c r="F332" s="5">
        <v>1.8</v>
      </c>
      <c r="G332" s="5">
        <v>3.2</v>
      </c>
      <c r="H332" s="5">
        <v>1028.8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232</v>
      </c>
      <c r="O332">
        <v>1088</v>
      </c>
      <c r="P332">
        <v>4.2</v>
      </c>
      <c r="Q332">
        <v>4.4000000000000004</v>
      </c>
      <c r="R332" s="55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4</v>
      </c>
      <c r="AM332" s="5">
        <v>90</v>
      </c>
      <c r="AN332" s="5">
        <v>2.5</v>
      </c>
      <c r="AO332" s="5">
        <v>4</v>
      </c>
      <c r="AP332" s="5">
        <v>1.8</v>
      </c>
      <c r="AQ332" s="5">
        <v>3.2</v>
      </c>
      <c r="AR332" s="5">
        <v>1028.8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232</v>
      </c>
      <c r="AY332">
        <v>1088</v>
      </c>
      <c r="AZ332">
        <v>4.2</v>
      </c>
      <c r="BA332">
        <v>4.4000000000000004</v>
      </c>
      <c r="BB332" s="55">
        <v>0.22430555555555601</v>
      </c>
    </row>
    <row r="333" spans="2:54" x14ac:dyDescent="0.25">
      <c r="B333" s="5">
        <v>4</v>
      </c>
      <c r="C333" s="5">
        <v>91</v>
      </c>
      <c r="D333" s="5">
        <v>2.7</v>
      </c>
      <c r="E333" s="5">
        <v>4</v>
      </c>
      <c r="F333" s="5">
        <v>3.6</v>
      </c>
      <c r="G333" s="5">
        <v>5.4</v>
      </c>
      <c r="H333" s="5">
        <v>1029.0999999999999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232</v>
      </c>
      <c r="O333">
        <v>1088</v>
      </c>
      <c r="P333">
        <v>4.3</v>
      </c>
      <c r="Q333">
        <v>4.4000000000000004</v>
      </c>
      <c r="R333" s="55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4</v>
      </c>
      <c r="AM333" s="5">
        <v>91</v>
      </c>
      <c r="AN333" s="5">
        <v>2.7</v>
      </c>
      <c r="AO333" s="5">
        <v>4</v>
      </c>
      <c r="AP333" s="5">
        <v>3.6</v>
      </c>
      <c r="AQ333" s="5">
        <v>5.4</v>
      </c>
      <c r="AR333" s="5">
        <v>1029.0999999999999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232</v>
      </c>
      <c r="AY333">
        <v>1088</v>
      </c>
      <c r="AZ333">
        <v>4.3</v>
      </c>
      <c r="BA333">
        <v>4.4000000000000004</v>
      </c>
      <c r="BB333" s="55">
        <v>0.22500000000000001</v>
      </c>
    </row>
    <row r="334" spans="2:54" x14ac:dyDescent="0.25">
      <c r="B334" s="5">
        <v>4</v>
      </c>
      <c r="C334" s="5">
        <v>91</v>
      </c>
      <c r="D334" s="5">
        <v>2.7</v>
      </c>
      <c r="E334" s="5">
        <v>4</v>
      </c>
      <c r="F334" s="5">
        <v>2.5</v>
      </c>
      <c r="G334" s="5">
        <v>3.6</v>
      </c>
      <c r="H334" s="5">
        <v>1029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232</v>
      </c>
      <c r="O334">
        <v>1088</v>
      </c>
      <c r="P334">
        <v>4.3</v>
      </c>
      <c r="Q334">
        <v>4.4000000000000004</v>
      </c>
      <c r="R334" s="55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4</v>
      </c>
      <c r="AM334" s="5">
        <v>91</v>
      </c>
      <c r="AN334" s="5">
        <v>2.7</v>
      </c>
      <c r="AO334" s="5">
        <v>4</v>
      </c>
      <c r="AP334" s="5">
        <v>2.5</v>
      </c>
      <c r="AQ334" s="5">
        <v>3.6</v>
      </c>
      <c r="AR334" s="5">
        <v>1029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232</v>
      </c>
      <c r="AY334">
        <v>1088</v>
      </c>
      <c r="AZ334">
        <v>4.3</v>
      </c>
      <c r="BA334">
        <v>4.4000000000000004</v>
      </c>
      <c r="BB334" s="55">
        <v>0.225694444444444</v>
      </c>
    </row>
    <row r="335" spans="2:54" x14ac:dyDescent="0.25">
      <c r="B335" s="5">
        <v>4</v>
      </c>
      <c r="C335" s="5">
        <v>91</v>
      </c>
      <c r="D335" s="5">
        <v>2.7</v>
      </c>
      <c r="E335" s="5">
        <v>4</v>
      </c>
      <c r="F335" s="5">
        <v>2.5</v>
      </c>
      <c r="G335" s="5">
        <v>4</v>
      </c>
      <c r="H335" s="5">
        <v>1029.0999999999999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232</v>
      </c>
      <c r="O335">
        <v>1088</v>
      </c>
      <c r="P335">
        <v>4.3</v>
      </c>
      <c r="Q335">
        <v>4.4000000000000004</v>
      </c>
      <c r="R335" s="55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4</v>
      </c>
      <c r="AM335" s="5">
        <v>91</v>
      </c>
      <c r="AN335" s="5">
        <v>2.7</v>
      </c>
      <c r="AO335" s="5">
        <v>4</v>
      </c>
      <c r="AP335" s="5">
        <v>2.5</v>
      </c>
      <c r="AQ335" s="5">
        <v>4</v>
      </c>
      <c r="AR335" s="5">
        <v>1029.0999999999999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232</v>
      </c>
      <c r="AY335">
        <v>1088</v>
      </c>
      <c r="AZ335">
        <v>4.3</v>
      </c>
      <c r="BA335">
        <v>4.4000000000000004</v>
      </c>
      <c r="BB335" s="55">
        <v>0.226388888888889</v>
      </c>
    </row>
    <row r="336" spans="2:54" x14ac:dyDescent="0.25">
      <c r="B336" s="5">
        <v>4</v>
      </c>
      <c r="C336" s="5">
        <v>91</v>
      </c>
      <c r="D336" s="5">
        <v>2.7</v>
      </c>
      <c r="E336" s="5">
        <v>4</v>
      </c>
      <c r="F336" s="5">
        <v>0</v>
      </c>
      <c r="G336" s="5">
        <v>2.2000000000000002</v>
      </c>
      <c r="H336" s="5">
        <v>1029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232</v>
      </c>
      <c r="O336">
        <v>1088</v>
      </c>
      <c r="P336">
        <v>4.3</v>
      </c>
      <c r="Q336">
        <v>4.4000000000000004</v>
      </c>
      <c r="R336" s="55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4</v>
      </c>
      <c r="AM336" s="5">
        <v>91</v>
      </c>
      <c r="AN336" s="5">
        <v>2.7</v>
      </c>
      <c r="AO336" s="5">
        <v>4</v>
      </c>
      <c r="AP336" s="5">
        <v>0</v>
      </c>
      <c r="AQ336" s="5">
        <v>2.2000000000000002</v>
      </c>
      <c r="AR336" s="5">
        <v>1029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232</v>
      </c>
      <c r="AY336">
        <v>1088</v>
      </c>
      <c r="AZ336">
        <v>4.3</v>
      </c>
      <c r="BA336">
        <v>4.4000000000000004</v>
      </c>
      <c r="BB336" s="55">
        <v>0.227083333333333</v>
      </c>
    </row>
    <row r="337" spans="2:54" x14ac:dyDescent="0.25">
      <c r="B337" s="5">
        <v>4</v>
      </c>
      <c r="C337" s="5">
        <v>91</v>
      </c>
      <c r="D337" s="5">
        <v>2.7</v>
      </c>
      <c r="E337" s="5">
        <v>4</v>
      </c>
      <c r="F337" s="5">
        <v>2.5</v>
      </c>
      <c r="G337" s="5">
        <v>3.2</v>
      </c>
      <c r="H337" s="5">
        <v>1028.9000000000001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232</v>
      </c>
      <c r="O337">
        <v>1088</v>
      </c>
      <c r="P337">
        <v>4.3</v>
      </c>
      <c r="Q337">
        <v>4.4000000000000004</v>
      </c>
      <c r="R337" s="55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4</v>
      </c>
      <c r="AM337" s="5">
        <v>91</v>
      </c>
      <c r="AN337" s="5">
        <v>2.7</v>
      </c>
      <c r="AO337" s="5">
        <v>4</v>
      </c>
      <c r="AP337" s="5">
        <v>2.5</v>
      </c>
      <c r="AQ337" s="5">
        <v>3.2</v>
      </c>
      <c r="AR337" s="5">
        <v>1028.9000000000001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232</v>
      </c>
      <c r="AY337">
        <v>1088</v>
      </c>
      <c r="AZ337">
        <v>4.3</v>
      </c>
      <c r="BA337">
        <v>4.4000000000000004</v>
      </c>
      <c r="BB337" s="55">
        <v>0.227777777777778</v>
      </c>
    </row>
    <row r="338" spans="2:54" x14ac:dyDescent="0.25">
      <c r="B338" s="5">
        <v>4</v>
      </c>
      <c r="C338" s="5">
        <v>91</v>
      </c>
      <c r="D338" s="5">
        <v>2.7</v>
      </c>
      <c r="E338" s="5">
        <v>4</v>
      </c>
      <c r="F338" s="5">
        <v>0</v>
      </c>
      <c r="G338" s="5">
        <v>4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232</v>
      </c>
      <c r="O338">
        <v>1088</v>
      </c>
      <c r="P338">
        <v>4.3</v>
      </c>
      <c r="Q338">
        <v>4.4000000000000004</v>
      </c>
      <c r="R338" s="55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4</v>
      </c>
      <c r="AM338" s="5">
        <v>91</v>
      </c>
      <c r="AN338" s="5">
        <v>2.7</v>
      </c>
      <c r="AO338" s="5">
        <v>4</v>
      </c>
      <c r="AP338" s="5">
        <v>0</v>
      </c>
      <c r="AQ338" s="5">
        <v>4</v>
      </c>
      <c r="AR338" s="5">
        <v>1029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232</v>
      </c>
      <c r="AY338">
        <v>1088</v>
      </c>
      <c r="AZ338">
        <v>4.3</v>
      </c>
      <c r="BA338">
        <v>4.4000000000000004</v>
      </c>
      <c r="BB338" s="55">
        <v>0.22847222222222199</v>
      </c>
    </row>
    <row r="339" spans="2:54" x14ac:dyDescent="0.25">
      <c r="B339" s="5">
        <v>4</v>
      </c>
      <c r="C339" s="5">
        <v>91</v>
      </c>
      <c r="D339" s="5">
        <v>2.7</v>
      </c>
      <c r="E339" s="5">
        <v>4</v>
      </c>
      <c r="F339" s="5">
        <v>2.9</v>
      </c>
      <c r="G339" s="5">
        <v>4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232</v>
      </c>
      <c r="O339">
        <v>1088</v>
      </c>
      <c r="P339">
        <v>4.3</v>
      </c>
      <c r="Q339">
        <v>4.4000000000000004</v>
      </c>
      <c r="R339" s="55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4</v>
      </c>
      <c r="AM339" s="5">
        <v>91</v>
      </c>
      <c r="AN339" s="5">
        <v>2.7</v>
      </c>
      <c r="AO339" s="5">
        <v>4</v>
      </c>
      <c r="AP339" s="5">
        <v>2.9</v>
      </c>
      <c r="AQ339" s="5">
        <v>4</v>
      </c>
      <c r="AR339" s="5">
        <v>1028.7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232</v>
      </c>
      <c r="AY339">
        <v>1088</v>
      </c>
      <c r="AZ339">
        <v>4.3</v>
      </c>
      <c r="BA339">
        <v>4.4000000000000004</v>
      </c>
      <c r="BB339" s="55">
        <v>0.22916666666666699</v>
      </c>
    </row>
    <row r="340" spans="2:54" x14ac:dyDescent="0.25">
      <c r="B340" s="5">
        <v>4</v>
      </c>
      <c r="C340" s="5">
        <v>91</v>
      </c>
      <c r="D340" s="5">
        <v>2.7</v>
      </c>
      <c r="E340" s="5">
        <v>4</v>
      </c>
      <c r="F340" s="5">
        <v>3.2</v>
      </c>
      <c r="G340" s="5">
        <v>3.2</v>
      </c>
      <c r="H340" s="5">
        <v>1028.8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232</v>
      </c>
      <c r="O340">
        <v>1088</v>
      </c>
      <c r="P340">
        <v>4.3</v>
      </c>
      <c r="Q340">
        <v>4.4000000000000004</v>
      </c>
      <c r="R340" s="55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4</v>
      </c>
      <c r="AM340" s="5">
        <v>91</v>
      </c>
      <c r="AN340" s="5">
        <v>2.7</v>
      </c>
      <c r="AO340" s="5">
        <v>4</v>
      </c>
      <c r="AP340" s="5">
        <v>3.2</v>
      </c>
      <c r="AQ340" s="5">
        <v>3.2</v>
      </c>
      <c r="AR340" s="5">
        <v>1028.8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232</v>
      </c>
      <c r="AY340">
        <v>1088</v>
      </c>
      <c r="AZ340">
        <v>4.3</v>
      </c>
      <c r="BA340">
        <v>4.4000000000000004</v>
      </c>
      <c r="BB340" s="55">
        <v>0.22986111111111099</v>
      </c>
    </row>
    <row r="341" spans="2:54" x14ac:dyDescent="0.25">
      <c r="B341" s="5">
        <v>4</v>
      </c>
      <c r="C341" s="5">
        <v>91</v>
      </c>
      <c r="D341" s="5">
        <v>2.7</v>
      </c>
      <c r="E341" s="5">
        <v>4</v>
      </c>
      <c r="F341" s="5">
        <v>4</v>
      </c>
      <c r="G341" s="5">
        <v>6.1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232</v>
      </c>
      <c r="O341">
        <v>1088</v>
      </c>
      <c r="P341">
        <v>4.3</v>
      </c>
      <c r="Q341">
        <v>4.4000000000000004</v>
      </c>
      <c r="R341" s="55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4</v>
      </c>
      <c r="AM341" s="5">
        <v>91</v>
      </c>
      <c r="AN341" s="5">
        <v>2.7</v>
      </c>
      <c r="AO341" s="5">
        <v>4</v>
      </c>
      <c r="AP341" s="5">
        <v>4</v>
      </c>
      <c r="AQ341" s="5">
        <v>6.1</v>
      </c>
      <c r="AR341" s="5">
        <v>1029.0999999999999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232</v>
      </c>
      <c r="AY341">
        <v>1088</v>
      </c>
      <c r="AZ341">
        <v>4.3</v>
      </c>
      <c r="BA341">
        <v>4.4000000000000004</v>
      </c>
      <c r="BB341" s="55">
        <v>0.23055555555555601</v>
      </c>
    </row>
    <row r="342" spans="2:54" x14ac:dyDescent="0.25">
      <c r="B342" s="5">
        <v>4</v>
      </c>
      <c r="C342" s="5">
        <v>91</v>
      </c>
      <c r="D342" s="5">
        <v>2.7</v>
      </c>
      <c r="E342" s="5">
        <v>4</v>
      </c>
      <c r="F342" s="5">
        <v>3.6</v>
      </c>
      <c r="G342" s="5">
        <v>5</v>
      </c>
      <c r="H342" s="5">
        <v>1028.8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232</v>
      </c>
      <c r="O342">
        <v>1088</v>
      </c>
      <c r="P342">
        <v>4.3</v>
      </c>
      <c r="Q342">
        <v>4.4000000000000004</v>
      </c>
      <c r="R342" s="55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4</v>
      </c>
      <c r="AM342" s="5">
        <v>91</v>
      </c>
      <c r="AN342" s="5">
        <v>2.7</v>
      </c>
      <c r="AO342" s="5">
        <v>4</v>
      </c>
      <c r="AP342" s="5">
        <v>3.6</v>
      </c>
      <c r="AQ342" s="5">
        <v>5</v>
      </c>
      <c r="AR342" s="5">
        <v>1028.8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232</v>
      </c>
      <c r="AY342">
        <v>1088</v>
      </c>
      <c r="AZ342">
        <v>4.3</v>
      </c>
      <c r="BA342">
        <v>4.4000000000000004</v>
      </c>
      <c r="BB342" s="55">
        <v>0.23125000000000001</v>
      </c>
    </row>
    <row r="343" spans="2:54" x14ac:dyDescent="0.25">
      <c r="B343" s="5">
        <v>4</v>
      </c>
      <c r="C343" s="5">
        <v>91</v>
      </c>
      <c r="D343" s="5">
        <v>2.7</v>
      </c>
      <c r="E343" s="5">
        <v>4</v>
      </c>
      <c r="F343" s="5">
        <v>2.2000000000000002</v>
      </c>
      <c r="G343" s="5">
        <v>2.9</v>
      </c>
      <c r="H343" s="5">
        <v>1028.9000000000001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232</v>
      </c>
      <c r="O343">
        <v>1088</v>
      </c>
      <c r="P343">
        <v>4.3</v>
      </c>
      <c r="Q343">
        <v>4.4000000000000004</v>
      </c>
      <c r="R343" s="55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4</v>
      </c>
      <c r="AM343" s="5">
        <v>91</v>
      </c>
      <c r="AN343" s="5">
        <v>2.7</v>
      </c>
      <c r="AO343" s="5">
        <v>4</v>
      </c>
      <c r="AP343" s="5">
        <v>2.2000000000000002</v>
      </c>
      <c r="AQ343" s="5">
        <v>2.9</v>
      </c>
      <c r="AR343" s="5">
        <v>1028.9000000000001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232</v>
      </c>
      <c r="AY343">
        <v>1088</v>
      </c>
      <c r="AZ343">
        <v>4.3</v>
      </c>
      <c r="BA343">
        <v>4.4000000000000004</v>
      </c>
      <c r="BB343" s="55">
        <v>0.23194444444444401</v>
      </c>
    </row>
    <row r="344" spans="2:54" x14ac:dyDescent="0.25">
      <c r="B344" s="5">
        <v>4</v>
      </c>
      <c r="C344" s="5">
        <v>91</v>
      </c>
      <c r="D344" s="5">
        <v>2.7</v>
      </c>
      <c r="E344" s="5">
        <v>4</v>
      </c>
      <c r="F344" s="5">
        <v>2.9</v>
      </c>
      <c r="G344" s="5">
        <v>4.3</v>
      </c>
      <c r="H344" s="5">
        <v>1028.9000000000001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232</v>
      </c>
      <c r="O344">
        <v>1088</v>
      </c>
      <c r="P344">
        <v>4.3</v>
      </c>
      <c r="Q344">
        <v>4.4000000000000004</v>
      </c>
      <c r="R344" s="55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4</v>
      </c>
      <c r="AM344" s="5">
        <v>91</v>
      </c>
      <c r="AN344" s="5">
        <v>2.7</v>
      </c>
      <c r="AO344" s="5">
        <v>4</v>
      </c>
      <c r="AP344" s="5">
        <v>2.9</v>
      </c>
      <c r="AQ344" s="5">
        <v>4.3</v>
      </c>
      <c r="AR344" s="5">
        <v>1028.9000000000001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232</v>
      </c>
      <c r="AY344">
        <v>1088</v>
      </c>
      <c r="AZ344">
        <v>4.3</v>
      </c>
      <c r="BA344">
        <v>4.4000000000000004</v>
      </c>
      <c r="BB344" s="55">
        <v>0.23263888888888901</v>
      </c>
    </row>
    <row r="345" spans="2:54" x14ac:dyDescent="0.25">
      <c r="B345" s="5">
        <v>4</v>
      </c>
      <c r="C345" s="5">
        <v>91</v>
      </c>
      <c r="D345" s="5">
        <v>2.7</v>
      </c>
      <c r="E345" s="5">
        <v>4</v>
      </c>
      <c r="F345" s="5">
        <v>3.2</v>
      </c>
      <c r="G345" s="5">
        <v>4.3</v>
      </c>
      <c r="H345" s="5">
        <v>1029.0999999999999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232</v>
      </c>
      <c r="O345">
        <v>1088</v>
      </c>
      <c r="P345">
        <v>4.3</v>
      </c>
      <c r="Q345">
        <v>4.4000000000000004</v>
      </c>
      <c r="R345" s="55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4</v>
      </c>
      <c r="AM345" s="5">
        <v>91</v>
      </c>
      <c r="AN345" s="5">
        <v>2.7</v>
      </c>
      <c r="AO345" s="5">
        <v>4</v>
      </c>
      <c r="AP345" s="5">
        <v>3.2</v>
      </c>
      <c r="AQ345" s="5">
        <v>4.3</v>
      </c>
      <c r="AR345" s="5">
        <v>1029.0999999999999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232</v>
      </c>
      <c r="AY345">
        <v>1088</v>
      </c>
      <c r="AZ345">
        <v>4.3</v>
      </c>
      <c r="BA345">
        <v>4.4000000000000004</v>
      </c>
      <c r="BB345" s="55">
        <v>0.233333333333333</v>
      </c>
    </row>
    <row r="346" spans="2:54" x14ac:dyDescent="0.25">
      <c r="B346" s="5">
        <v>4</v>
      </c>
      <c r="C346" s="5">
        <v>91</v>
      </c>
      <c r="D346" s="5">
        <v>2.7</v>
      </c>
      <c r="E346" s="5">
        <v>4</v>
      </c>
      <c r="F346" s="5">
        <v>2.2000000000000002</v>
      </c>
      <c r="G346" s="5">
        <v>2.9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232</v>
      </c>
      <c r="O346">
        <v>1088</v>
      </c>
      <c r="P346">
        <v>4.3</v>
      </c>
      <c r="Q346">
        <v>4.4000000000000004</v>
      </c>
      <c r="R346" s="55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4</v>
      </c>
      <c r="AM346" s="5">
        <v>91</v>
      </c>
      <c r="AN346" s="5">
        <v>2.7</v>
      </c>
      <c r="AO346" s="5">
        <v>4</v>
      </c>
      <c r="AP346" s="5">
        <v>2.2000000000000002</v>
      </c>
      <c r="AQ346" s="5">
        <v>2.9</v>
      </c>
      <c r="AR346" s="5">
        <v>1029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232</v>
      </c>
      <c r="AY346">
        <v>1088</v>
      </c>
      <c r="AZ346">
        <v>4.3</v>
      </c>
      <c r="BA346">
        <v>4.4000000000000004</v>
      </c>
      <c r="BB346" s="55">
        <v>0.234027777777778</v>
      </c>
    </row>
    <row r="347" spans="2:54" x14ac:dyDescent="0.25">
      <c r="B347" s="5">
        <v>4</v>
      </c>
      <c r="C347" s="5">
        <v>91</v>
      </c>
      <c r="D347" s="5">
        <v>2.7</v>
      </c>
      <c r="E347" s="5">
        <v>4</v>
      </c>
      <c r="F347" s="5">
        <v>0</v>
      </c>
      <c r="G347" s="5">
        <v>2.5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232</v>
      </c>
      <c r="O347">
        <v>1088</v>
      </c>
      <c r="P347">
        <v>4.3</v>
      </c>
      <c r="Q347">
        <v>4.4000000000000004</v>
      </c>
      <c r="R347" s="55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4</v>
      </c>
      <c r="AM347" s="5">
        <v>91</v>
      </c>
      <c r="AN347" s="5">
        <v>2.7</v>
      </c>
      <c r="AO347" s="5">
        <v>4</v>
      </c>
      <c r="AP347" s="5">
        <v>0</v>
      </c>
      <c r="AQ347" s="5">
        <v>2.5</v>
      </c>
      <c r="AR347" s="5">
        <v>1028.9000000000001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232</v>
      </c>
      <c r="AY347">
        <v>1088</v>
      </c>
      <c r="AZ347">
        <v>4.3</v>
      </c>
      <c r="BA347">
        <v>4.4000000000000004</v>
      </c>
      <c r="BB347" s="55">
        <v>0.234722222222222</v>
      </c>
    </row>
    <row r="348" spans="2:54" x14ac:dyDescent="0.25">
      <c r="B348" s="5">
        <v>4</v>
      </c>
      <c r="C348" s="5">
        <v>91</v>
      </c>
      <c r="D348" s="5">
        <v>2.7</v>
      </c>
      <c r="E348" s="5">
        <v>4</v>
      </c>
      <c r="F348" s="5">
        <v>2.5</v>
      </c>
      <c r="G348" s="5">
        <v>4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232</v>
      </c>
      <c r="O348">
        <v>1088</v>
      </c>
      <c r="P348">
        <v>4.3</v>
      </c>
      <c r="Q348">
        <v>4.4000000000000004</v>
      </c>
      <c r="R348" s="55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4</v>
      </c>
      <c r="AM348" s="5">
        <v>91</v>
      </c>
      <c r="AN348" s="5">
        <v>2.7</v>
      </c>
      <c r="AO348" s="5">
        <v>4</v>
      </c>
      <c r="AP348" s="5">
        <v>2.5</v>
      </c>
      <c r="AQ348" s="5">
        <v>4</v>
      </c>
      <c r="AR348" s="5">
        <v>1028.9000000000001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232</v>
      </c>
      <c r="AY348">
        <v>1088</v>
      </c>
      <c r="AZ348">
        <v>4.3</v>
      </c>
      <c r="BA348">
        <v>4.4000000000000004</v>
      </c>
      <c r="BB348" s="55">
        <v>0.235416666666667</v>
      </c>
    </row>
    <row r="349" spans="2:54" x14ac:dyDescent="0.25">
      <c r="B349" s="5">
        <v>4</v>
      </c>
      <c r="C349" s="5">
        <v>91</v>
      </c>
      <c r="D349" s="5">
        <v>2.7</v>
      </c>
      <c r="E349" s="5">
        <v>4</v>
      </c>
      <c r="F349" s="5">
        <v>2.9</v>
      </c>
      <c r="G349" s="5">
        <v>3.2</v>
      </c>
      <c r="H349" s="5">
        <v>1028.7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232</v>
      </c>
      <c r="O349">
        <v>1088</v>
      </c>
      <c r="P349">
        <v>4.3</v>
      </c>
      <c r="Q349">
        <v>4.4000000000000004</v>
      </c>
      <c r="R349" s="55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4</v>
      </c>
      <c r="AM349" s="5">
        <v>91</v>
      </c>
      <c r="AN349" s="5">
        <v>2.7</v>
      </c>
      <c r="AO349" s="5">
        <v>4</v>
      </c>
      <c r="AP349" s="5">
        <v>2.9</v>
      </c>
      <c r="AQ349" s="5">
        <v>3.2</v>
      </c>
      <c r="AR349" s="5">
        <v>1028.7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232</v>
      </c>
      <c r="AY349">
        <v>1088</v>
      </c>
      <c r="AZ349">
        <v>4.3</v>
      </c>
      <c r="BA349">
        <v>4.4000000000000004</v>
      </c>
      <c r="BB349" s="55">
        <v>0.23611111111111099</v>
      </c>
    </row>
    <row r="350" spans="2:54" x14ac:dyDescent="0.25">
      <c r="B350" s="5">
        <v>4.0999999999999996</v>
      </c>
      <c r="C350" s="5">
        <v>91</v>
      </c>
      <c r="D350" s="5">
        <v>2.8</v>
      </c>
      <c r="E350" s="5">
        <v>4.0999999999999996</v>
      </c>
      <c r="F350" s="5">
        <v>2.5</v>
      </c>
      <c r="G350" s="5">
        <v>2.5</v>
      </c>
      <c r="H350" s="5">
        <v>1029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232</v>
      </c>
      <c r="O350">
        <v>1088</v>
      </c>
      <c r="P350">
        <v>4.3</v>
      </c>
      <c r="Q350">
        <v>4.5</v>
      </c>
      <c r="R350" s="55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4.0999999999999996</v>
      </c>
      <c r="AM350" s="5">
        <v>91</v>
      </c>
      <c r="AN350" s="5">
        <v>2.8</v>
      </c>
      <c r="AO350" s="5">
        <v>4.0999999999999996</v>
      </c>
      <c r="AP350" s="5">
        <v>2.5</v>
      </c>
      <c r="AQ350" s="5">
        <v>2.5</v>
      </c>
      <c r="AR350" s="5">
        <v>1029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232</v>
      </c>
      <c r="AY350">
        <v>1088</v>
      </c>
      <c r="AZ350">
        <v>4.3</v>
      </c>
      <c r="BA350">
        <v>4.5</v>
      </c>
      <c r="BB350" s="55">
        <v>0.23680555555555599</v>
      </c>
    </row>
    <row r="351" spans="2:54" x14ac:dyDescent="0.25">
      <c r="B351" s="5">
        <v>4.0999999999999996</v>
      </c>
      <c r="C351" s="5">
        <v>91</v>
      </c>
      <c r="D351" s="5">
        <v>2.8</v>
      </c>
      <c r="E351" s="5">
        <v>4.0999999999999996</v>
      </c>
      <c r="F351" s="5">
        <v>3.6</v>
      </c>
      <c r="G351" s="5">
        <v>3.6</v>
      </c>
      <c r="H351" s="5">
        <v>1028.9000000000001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232</v>
      </c>
      <c r="O351">
        <v>1088</v>
      </c>
      <c r="P351">
        <v>4.3</v>
      </c>
      <c r="Q351">
        <v>4.5</v>
      </c>
      <c r="R351" s="55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4.0999999999999996</v>
      </c>
      <c r="AM351" s="5">
        <v>91</v>
      </c>
      <c r="AN351" s="5">
        <v>2.8</v>
      </c>
      <c r="AO351" s="5">
        <v>4.0999999999999996</v>
      </c>
      <c r="AP351" s="5">
        <v>3.6</v>
      </c>
      <c r="AQ351" s="5">
        <v>3.6</v>
      </c>
      <c r="AR351" s="5">
        <v>1028.9000000000001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232</v>
      </c>
      <c r="AY351">
        <v>1088</v>
      </c>
      <c r="AZ351">
        <v>4.3</v>
      </c>
      <c r="BA351">
        <v>4.5</v>
      </c>
      <c r="BB351" s="55">
        <v>0.23749999999999999</v>
      </c>
    </row>
    <row r="352" spans="2:54" x14ac:dyDescent="0.25">
      <c r="B352" s="5">
        <v>4.0999999999999996</v>
      </c>
      <c r="C352" s="5">
        <v>91</v>
      </c>
      <c r="D352" s="5">
        <v>2.8</v>
      </c>
      <c r="E352" s="5">
        <v>4.0999999999999996</v>
      </c>
      <c r="F352" s="5">
        <v>4</v>
      </c>
      <c r="G352" s="5">
        <v>4</v>
      </c>
      <c r="H352" s="5">
        <v>1028.8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232</v>
      </c>
      <c r="O352">
        <v>1088</v>
      </c>
      <c r="P352">
        <v>4.3</v>
      </c>
      <c r="Q352">
        <v>4.5</v>
      </c>
      <c r="R352" s="55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4.0999999999999996</v>
      </c>
      <c r="AM352" s="5">
        <v>91</v>
      </c>
      <c r="AN352" s="5">
        <v>2.8</v>
      </c>
      <c r="AO352" s="5">
        <v>4.0999999999999996</v>
      </c>
      <c r="AP352" s="5">
        <v>4</v>
      </c>
      <c r="AQ352" s="5">
        <v>4</v>
      </c>
      <c r="AR352" s="5">
        <v>1028.8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232</v>
      </c>
      <c r="AY352">
        <v>1088</v>
      </c>
      <c r="AZ352">
        <v>4.3</v>
      </c>
      <c r="BA352">
        <v>4.5</v>
      </c>
      <c r="BB352" s="55">
        <v>0.23819444444444399</v>
      </c>
    </row>
    <row r="353" spans="2:54" x14ac:dyDescent="0.25">
      <c r="B353" s="5">
        <v>4.0999999999999996</v>
      </c>
      <c r="C353" s="5">
        <v>91</v>
      </c>
      <c r="D353" s="5">
        <v>2.8</v>
      </c>
      <c r="E353" s="5">
        <v>4.0999999999999996</v>
      </c>
      <c r="F353" s="5">
        <v>4.3</v>
      </c>
      <c r="G353" s="5">
        <v>4.3</v>
      </c>
      <c r="H353" s="5">
        <v>1029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232</v>
      </c>
      <c r="O353">
        <v>1088</v>
      </c>
      <c r="P353">
        <v>4.3</v>
      </c>
      <c r="Q353">
        <v>4.5</v>
      </c>
      <c r="R353" s="55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4.0999999999999996</v>
      </c>
      <c r="AM353" s="5">
        <v>91</v>
      </c>
      <c r="AN353" s="5">
        <v>2.8</v>
      </c>
      <c r="AO353" s="5">
        <v>4.0999999999999996</v>
      </c>
      <c r="AP353" s="5">
        <v>4.3</v>
      </c>
      <c r="AQ353" s="5">
        <v>4.3</v>
      </c>
      <c r="AR353" s="5">
        <v>1029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232</v>
      </c>
      <c r="AY353">
        <v>1088</v>
      </c>
      <c r="AZ353">
        <v>4.3</v>
      </c>
      <c r="BA353">
        <v>4.5</v>
      </c>
      <c r="BB353" s="55">
        <v>0.23888888888888901</v>
      </c>
    </row>
    <row r="354" spans="2:54" x14ac:dyDescent="0.25">
      <c r="B354" s="5">
        <v>4.0999999999999996</v>
      </c>
      <c r="C354" s="5">
        <v>91</v>
      </c>
      <c r="D354" s="5">
        <v>2.8</v>
      </c>
      <c r="E354" s="5">
        <v>4.0999999999999996</v>
      </c>
      <c r="F354" s="5">
        <v>3.2</v>
      </c>
      <c r="G354" s="5">
        <v>3.6</v>
      </c>
      <c r="H354" s="5">
        <v>1028.8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232</v>
      </c>
      <c r="O354">
        <v>1088</v>
      </c>
      <c r="P354">
        <v>4.3</v>
      </c>
      <c r="Q354">
        <v>4.5</v>
      </c>
      <c r="R354" s="55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4.0999999999999996</v>
      </c>
      <c r="AM354" s="5">
        <v>91</v>
      </c>
      <c r="AN354" s="5">
        <v>2.8</v>
      </c>
      <c r="AO354" s="5">
        <v>4.0999999999999996</v>
      </c>
      <c r="AP354" s="5">
        <v>3.2</v>
      </c>
      <c r="AQ354" s="5">
        <v>3.6</v>
      </c>
      <c r="AR354" s="5">
        <v>1028.8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232</v>
      </c>
      <c r="AY354">
        <v>1088</v>
      </c>
      <c r="AZ354">
        <v>4.3</v>
      </c>
      <c r="BA354">
        <v>4.5</v>
      </c>
      <c r="BB354" s="55">
        <v>0.23958333333333301</v>
      </c>
    </row>
    <row r="355" spans="2:54" x14ac:dyDescent="0.25">
      <c r="B355" s="5">
        <v>4.0999999999999996</v>
      </c>
      <c r="C355" s="5">
        <v>91</v>
      </c>
      <c r="D355" s="5">
        <v>2.8</v>
      </c>
      <c r="E355" s="5">
        <v>4.0999999999999996</v>
      </c>
      <c r="F355" s="5">
        <v>2.9</v>
      </c>
      <c r="G355" s="5">
        <v>4</v>
      </c>
      <c r="H355" s="5">
        <v>1028.9000000000001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232</v>
      </c>
      <c r="O355">
        <v>1088</v>
      </c>
      <c r="P355">
        <v>4.3</v>
      </c>
      <c r="Q355">
        <v>4.4000000000000004</v>
      </c>
      <c r="R355" s="55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4.0999999999999996</v>
      </c>
      <c r="AM355" s="5">
        <v>91</v>
      </c>
      <c r="AN355" s="5">
        <v>2.8</v>
      </c>
      <c r="AO355" s="5">
        <v>4.0999999999999996</v>
      </c>
      <c r="AP355" s="5">
        <v>2.9</v>
      </c>
      <c r="AQ355" s="5">
        <v>4</v>
      </c>
      <c r="AR355" s="5">
        <v>1028.9000000000001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232</v>
      </c>
      <c r="AY355">
        <v>1088</v>
      </c>
      <c r="AZ355">
        <v>4.3</v>
      </c>
      <c r="BA355">
        <v>4.4000000000000004</v>
      </c>
      <c r="BB355" s="55">
        <v>0.24027777777777801</v>
      </c>
    </row>
    <row r="356" spans="2:54" x14ac:dyDescent="0.25">
      <c r="B356" s="5">
        <v>4.0999999999999996</v>
      </c>
      <c r="C356" s="5">
        <v>91</v>
      </c>
      <c r="D356" s="5">
        <v>2.8</v>
      </c>
      <c r="E356" s="5">
        <v>4.0999999999999996</v>
      </c>
      <c r="F356" s="5">
        <v>2.9</v>
      </c>
      <c r="G356" s="5">
        <v>4.3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232</v>
      </c>
      <c r="O356">
        <v>1088</v>
      </c>
      <c r="P356">
        <v>4.3</v>
      </c>
      <c r="Q356">
        <v>4.5</v>
      </c>
      <c r="R356" s="55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4.0999999999999996</v>
      </c>
      <c r="AM356" s="5">
        <v>91</v>
      </c>
      <c r="AN356" s="5">
        <v>2.8</v>
      </c>
      <c r="AO356" s="5">
        <v>4.0999999999999996</v>
      </c>
      <c r="AP356" s="5">
        <v>2.9</v>
      </c>
      <c r="AQ356" s="5">
        <v>4.3</v>
      </c>
      <c r="AR356" s="5">
        <v>1029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232</v>
      </c>
      <c r="AY356">
        <v>1088</v>
      </c>
      <c r="AZ356">
        <v>4.3</v>
      </c>
      <c r="BA356">
        <v>4.5</v>
      </c>
      <c r="BB356" s="55">
        <v>0.240972222222222</v>
      </c>
    </row>
    <row r="357" spans="2:54" x14ac:dyDescent="0.25">
      <c r="B357" s="5">
        <v>4.0999999999999996</v>
      </c>
      <c r="C357" s="5">
        <v>91</v>
      </c>
      <c r="D357" s="5">
        <v>2.8</v>
      </c>
      <c r="E357" s="5">
        <v>4.0999999999999996</v>
      </c>
      <c r="F357" s="5">
        <v>4</v>
      </c>
      <c r="G357" s="5">
        <v>5.4</v>
      </c>
      <c r="H357" s="5">
        <v>1028.7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232</v>
      </c>
      <c r="O357">
        <v>1088</v>
      </c>
      <c r="P357">
        <v>4.3</v>
      </c>
      <c r="Q357">
        <v>4.5</v>
      </c>
      <c r="R357" s="55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4.0999999999999996</v>
      </c>
      <c r="AM357" s="5">
        <v>91</v>
      </c>
      <c r="AN357" s="5">
        <v>2.8</v>
      </c>
      <c r="AO357" s="5">
        <v>4.0999999999999996</v>
      </c>
      <c r="AP357" s="5">
        <v>4</v>
      </c>
      <c r="AQ357" s="5">
        <v>5.4</v>
      </c>
      <c r="AR357" s="5">
        <v>1028.7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232</v>
      </c>
      <c r="AY357">
        <v>1088</v>
      </c>
      <c r="AZ357">
        <v>4.3</v>
      </c>
      <c r="BA357">
        <v>4.5</v>
      </c>
      <c r="BB357" s="55">
        <v>0.241666666666667</v>
      </c>
    </row>
    <row r="358" spans="2:54" x14ac:dyDescent="0.25">
      <c r="B358" s="5">
        <v>4.0999999999999996</v>
      </c>
      <c r="C358" s="5">
        <v>91</v>
      </c>
      <c r="D358" s="5">
        <v>2.8</v>
      </c>
      <c r="E358" s="5">
        <v>4.0999999999999996</v>
      </c>
      <c r="F358" s="5">
        <v>4.7</v>
      </c>
      <c r="G358" s="5">
        <v>6.1</v>
      </c>
      <c r="H358" s="5">
        <v>1028.9000000000001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232</v>
      </c>
      <c r="O358">
        <v>1088</v>
      </c>
      <c r="P358">
        <v>4.3</v>
      </c>
      <c r="Q358">
        <v>4.5</v>
      </c>
      <c r="R358" s="55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4.0999999999999996</v>
      </c>
      <c r="AM358" s="5">
        <v>91</v>
      </c>
      <c r="AN358" s="5">
        <v>2.8</v>
      </c>
      <c r="AO358" s="5">
        <v>4.0999999999999996</v>
      </c>
      <c r="AP358" s="5">
        <v>4.7</v>
      </c>
      <c r="AQ358" s="5">
        <v>6.1</v>
      </c>
      <c r="AR358" s="5">
        <v>1028.9000000000001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232</v>
      </c>
      <c r="AY358">
        <v>1088</v>
      </c>
      <c r="AZ358">
        <v>4.3</v>
      </c>
      <c r="BA358">
        <v>4.5</v>
      </c>
      <c r="BB358" s="55">
        <v>0.242361111111111</v>
      </c>
    </row>
    <row r="359" spans="2:54" x14ac:dyDescent="0.25">
      <c r="B359" s="5">
        <v>4.0999999999999996</v>
      </c>
      <c r="C359" s="5">
        <v>91</v>
      </c>
      <c r="D359" s="5">
        <v>2.8</v>
      </c>
      <c r="E359" s="5">
        <v>4.0999999999999996</v>
      </c>
      <c r="F359" s="5">
        <v>3.2</v>
      </c>
      <c r="G359" s="5">
        <v>4.7</v>
      </c>
      <c r="H359" s="5">
        <v>1028.9000000000001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232</v>
      </c>
      <c r="O359">
        <v>1088</v>
      </c>
      <c r="P359">
        <v>4.4000000000000004</v>
      </c>
      <c r="Q359">
        <v>4.5</v>
      </c>
      <c r="R359" s="55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4.0999999999999996</v>
      </c>
      <c r="AM359" s="5">
        <v>91</v>
      </c>
      <c r="AN359" s="5">
        <v>2.8</v>
      </c>
      <c r="AO359" s="5">
        <v>4.0999999999999996</v>
      </c>
      <c r="AP359" s="5">
        <v>3.2</v>
      </c>
      <c r="AQ359" s="5">
        <v>4.7</v>
      </c>
      <c r="AR359" s="5">
        <v>1028.9000000000001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232</v>
      </c>
      <c r="AY359">
        <v>1088</v>
      </c>
      <c r="AZ359">
        <v>4.4000000000000004</v>
      </c>
      <c r="BA359">
        <v>4.5</v>
      </c>
      <c r="BB359" s="55">
        <v>0.243055555555556</v>
      </c>
    </row>
    <row r="360" spans="2:54" x14ac:dyDescent="0.25">
      <c r="B360" s="5">
        <v>4.0999999999999996</v>
      </c>
      <c r="C360" s="5">
        <v>91</v>
      </c>
      <c r="D360" s="5">
        <v>2.8</v>
      </c>
      <c r="E360" s="5">
        <v>4.0999999999999996</v>
      </c>
      <c r="F360" s="5">
        <v>2.2000000000000002</v>
      </c>
      <c r="G360" s="5">
        <v>2.9</v>
      </c>
      <c r="H360" s="5">
        <v>1028.5999999999999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232</v>
      </c>
      <c r="O360">
        <v>1088</v>
      </c>
      <c r="P360">
        <v>4.4000000000000004</v>
      </c>
      <c r="Q360">
        <v>4.5</v>
      </c>
      <c r="R360" s="55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4.0999999999999996</v>
      </c>
      <c r="AM360" s="5">
        <v>91</v>
      </c>
      <c r="AN360" s="5">
        <v>2.8</v>
      </c>
      <c r="AO360" s="5">
        <v>4.0999999999999996</v>
      </c>
      <c r="AP360" s="5">
        <v>2.2000000000000002</v>
      </c>
      <c r="AQ360" s="5">
        <v>2.9</v>
      </c>
      <c r="AR360" s="5">
        <v>1028.5999999999999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232</v>
      </c>
      <c r="AY360">
        <v>1088</v>
      </c>
      <c r="AZ360">
        <v>4.4000000000000004</v>
      </c>
      <c r="BA360">
        <v>4.5</v>
      </c>
      <c r="BB360" s="55">
        <v>0.24374999999999999</v>
      </c>
    </row>
    <row r="361" spans="2:54" x14ac:dyDescent="0.25">
      <c r="B361" s="5">
        <v>4.0999999999999996</v>
      </c>
      <c r="C361" s="5">
        <v>91</v>
      </c>
      <c r="D361" s="5">
        <v>2.8</v>
      </c>
      <c r="E361" s="5">
        <v>4.0999999999999996</v>
      </c>
      <c r="F361" s="5">
        <v>2.5</v>
      </c>
      <c r="G361" s="5">
        <v>3.6</v>
      </c>
      <c r="H361" s="5">
        <v>1028.8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232</v>
      </c>
      <c r="O361">
        <v>1088</v>
      </c>
      <c r="P361">
        <v>4.4000000000000004</v>
      </c>
      <c r="Q361">
        <v>4.5</v>
      </c>
      <c r="R361" s="55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4.0999999999999996</v>
      </c>
      <c r="AM361" s="5">
        <v>91</v>
      </c>
      <c r="AN361" s="5">
        <v>2.8</v>
      </c>
      <c r="AO361" s="5">
        <v>4.0999999999999996</v>
      </c>
      <c r="AP361" s="5">
        <v>2.5</v>
      </c>
      <c r="AQ361" s="5">
        <v>3.6</v>
      </c>
      <c r="AR361" s="5">
        <v>1028.8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232</v>
      </c>
      <c r="AY361">
        <v>1088</v>
      </c>
      <c r="AZ361">
        <v>4.4000000000000004</v>
      </c>
      <c r="BA361">
        <v>4.5</v>
      </c>
      <c r="BB361" s="55">
        <v>0.24444444444444399</v>
      </c>
    </row>
    <row r="362" spans="2:54" x14ac:dyDescent="0.25">
      <c r="B362" s="5">
        <v>4.0999999999999996</v>
      </c>
      <c r="C362" s="5">
        <v>91</v>
      </c>
      <c r="D362" s="5">
        <v>2.8</v>
      </c>
      <c r="E362" s="5">
        <v>4.0999999999999996</v>
      </c>
      <c r="F362" s="5">
        <v>1.8</v>
      </c>
      <c r="G362" s="5">
        <v>2.5</v>
      </c>
      <c r="H362" s="5">
        <v>1029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232</v>
      </c>
      <c r="O362">
        <v>1088</v>
      </c>
      <c r="P362">
        <v>4.4000000000000004</v>
      </c>
      <c r="Q362">
        <v>4.5</v>
      </c>
      <c r="R362" s="55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4.0999999999999996</v>
      </c>
      <c r="AM362" s="5">
        <v>91</v>
      </c>
      <c r="AN362" s="5">
        <v>2.8</v>
      </c>
      <c r="AO362" s="5">
        <v>4.0999999999999996</v>
      </c>
      <c r="AP362" s="5">
        <v>1.8</v>
      </c>
      <c r="AQ362" s="5">
        <v>2.5</v>
      </c>
      <c r="AR362" s="5">
        <v>1029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232</v>
      </c>
      <c r="AY362">
        <v>1088</v>
      </c>
      <c r="AZ362">
        <v>4.4000000000000004</v>
      </c>
      <c r="BA362">
        <v>4.5</v>
      </c>
      <c r="BB362" s="55">
        <v>0.24513888888888899</v>
      </c>
    </row>
    <row r="363" spans="2:54" x14ac:dyDescent="0.25">
      <c r="B363" s="5">
        <v>4.0999999999999996</v>
      </c>
      <c r="C363" s="5">
        <v>91</v>
      </c>
      <c r="D363" s="5">
        <v>2.8</v>
      </c>
      <c r="E363" s="5">
        <v>4.0999999999999996</v>
      </c>
      <c r="F363" s="5">
        <v>3.2</v>
      </c>
      <c r="G363" s="5">
        <v>3.6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232</v>
      </c>
      <c r="O363">
        <v>1088</v>
      </c>
      <c r="P363">
        <v>4.4000000000000004</v>
      </c>
      <c r="Q363">
        <v>4.5</v>
      </c>
      <c r="R363" s="55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4.0999999999999996</v>
      </c>
      <c r="AM363" s="5">
        <v>91</v>
      </c>
      <c r="AN363" s="5">
        <v>2.8</v>
      </c>
      <c r="AO363" s="5">
        <v>4.0999999999999996</v>
      </c>
      <c r="AP363" s="5">
        <v>3.2</v>
      </c>
      <c r="AQ363" s="5">
        <v>3.6</v>
      </c>
      <c r="AR363" s="5">
        <v>1028.9000000000001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232</v>
      </c>
      <c r="AY363">
        <v>1088</v>
      </c>
      <c r="AZ363">
        <v>4.4000000000000004</v>
      </c>
      <c r="BA363">
        <v>4.5</v>
      </c>
      <c r="BB363" s="55">
        <v>0.24583333333333299</v>
      </c>
    </row>
    <row r="364" spans="2:54" x14ac:dyDescent="0.25">
      <c r="B364" s="5">
        <v>4.0999999999999996</v>
      </c>
      <c r="C364" s="5">
        <v>91</v>
      </c>
      <c r="D364" s="5">
        <v>2.8</v>
      </c>
      <c r="E364" s="5">
        <v>4.0999999999999996</v>
      </c>
      <c r="F364" s="5">
        <v>2.9</v>
      </c>
      <c r="G364" s="5">
        <v>5.4</v>
      </c>
      <c r="H364" s="5">
        <v>1028.8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232</v>
      </c>
      <c r="O364">
        <v>1088</v>
      </c>
      <c r="P364">
        <v>4.4000000000000004</v>
      </c>
      <c r="Q364">
        <v>4.5</v>
      </c>
      <c r="R364" s="55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4.0999999999999996</v>
      </c>
      <c r="AM364" s="5">
        <v>91</v>
      </c>
      <c r="AN364" s="5">
        <v>2.8</v>
      </c>
      <c r="AO364" s="5">
        <v>4.0999999999999996</v>
      </c>
      <c r="AP364" s="5">
        <v>2.9</v>
      </c>
      <c r="AQ364" s="5">
        <v>5.4</v>
      </c>
      <c r="AR364" s="5">
        <v>1028.8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232</v>
      </c>
      <c r="AY364">
        <v>1088</v>
      </c>
      <c r="AZ364">
        <v>4.4000000000000004</v>
      </c>
      <c r="BA364">
        <v>4.5</v>
      </c>
      <c r="BB364" s="55">
        <v>0.24652777777777801</v>
      </c>
    </row>
    <row r="365" spans="2:54" x14ac:dyDescent="0.25">
      <c r="B365" s="5">
        <v>4.0999999999999996</v>
      </c>
      <c r="C365" s="5">
        <v>91</v>
      </c>
      <c r="D365" s="5">
        <v>2.8</v>
      </c>
      <c r="E365" s="5">
        <v>4.0999999999999996</v>
      </c>
      <c r="F365" s="5">
        <v>3.6</v>
      </c>
      <c r="G365" s="5">
        <v>4.7</v>
      </c>
      <c r="H365" s="5">
        <v>1028.8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232</v>
      </c>
      <c r="O365">
        <v>1088</v>
      </c>
      <c r="P365">
        <v>4.4000000000000004</v>
      </c>
      <c r="Q365">
        <v>4.5</v>
      </c>
      <c r="R365" s="55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4.0999999999999996</v>
      </c>
      <c r="AM365" s="5">
        <v>91</v>
      </c>
      <c r="AN365" s="5">
        <v>2.8</v>
      </c>
      <c r="AO365" s="5">
        <v>4.0999999999999996</v>
      </c>
      <c r="AP365" s="5">
        <v>3.6</v>
      </c>
      <c r="AQ365" s="5">
        <v>4.7</v>
      </c>
      <c r="AR365" s="5">
        <v>1028.8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232</v>
      </c>
      <c r="AY365">
        <v>1088</v>
      </c>
      <c r="AZ365">
        <v>4.4000000000000004</v>
      </c>
      <c r="BA365">
        <v>4.5</v>
      </c>
      <c r="BB365" s="55">
        <v>0.24722222222222201</v>
      </c>
    </row>
    <row r="366" spans="2:54" x14ac:dyDescent="0.25">
      <c r="B366" s="5">
        <v>4.0999999999999996</v>
      </c>
      <c r="C366" s="5">
        <v>91</v>
      </c>
      <c r="D366" s="5">
        <v>2.8</v>
      </c>
      <c r="E366" s="5">
        <v>4.0999999999999996</v>
      </c>
      <c r="F366" s="5">
        <v>2.5</v>
      </c>
      <c r="G366" s="5">
        <v>5.4</v>
      </c>
      <c r="H366" s="5">
        <v>1028.8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232</v>
      </c>
      <c r="O366">
        <v>1088</v>
      </c>
      <c r="P366">
        <v>4.4000000000000004</v>
      </c>
      <c r="Q366">
        <v>4.5</v>
      </c>
      <c r="R366" s="55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4.0999999999999996</v>
      </c>
      <c r="AM366" s="5">
        <v>91</v>
      </c>
      <c r="AN366" s="5">
        <v>2.8</v>
      </c>
      <c r="AO366" s="5">
        <v>4.0999999999999996</v>
      </c>
      <c r="AP366" s="5">
        <v>2.5</v>
      </c>
      <c r="AQ366" s="5">
        <v>5.4</v>
      </c>
      <c r="AR366" s="5">
        <v>1028.8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232</v>
      </c>
      <c r="AY366">
        <v>1088</v>
      </c>
      <c r="AZ366">
        <v>4.4000000000000004</v>
      </c>
      <c r="BA366">
        <v>4.5</v>
      </c>
      <c r="BB366" s="55">
        <v>0.24791666666666701</v>
      </c>
    </row>
    <row r="367" spans="2:54" x14ac:dyDescent="0.25">
      <c r="B367" s="5">
        <v>4.0999999999999996</v>
      </c>
      <c r="C367" s="5">
        <v>91</v>
      </c>
      <c r="D367" s="5">
        <v>2.8</v>
      </c>
      <c r="E367" s="5">
        <v>4.0999999999999996</v>
      </c>
      <c r="F367" s="5">
        <v>3.6</v>
      </c>
      <c r="G367" s="5">
        <v>5.8</v>
      </c>
      <c r="H367" s="5">
        <v>1028.7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232</v>
      </c>
      <c r="O367">
        <v>1088</v>
      </c>
      <c r="P367">
        <v>4.4000000000000004</v>
      </c>
      <c r="Q367">
        <v>4.5</v>
      </c>
      <c r="R367" s="55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4.0999999999999996</v>
      </c>
      <c r="AM367" s="5">
        <v>91</v>
      </c>
      <c r="AN367" s="5">
        <v>2.8</v>
      </c>
      <c r="AO367" s="5">
        <v>4.0999999999999996</v>
      </c>
      <c r="AP367" s="5">
        <v>3.6</v>
      </c>
      <c r="AQ367" s="5">
        <v>5.8</v>
      </c>
      <c r="AR367" s="5">
        <v>1028.7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232</v>
      </c>
      <c r="AY367">
        <v>1088</v>
      </c>
      <c r="AZ367">
        <v>4.4000000000000004</v>
      </c>
      <c r="BA367">
        <v>4.5</v>
      </c>
      <c r="BB367" s="55">
        <v>0.24861111111111101</v>
      </c>
    </row>
    <row r="368" spans="2:54" x14ac:dyDescent="0.25">
      <c r="B368" s="5">
        <v>4.0999999999999996</v>
      </c>
      <c r="C368" s="5">
        <v>91</v>
      </c>
      <c r="D368" s="5">
        <v>2.8</v>
      </c>
      <c r="E368" s="5">
        <v>4.0999999999999996</v>
      </c>
      <c r="F368" s="5">
        <v>2.5</v>
      </c>
      <c r="G368" s="5">
        <v>3.6</v>
      </c>
      <c r="H368" s="5">
        <v>1028.8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232</v>
      </c>
      <c r="O368">
        <v>1088</v>
      </c>
      <c r="P368">
        <v>4.4000000000000004</v>
      </c>
      <c r="Q368">
        <v>4.5</v>
      </c>
      <c r="R368" s="55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4.0999999999999996</v>
      </c>
      <c r="AM368" s="5">
        <v>91</v>
      </c>
      <c r="AN368" s="5">
        <v>2.8</v>
      </c>
      <c r="AO368" s="5">
        <v>4.0999999999999996</v>
      </c>
      <c r="AP368" s="5">
        <v>2.5</v>
      </c>
      <c r="AQ368" s="5">
        <v>3.6</v>
      </c>
      <c r="AR368" s="5">
        <v>1028.8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232</v>
      </c>
      <c r="AY368">
        <v>1088</v>
      </c>
      <c r="AZ368">
        <v>4.4000000000000004</v>
      </c>
      <c r="BA368">
        <v>4.5</v>
      </c>
      <c r="BB368" s="55">
        <v>0.249305555555556</v>
      </c>
    </row>
    <row r="369" spans="2:54" x14ac:dyDescent="0.25">
      <c r="B369" s="5">
        <v>4.0999999999999996</v>
      </c>
      <c r="C369" s="5">
        <v>91</v>
      </c>
      <c r="D369" s="5">
        <v>2.8</v>
      </c>
      <c r="E369" s="5">
        <v>4.0999999999999996</v>
      </c>
      <c r="F369" s="5">
        <v>2.9</v>
      </c>
      <c r="G369" s="5">
        <v>3.6</v>
      </c>
      <c r="H369" s="5">
        <v>1028.9000000000001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232</v>
      </c>
      <c r="O369">
        <v>1088</v>
      </c>
      <c r="P369">
        <v>4.4000000000000004</v>
      </c>
      <c r="Q369">
        <v>4.5</v>
      </c>
      <c r="R369" s="55">
        <v>0.25</v>
      </c>
      <c r="T369" s="91">
        <f>MAX($P369,$Q369)</f>
        <v>4.5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4.0999999999999996</v>
      </c>
      <c r="AM369" s="5">
        <v>91</v>
      </c>
      <c r="AN369" s="5">
        <v>2.8</v>
      </c>
      <c r="AO369" s="5">
        <v>4.0999999999999996</v>
      </c>
      <c r="AP369" s="5">
        <v>2.9</v>
      </c>
      <c r="AQ369" s="5">
        <v>3.6</v>
      </c>
      <c r="AR369" s="5">
        <v>1028.9000000000001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232</v>
      </c>
      <c r="AY369">
        <v>1088</v>
      </c>
      <c r="AZ369">
        <v>4.4000000000000004</v>
      </c>
      <c r="BA369">
        <v>4.5</v>
      </c>
      <c r="BB369" s="55">
        <v>0.25</v>
      </c>
    </row>
    <row r="370" spans="2:54" x14ac:dyDescent="0.25">
      <c r="B370" s="5">
        <v>4.0999999999999996</v>
      </c>
      <c r="C370" s="5">
        <v>91</v>
      </c>
      <c r="D370" s="5">
        <v>2.8</v>
      </c>
      <c r="E370" s="5">
        <v>4.0999999999999996</v>
      </c>
      <c r="F370" s="5">
        <v>2.2000000000000002</v>
      </c>
      <c r="G370" s="5">
        <v>4</v>
      </c>
      <c r="H370" s="5">
        <v>1028.9000000000001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232</v>
      </c>
      <c r="O370">
        <v>1088</v>
      </c>
      <c r="P370">
        <v>4.4000000000000004</v>
      </c>
      <c r="Q370">
        <v>4.5999999999999996</v>
      </c>
      <c r="R370" s="55">
        <v>0.250694444444444</v>
      </c>
      <c r="T370" s="91">
        <f>MAX($P370,$Q370)</f>
        <v>4.5999999999999996</v>
      </c>
      <c r="U370" s="94">
        <f>(T370-B370)-2</f>
        <v>-1.5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4.0999999999999996</v>
      </c>
      <c r="AM370" s="5">
        <v>91</v>
      </c>
      <c r="AN370" s="5">
        <v>2.8</v>
      </c>
      <c r="AO370" s="5">
        <v>4.0999999999999996</v>
      </c>
      <c r="AP370" s="5">
        <v>2.2000000000000002</v>
      </c>
      <c r="AQ370" s="5">
        <v>4</v>
      </c>
      <c r="AR370" s="5">
        <v>1028.9000000000001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232</v>
      </c>
      <c r="AY370">
        <v>1088</v>
      </c>
      <c r="AZ370">
        <v>4.4000000000000004</v>
      </c>
      <c r="BA370">
        <v>4.5999999999999996</v>
      </c>
      <c r="BB370" s="55">
        <v>0.250694444444444</v>
      </c>
    </row>
    <row r="371" spans="2:54" x14ac:dyDescent="0.25">
      <c r="B371" s="5">
        <v>4.0999999999999996</v>
      </c>
      <c r="C371" s="5">
        <v>91</v>
      </c>
      <c r="D371" s="5">
        <v>2.8</v>
      </c>
      <c r="E371" s="5">
        <v>4.0999999999999996</v>
      </c>
      <c r="F371" s="5">
        <v>2.2000000000000002</v>
      </c>
      <c r="G371" s="5">
        <v>2.5</v>
      </c>
      <c r="H371" s="5">
        <v>1028.7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232</v>
      </c>
      <c r="O371">
        <v>1088</v>
      </c>
      <c r="P371">
        <v>4.4000000000000004</v>
      </c>
      <c r="Q371">
        <v>4.5</v>
      </c>
      <c r="R371" s="55">
        <v>0.25138888888888899</v>
      </c>
      <c r="T371" s="91">
        <f t="shared" ref="T371:T433" si="9">MAX($P371,$Q371)</f>
        <v>4.5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4.0999999999999996</v>
      </c>
      <c r="AM371" s="5">
        <v>91</v>
      </c>
      <c r="AN371" s="5">
        <v>2.8</v>
      </c>
      <c r="AO371" s="5">
        <v>4.0999999999999996</v>
      </c>
      <c r="AP371" s="5">
        <v>2.2000000000000002</v>
      </c>
      <c r="AQ371" s="5">
        <v>2.5</v>
      </c>
      <c r="AR371" s="5">
        <v>1028.7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232</v>
      </c>
      <c r="AY371">
        <v>1088</v>
      </c>
      <c r="AZ371">
        <v>4.4000000000000004</v>
      </c>
      <c r="BA371">
        <v>4.5</v>
      </c>
      <c r="BB371" s="55">
        <v>0.25138888888888899</v>
      </c>
    </row>
    <row r="372" spans="2:54" x14ac:dyDescent="0.25">
      <c r="B372" s="5">
        <v>4.0999999999999996</v>
      </c>
      <c r="C372" s="5">
        <v>91</v>
      </c>
      <c r="D372" s="5">
        <v>2.8</v>
      </c>
      <c r="E372" s="5">
        <v>2.7</v>
      </c>
      <c r="F372" s="5">
        <v>5.8</v>
      </c>
      <c r="G372" s="5">
        <v>6.5</v>
      </c>
      <c r="H372" s="5">
        <v>1028.9000000000001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232</v>
      </c>
      <c r="O372">
        <v>1088</v>
      </c>
      <c r="P372">
        <v>4.4000000000000004</v>
      </c>
      <c r="Q372">
        <v>4.5</v>
      </c>
      <c r="R372" s="55">
        <v>0.25208333333333299</v>
      </c>
      <c r="T372" s="91">
        <f t="shared" si="9"/>
        <v>4.5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4.0999999999999996</v>
      </c>
      <c r="AM372" s="5">
        <v>91</v>
      </c>
      <c r="AN372" s="5">
        <v>2.8</v>
      </c>
      <c r="AO372" s="5">
        <v>2.7</v>
      </c>
      <c r="AP372" s="5">
        <v>5.8</v>
      </c>
      <c r="AQ372" s="5">
        <v>6.5</v>
      </c>
      <c r="AR372" s="5">
        <v>1028.9000000000001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232</v>
      </c>
      <c r="AY372">
        <v>1088</v>
      </c>
      <c r="AZ372">
        <v>4.4000000000000004</v>
      </c>
      <c r="BA372">
        <v>4.5</v>
      </c>
      <c r="BB372" s="55">
        <v>0.25208333333333299</v>
      </c>
    </row>
    <row r="373" spans="2:54" x14ac:dyDescent="0.25">
      <c r="B373" s="5">
        <v>4.0999999999999996</v>
      </c>
      <c r="C373" s="5">
        <v>91</v>
      </c>
      <c r="D373" s="5">
        <v>2.8</v>
      </c>
      <c r="E373" s="5">
        <v>4.0999999999999996</v>
      </c>
      <c r="F373" s="5">
        <v>3.2</v>
      </c>
      <c r="G373" s="5">
        <v>4.3</v>
      </c>
      <c r="H373" s="5">
        <v>1028.8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232</v>
      </c>
      <c r="O373">
        <v>1088</v>
      </c>
      <c r="P373">
        <v>4.4000000000000004</v>
      </c>
      <c r="Q373">
        <v>4.5999999999999996</v>
      </c>
      <c r="R373" s="55">
        <v>0.25277777777777799</v>
      </c>
      <c r="T373" s="91">
        <f t="shared" si="9"/>
        <v>4.5999999999999996</v>
      </c>
      <c r="U373" s="94">
        <f t="shared" si="10"/>
        <v>-1.5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4.0999999999999996</v>
      </c>
      <c r="AM373" s="5">
        <v>91</v>
      </c>
      <c r="AN373" s="5">
        <v>2.8</v>
      </c>
      <c r="AO373" s="5">
        <v>4.0999999999999996</v>
      </c>
      <c r="AP373" s="5">
        <v>3.2</v>
      </c>
      <c r="AQ373" s="5">
        <v>4.3</v>
      </c>
      <c r="AR373" s="5">
        <v>1028.8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232</v>
      </c>
      <c r="AY373">
        <v>1088</v>
      </c>
      <c r="AZ373">
        <v>4.4000000000000004</v>
      </c>
      <c r="BA373">
        <v>4.5999999999999996</v>
      </c>
      <c r="BB373" s="55">
        <v>0.25277777777777799</v>
      </c>
    </row>
    <row r="374" spans="2:54" x14ac:dyDescent="0.25">
      <c r="B374" s="5">
        <v>4.0999999999999996</v>
      </c>
      <c r="C374" s="5">
        <v>91</v>
      </c>
      <c r="D374" s="5">
        <v>2.8</v>
      </c>
      <c r="E374" s="5">
        <v>4.0999999999999996</v>
      </c>
      <c r="F374" s="5">
        <v>4</v>
      </c>
      <c r="G374" s="5">
        <v>4.3</v>
      </c>
      <c r="H374" s="5">
        <v>1029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232</v>
      </c>
      <c r="O374">
        <v>1088</v>
      </c>
      <c r="P374">
        <v>4.4000000000000004</v>
      </c>
      <c r="Q374">
        <v>4.5999999999999996</v>
      </c>
      <c r="R374" s="55">
        <v>0.25347222222222199</v>
      </c>
      <c r="T374" s="91">
        <f t="shared" si="9"/>
        <v>4.5999999999999996</v>
      </c>
      <c r="U374" s="94">
        <f t="shared" si="10"/>
        <v>-1.5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4.0999999999999996</v>
      </c>
      <c r="AM374" s="5">
        <v>91</v>
      </c>
      <c r="AN374" s="5">
        <v>2.8</v>
      </c>
      <c r="AO374" s="5">
        <v>4.0999999999999996</v>
      </c>
      <c r="AP374" s="5">
        <v>4</v>
      </c>
      <c r="AQ374" s="5">
        <v>4.3</v>
      </c>
      <c r="AR374" s="5">
        <v>1029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232</v>
      </c>
      <c r="AY374">
        <v>1088</v>
      </c>
      <c r="AZ374">
        <v>4.4000000000000004</v>
      </c>
      <c r="BA374">
        <v>4.5999999999999996</v>
      </c>
      <c r="BB374" s="55">
        <v>0.25347222222222199</v>
      </c>
    </row>
    <row r="375" spans="2:54" x14ac:dyDescent="0.25">
      <c r="B375" s="5">
        <v>4.0999999999999996</v>
      </c>
      <c r="C375" s="5">
        <v>91</v>
      </c>
      <c r="D375" s="5">
        <v>2.8</v>
      </c>
      <c r="E375" s="5">
        <v>4.0999999999999996</v>
      </c>
      <c r="F375" s="5">
        <v>2.9</v>
      </c>
      <c r="G375" s="5">
        <v>4</v>
      </c>
      <c r="H375" s="5">
        <v>1028.9000000000001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232</v>
      </c>
      <c r="O375">
        <v>1088</v>
      </c>
      <c r="P375">
        <v>4.4000000000000004</v>
      </c>
      <c r="Q375">
        <v>4.5999999999999996</v>
      </c>
      <c r="R375" s="55">
        <v>0.25416666666666698</v>
      </c>
      <c r="T375" s="91">
        <f t="shared" si="9"/>
        <v>4.5999999999999996</v>
      </c>
      <c r="U375" s="94">
        <f t="shared" si="10"/>
        <v>-1.5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4.0999999999999996</v>
      </c>
      <c r="AM375" s="5">
        <v>91</v>
      </c>
      <c r="AN375" s="5">
        <v>2.8</v>
      </c>
      <c r="AO375" s="5">
        <v>4.0999999999999996</v>
      </c>
      <c r="AP375" s="5">
        <v>2.9</v>
      </c>
      <c r="AQ375" s="5">
        <v>4</v>
      </c>
      <c r="AR375" s="5">
        <v>1028.9000000000001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232</v>
      </c>
      <c r="AY375">
        <v>1088</v>
      </c>
      <c r="AZ375">
        <v>4.4000000000000004</v>
      </c>
      <c r="BA375">
        <v>4.5999999999999996</v>
      </c>
      <c r="BB375" s="55">
        <v>0.25416666666666698</v>
      </c>
    </row>
    <row r="376" spans="2:54" x14ac:dyDescent="0.25">
      <c r="B376" s="5">
        <v>4.0999999999999996</v>
      </c>
      <c r="C376" s="5">
        <v>91</v>
      </c>
      <c r="D376" s="5">
        <v>2.8</v>
      </c>
      <c r="E376" s="5">
        <v>4.0999999999999996</v>
      </c>
      <c r="F376" s="5">
        <v>2.5</v>
      </c>
      <c r="G376" s="5">
        <v>5</v>
      </c>
      <c r="H376" s="5">
        <v>1028.9000000000001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232</v>
      </c>
      <c r="O376">
        <v>1088</v>
      </c>
      <c r="P376">
        <v>4.4000000000000004</v>
      </c>
      <c r="Q376">
        <v>4.5999999999999996</v>
      </c>
      <c r="R376" s="55">
        <v>0.25486111111111098</v>
      </c>
      <c r="T376" s="91">
        <f t="shared" si="9"/>
        <v>4.5999999999999996</v>
      </c>
      <c r="U376" s="94">
        <f t="shared" si="10"/>
        <v>-1.5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4.0999999999999996</v>
      </c>
      <c r="AM376" s="5">
        <v>91</v>
      </c>
      <c r="AN376" s="5">
        <v>2.8</v>
      </c>
      <c r="AO376" s="5">
        <v>4.0999999999999996</v>
      </c>
      <c r="AP376" s="5">
        <v>2.5</v>
      </c>
      <c r="AQ376" s="5">
        <v>5</v>
      </c>
      <c r="AR376" s="5">
        <v>1028.9000000000001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232</v>
      </c>
      <c r="AY376">
        <v>1088</v>
      </c>
      <c r="AZ376">
        <v>4.4000000000000004</v>
      </c>
      <c r="BA376">
        <v>4.5999999999999996</v>
      </c>
      <c r="BB376" s="55">
        <v>0.25486111111111098</v>
      </c>
    </row>
    <row r="377" spans="2:54" x14ac:dyDescent="0.25">
      <c r="B377" s="5">
        <v>4.0999999999999996</v>
      </c>
      <c r="C377" s="5">
        <v>91</v>
      </c>
      <c r="D377" s="5">
        <v>2.8</v>
      </c>
      <c r="E377" s="5">
        <v>4.0999999999999996</v>
      </c>
      <c r="F377" s="5">
        <v>2.5</v>
      </c>
      <c r="G377" s="5">
        <v>3.2</v>
      </c>
      <c r="H377" s="5">
        <v>1028.8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232</v>
      </c>
      <c r="O377">
        <v>1088</v>
      </c>
      <c r="P377">
        <v>4.4000000000000004</v>
      </c>
      <c r="Q377">
        <v>4.5999999999999996</v>
      </c>
      <c r="R377" s="55">
        <v>0.25555555555555598</v>
      </c>
      <c r="T377" s="91">
        <f t="shared" si="9"/>
        <v>4.5999999999999996</v>
      </c>
      <c r="U377" s="94">
        <f t="shared" si="10"/>
        <v>-1.5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4.0999999999999996</v>
      </c>
      <c r="AM377" s="5">
        <v>91</v>
      </c>
      <c r="AN377" s="5">
        <v>2.8</v>
      </c>
      <c r="AO377" s="5">
        <v>4.0999999999999996</v>
      </c>
      <c r="AP377" s="5">
        <v>2.5</v>
      </c>
      <c r="AQ377" s="5">
        <v>3.2</v>
      </c>
      <c r="AR377" s="5">
        <v>1028.8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232</v>
      </c>
      <c r="AY377">
        <v>1088</v>
      </c>
      <c r="AZ377">
        <v>4.4000000000000004</v>
      </c>
      <c r="BA377">
        <v>4.5999999999999996</v>
      </c>
      <c r="BB377" s="55">
        <v>0.25555555555555598</v>
      </c>
    </row>
    <row r="378" spans="2:54" x14ac:dyDescent="0.25">
      <c r="B378" s="5">
        <v>4.0999999999999996</v>
      </c>
      <c r="C378" s="5">
        <v>91</v>
      </c>
      <c r="D378" s="5">
        <v>2.8</v>
      </c>
      <c r="E378" s="5">
        <v>4.0999999999999996</v>
      </c>
      <c r="F378" s="5">
        <v>3.6</v>
      </c>
      <c r="G378" s="5">
        <v>5.4</v>
      </c>
      <c r="H378" s="5">
        <v>1028.9000000000001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232</v>
      </c>
      <c r="O378">
        <v>1088</v>
      </c>
      <c r="P378">
        <v>4.4000000000000004</v>
      </c>
      <c r="Q378">
        <v>4.5999999999999996</v>
      </c>
      <c r="R378" s="55">
        <v>0.25624999999999998</v>
      </c>
      <c r="T378" s="91">
        <f t="shared" si="9"/>
        <v>4.5999999999999996</v>
      </c>
      <c r="U378" s="94">
        <f t="shared" si="10"/>
        <v>-1.5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4.0999999999999996</v>
      </c>
      <c r="AM378" s="5">
        <v>91</v>
      </c>
      <c r="AN378" s="5">
        <v>2.8</v>
      </c>
      <c r="AO378" s="5">
        <v>4.0999999999999996</v>
      </c>
      <c r="AP378" s="5">
        <v>3.6</v>
      </c>
      <c r="AQ378" s="5">
        <v>5.4</v>
      </c>
      <c r="AR378" s="5">
        <v>1028.9000000000001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232</v>
      </c>
      <c r="AY378">
        <v>1088</v>
      </c>
      <c r="AZ378">
        <v>4.4000000000000004</v>
      </c>
      <c r="BA378">
        <v>4.5999999999999996</v>
      </c>
      <c r="BB378" s="55">
        <v>0.25624999999999998</v>
      </c>
    </row>
    <row r="379" spans="2:54" x14ac:dyDescent="0.25">
      <c r="B379" s="5">
        <v>4.0999999999999996</v>
      </c>
      <c r="C379" s="5">
        <v>91</v>
      </c>
      <c r="D379" s="5">
        <v>2.8</v>
      </c>
      <c r="E379" s="5">
        <v>4.0999999999999996</v>
      </c>
      <c r="F379" s="5">
        <v>4</v>
      </c>
      <c r="G379" s="5">
        <v>4</v>
      </c>
      <c r="H379" s="5">
        <v>1028.7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232</v>
      </c>
      <c r="O379">
        <v>1088</v>
      </c>
      <c r="P379">
        <v>4.4000000000000004</v>
      </c>
      <c r="Q379">
        <v>4.5999999999999996</v>
      </c>
      <c r="R379" s="55">
        <v>0.25694444444444398</v>
      </c>
      <c r="T379" s="91">
        <f t="shared" si="9"/>
        <v>4.5999999999999996</v>
      </c>
      <c r="U379" s="94">
        <f t="shared" si="10"/>
        <v>-1.5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4.0999999999999996</v>
      </c>
      <c r="AM379" s="5">
        <v>91</v>
      </c>
      <c r="AN379" s="5">
        <v>2.8</v>
      </c>
      <c r="AO379" s="5">
        <v>4.0999999999999996</v>
      </c>
      <c r="AP379" s="5">
        <v>4</v>
      </c>
      <c r="AQ379" s="5">
        <v>4</v>
      </c>
      <c r="AR379" s="5">
        <v>1028.7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232</v>
      </c>
      <c r="AY379">
        <v>1088</v>
      </c>
      <c r="AZ379">
        <v>4.4000000000000004</v>
      </c>
      <c r="BA379">
        <v>4.5999999999999996</v>
      </c>
      <c r="BB379" s="55">
        <v>0.25694444444444398</v>
      </c>
    </row>
    <row r="380" spans="2:54" x14ac:dyDescent="0.25">
      <c r="B380" s="5">
        <v>4.0999999999999996</v>
      </c>
      <c r="C380" s="5">
        <v>91</v>
      </c>
      <c r="D380" s="5">
        <v>2.8</v>
      </c>
      <c r="E380" s="5">
        <v>4.0999999999999996</v>
      </c>
      <c r="F380" s="5">
        <v>2.2000000000000002</v>
      </c>
      <c r="G380" s="5">
        <v>4.3</v>
      </c>
      <c r="H380" s="5">
        <v>1028.9000000000001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232</v>
      </c>
      <c r="O380">
        <v>1088</v>
      </c>
      <c r="P380">
        <v>4.5</v>
      </c>
      <c r="Q380">
        <v>4.5999999999999996</v>
      </c>
      <c r="R380" s="55">
        <v>0.25763888888888897</v>
      </c>
      <c r="T380" s="91">
        <f t="shared" si="9"/>
        <v>4.5999999999999996</v>
      </c>
      <c r="U380" s="94">
        <f t="shared" si="10"/>
        <v>-1.5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4.0999999999999996</v>
      </c>
      <c r="AM380" s="5">
        <v>91</v>
      </c>
      <c r="AN380" s="5">
        <v>2.8</v>
      </c>
      <c r="AO380" s="5">
        <v>4.0999999999999996</v>
      </c>
      <c r="AP380" s="5">
        <v>2.2000000000000002</v>
      </c>
      <c r="AQ380" s="5">
        <v>4.3</v>
      </c>
      <c r="AR380" s="5">
        <v>1028.9000000000001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232</v>
      </c>
      <c r="AY380">
        <v>1088</v>
      </c>
      <c r="AZ380">
        <v>4.5</v>
      </c>
      <c r="BA380">
        <v>4.5999999999999996</v>
      </c>
      <c r="BB380" s="55">
        <v>0.25763888888888897</v>
      </c>
    </row>
    <row r="381" spans="2:54" x14ac:dyDescent="0.25">
      <c r="B381" s="5">
        <v>4.0999999999999996</v>
      </c>
      <c r="C381" s="5">
        <v>91</v>
      </c>
      <c r="D381" s="5">
        <v>2.8</v>
      </c>
      <c r="E381" s="5">
        <v>2.4</v>
      </c>
      <c r="F381" s="5">
        <v>6.8</v>
      </c>
      <c r="G381" s="5">
        <v>7.6</v>
      </c>
      <c r="H381" s="5">
        <v>1028.8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232</v>
      </c>
      <c r="O381">
        <v>1088</v>
      </c>
      <c r="P381">
        <v>4.4000000000000004</v>
      </c>
      <c r="Q381">
        <v>4.5999999999999996</v>
      </c>
      <c r="R381" s="55">
        <v>0.25833333333333303</v>
      </c>
      <c r="T381" s="91">
        <f t="shared" si="9"/>
        <v>4.5999999999999996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4.0999999999999996</v>
      </c>
      <c r="AM381" s="5">
        <v>91</v>
      </c>
      <c r="AN381" s="5">
        <v>2.8</v>
      </c>
      <c r="AO381" s="5">
        <v>2.4</v>
      </c>
      <c r="AP381" s="5">
        <v>6.8</v>
      </c>
      <c r="AQ381" s="5">
        <v>7.6</v>
      </c>
      <c r="AR381" s="5">
        <v>1028.8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232</v>
      </c>
      <c r="AY381">
        <v>1088</v>
      </c>
      <c r="AZ381">
        <v>4.4000000000000004</v>
      </c>
      <c r="BA381">
        <v>4.5999999999999996</v>
      </c>
      <c r="BB381" s="55">
        <v>0.25833333333333303</v>
      </c>
    </row>
    <row r="382" spans="2:54" x14ac:dyDescent="0.25">
      <c r="B382" s="5">
        <v>4.0999999999999996</v>
      </c>
      <c r="C382" s="5">
        <v>91</v>
      </c>
      <c r="D382" s="5">
        <v>2.8</v>
      </c>
      <c r="E382" s="5">
        <v>4.0999999999999996</v>
      </c>
      <c r="F382" s="5">
        <v>3.6</v>
      </c>
      <c r="G382" s="5">
        <v>4.3</v>
      </c>
      <c r="H382" s="5">
        <v>1029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232</v>
      </c>
      <c r="O382">
        <v>1088</v>
      </c>
      <c r="P382">
        <v>4.5</v>
      </c>
      <c r="Q382">
        <v>4.5999999999999996</v>
      </c>
      <c r="R382" s="55">
        <v>0.25902777777777802</v>
      </c>
      <c r="T382" s="91">
        <f t="shared" si="9"/>
        <v>4.5999999999999996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4.0999999999999996</v>
      </c>
      <c r="AM382" s="5">
        <v>91</v>
      </c>
      <c r="AN382" s="5">
        <v>2.8</v>
      </c>
      <c r="AO382" s="5">
        <v>4.0999999999999996</v>
      </c>
      <c r="AP382" s="5">
        <v>3.6</v>
      </c>
      <c r="AQ382" s="5">
        <v>4.3</v>
      </c>
      <c r="AR382" s="5">
        <v>1029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232</v>
      </c>
      <c r="AY382">
        <v>1088</v>
      </c>
      <c r="AZ382">
        <v>4.5</v>
      </c>
      <c r="BA382">
        <v>4.5999999999999996</v>
      </c>
      <c r="BB382" s="55">
        <v>0.25902777777777802</v>
      </c>
    </row>
    <row r="383" spans="2:54" x14ac:dyDescent="0.25">
      <c r="B383" s="5">
        <v>4.0999999999999996</v>
      </c>
      <c r="C383" s="5">
        <v>91</v>
      </c>
      <c r="D383" s="5">
        <v>2.8</v>
      </c>
      <c r="E383" s="5">
        <v>4.0999999999999996</v>
      </c>
      <c r="F383" s="5">
        <v>4.7</v>
      </c>
      <c r="G383" s="5">
        <v>5</v>
      </c>
      <c r="H383" s="5">
        <v>1028.9000000000001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232</v>
      </c>
      <c r="O383">
        <v>1088</v>
      </c>
      <c r="P383">
        <v>4.5</v>
      </c>
      <c r="Q383">
        <v>4.5999999999999996</v>
      </c>
      <c r="R383" s="55">
        <v>0.25972222222222202</v>
      </c>
      <c r="T383" s="91">
        <f t="shared" si="9"/>
        <v>4.5999999999999996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4.0999999999999996</v>
      </c>
      <c r="AM383" s="5">
        <v>91</v>
      </c>
      <c r="AN383" s="5">
        <v>2.8</v>
      </c>
      <c r="AO383" s="5">
        <v>4.0999999999999996</v>
      </c>
      <c r="AP383" s="5">
        <v>4.7</v>
      </c>
      <c r="AQ383" s="5">
        <v>5</v>
      </c>
      <c r="AR383" s="5">
        <v>1028.9000000000001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232</v>
      </c>
      <c r="AY383">
        <v>1088</v>
      </c>
      <c r="AZ383">
        <v>4.5</v>
      </c>
      <c r="BA383">
        <v>4.5999999999999996</v>
      </c>
      <c r="BB383" s="55">
        <v>0.25972222222222202</v>
      </c>
    </row>
    <row r="384" spans="2:54" x14ac:dyDescent="0.25">
      <c r="B384" s="5">
        <v>4.0999999999999996</v>
      </c>
      <c r="C384" s="5">
        <v>91</v>
      </c>
      <c r="D384" s="5">
        <v>2.8</v>
      </c>
      <c r="E384" s="5">
        <v>3.1</v>
      </c>
      <c r="F384" s="5">
        <v>5</v>
      </c>
      <c r="G384" s="5">
        <v>7.6</v>
      </c>
      <c r="H384" s="5">
        <v>1028.8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232</v>
      </c>
      <c r="O384">
        <v>1088</v>
      </c>
      <c r="P384">
        <v>4.4000000000000004</v>
      </c>
      <c r="Q384">
        <v>4.5999999999999996</v>
      </c>
      <c r="R384" s="55">
        <v>0.26041666666666702</v>
      </c>
      <c r="T384" s="91">
        <f t="shared" si="9"/>
        <v>4.5999999999999996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4.0999999999999996</v>
      </c>
      <c r="AM384" s="5">
        <v>91</v>
      </c>
      <c r="AN384" s="5">
        <v>2.8</v>
      </c>
      <c r="AO384" s="5">
        <v>3.1</v>
      </c>
      <c r="AP384" s="5">
        <v>5</v>
      </c>
      <c r="AQ384" s="5">
        <v>7.6</v>
      </c>
      <c r="AR384" s="5">
        <v>1028.8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232</v>
      </c>
      <c r="AY384">
        <v>1088</v>
      </c>
      <c r="AZ384">
        <v>4.4000000000000004</v>
      </c>
      <c r="BA384">
        <v>4.5999999999999996</v>
      </c>
      <c r="BB384" s="55">
        <v>0.26041666666666702</v>
      </c>
    </row>
    <row r="385" spans="2:54" x14ac:dyDescent="0.25">
      <c r="B385" s="5">
        <v>4.0999999999999996</v>
      </c>
      <c r="C385" s="5">
        <v>91</v>
      </c>
      <c r="D385" s="5">
        <v>2.8</v>
      </c>
      <c r="E385" s="5">
        <v>4.0999999999999996</v>
      </c>
      <c r="F385" s="5">
        <v>4.3</v>
      </c>
      <c r="G385" s="5">
        <v>6.5</v>
      </c>
      <c r="H385" s="5">
        <v>1028.9000000000001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232</v>
      </c>
      <c r="O385">
        <v>1088</v>
      </c>
      <c r="P385">
        <v>4.4000000000000004</v>
      </c>
      <c r="Q385">
        <v>4.5999999999999996</v>
      </c>
      <c r="R385" s="55">
        <v>0.26111111111111102</v>
      </c>
      <c r="T385" s="91">
        <f t="shared" si="9"/>
        <v>4.5999999999999996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4.0999999999999996</v>
      </c>
      <c r="AM385" s="5">
        <v>91</v>
      </c>
      <c r="AN385" s="5">
        <v>2.8</v>
      </c>
      <c r="AO385" s="5">
        <v>4.0999999999999996</v>
      </c>
      <c r="AP385" s="5">
        <v>4.3</v>
      </c>
      <c r="AQ385" s="5">
        <v>6.5</v>
      </c>
      <c r="AR385" s="5">
        <v>1028.9000000000001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232</v>
      </c>
      <c r="AY385">
        <v>1088</v>
      </c>
      <c r="AZ385">
        <v>4.4000000000000004</v>
      </c>
      <c r="BA385">
        <v>4.5999999999999996</v>
      </c>
      <c r="BB385" s="55">
        <v>0.26111111111111102</v>
      </c>
    </row>
    <row r="386" spans="2:54" x14ac:dyDescent="0.25">
      <c r="B386" s="5">
        <v>4.0999999999999996</v>
      </c>
      <c r="C386" s="5">
        <v>91</v>
      </c>
      <c r="D386" s="5">
        <v>2.8</v>
      </c>
      <c r="E386" s="5">
        <v>4.0999999999999996</v>
      </c>
      <c r="F386" s="5">
        <v>4.7</v>
      </c>
      <c r="G386" s="5">
        <v>4.7</v>
      </c>
      <c r="H386" s="5">
        <v>1028.7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232</v>
      </c>
      <c r="O386">
        <v>1088</v>
      </c>
      <c r="P386">
        <v>4.5</v>
      </c>
      <c r="Q386">
        <v>4.5999999999999996</v>
      </c>
      <c r="R386" s="55">
        <v>0.26180555555555601</v>
      </c>
      <c r="T386" s="91">
        <f t="shared" si="9"/>
        <v>4.5999999999999996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4.0999999999999996</v>
      </c>
      <c r="AM386" s="5">
        <v>91</v>
      </c>
      <c r="AN386" s="5">
        <v>2.8</v>
      </c>
      <c r="AO386" s="5">
        <v>4.0999999999999996</v>
      </c>
      <c r="AP386" s="5">
        <v>4.7</v>
      </c>
      <c r="AQ386" s="5">
        <v>4.7</v>
      </c>
      <c r="AR386" s="5">
        <v>1028.7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232</v>
      </c>
      <c r="AY386">
        <v>1088</v>
      </c>
      <c r="AZ386">
        <v>4.5</v>
      </c>
      <c r="BA386">
        <v>4.5999999999999996</v>
      </c>
      <c r="BB386" s="55">
        <v>0.26180555555555601</v>
      </c>
    </row>
    <row r="387" spans="2:54" x14ac:dyDescent="0.25">
      <c r="B387" s="5">
        <v>4.0999999999999996</v>
      </c>
      <c r="C387" s="5">
        <v>91</v>
      </c>
      <c r="D387" s="5">
        <v>2.8</v>
      </c>
      <c r="E387" s="5">
        <v>4.0999999999999996</v>
      </c>
      <c r="F387" s="5">
        <v>2.9</v>
      </c>
      <c r="G387" s="5">
        <v>4.3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232</v>
      </c>
      <c r="O387">
        <v>1088</v>
      </c>
      <c r="P387">
        <v>4.5</v>
      </c>
      <c r="Q387">
        <v>4.5999999999999996</v>
      </c>
      <c r="R387" s="55">
        <v>0.26250000000000001</v>
      </c>
      <c r="T387" s="91">
        <f t="shared" si="9"/>
        <v>4.5999999999999996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4.0999999999999996</v>
      </c>
      <c r="AM387" s="5">
        <v>91</v>
      </c>
      <c r="AN387" s="5">
        <v>2.8</v>
      </c>
      <c r="AO387" s="5">
        <v>4.0999999999999996</v>
      </c>
      <c r="AP387" s="5">
        <v>2.9</v>
      </c>
      <c r="AQ387" s="5">
        <v>4.3</v>
      </c>
      <c r="AR387" s="5">
        <v>1028.9000000000001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232</v>
      </c>
      <c r="AY387">
        <v>1088</v>
      </c>
      <c r="AZ387">
        <v>4.5</v>
      </c>
      <c r="BA387">
        <v>4.5999999999999996</v>
      </c>
      <c r="BB387" s="55">
        <v>0.26250000000000001</v>
      </c>
    </row>
    <row r="388" spans="2:54" x14ac:dyDescent="0.25">
      <c r="B388" s="5">
        <v>4.0999999999999996</v>
      </c>
      <c r="C388" s="5">
        <v>91</v>
      </c>
      <c r="D388" s="5">
        <v>2.8</v>
      </c>
      <c r="E388" s="5">
        <v>4.0999999999999996</v>
      </c>
      <c r="F388" s="5">
        <v>4.7</v>
      </c>
      <c r="G388" s="5">
        <v>7.2</v>
      </c>
      <c r="H388" s="5">
        <v>1028.8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232</v>
      </c>
      <c r="O388">
        <v>1088</v>
      </c>
      <c r="P388">
        <v>4.5</v>
      </c>
      <c r="Q388">
        <v>4.5999999999999996</v>
      </c>
      <c r="R388" s="55">
        <v>0.26319444444444401</v>
      </c>
      <c r="T388" s="91">
        <f t="shared" si="9"/>
        <v>4.5999999999999996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4.0999999999999996</v>
      </c>
      <c r="AM388" s="5">
        <v>91</v>
      </c>
      <c r="AN388" s="5">
        <v>2.8</v>
      </c>
      <c r="AO388" s="5">
        <v>4.0999999999999996</v>
      </c>
      <c r="AP388" s="5">
        <v>4.7</v>
      </c>
      <c r="AQ388" s="5">
        <v>7.2</v>
      </c>
      <c r="AR388" s="5">
        <v>1028.8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232</v>
      </c>
      <c r="AY388">
        <v>1088</v>
      </c>
      <c r="AZ388">
        <v>4.5</v>
      </c>
      <c r="BA388">
        <v>4.5999999999999996</v>
      </c>
      <c r="BB388" s="55">
        <v>0.26319444444444401</v>
      </c>
    </row>
    <row r="389" spans="2:54" x14ac:dyDescent="0.25">
      <c r="B389" s="5">
        <v>4.2</v>
      </c>
      <c r="C389" s="5">
        <v>91</v>
      </c>
      <c r="D389" s="5">
        <v>2.9</v>
      </c>
      <c r="E389" s="5">
        <v>4.2</v>
      </c>
      <c r="F389" s="5">
        <v>1.8</v>
      </c>
      <c r="G389" s="5">
        <v>5</v>
      </c>
      <c r="H389" s="5">
        <v>1028.8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232</v>
      </c>
      <c r="O389">
        <v>1088</v>
      </c>
      <c r="P389">
        <v>4.5</v>
      </c>
      <c r="Q389">
        <v>4.5999999999999996</v>
      </c>
      <c r="R389" s="55">
        <v>0.26388888888888901</v>
      </c>
      <c r="T389" s="91">
        <f t="shared" si="9"/>
        <v>4.5999999999999996</v>
      </c>
      <c r="U389" s="94">
        <f t="shared" si="10"/>
        <v>-1.6000000000000005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4.2</v>
      </c>
      <c r="AM389" s="5">
        <v>91</v>
      </c>
      <c r="AN389" s="5">
        <v>2.9</v>
      </c>
      <c r="AO389" s="5">
        <v>4.2</v>
      </c>
      <c r="AP389" s="5">
        <v>1.8</v>
      </c>
      <c r="AQ389" s="5">
        <v>5</v>
      </c>
      <c r="AR389" s="5">
        <v>1028.8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232</v>
      </c>
      <c r="AY389">
        <v>1088</v>
      </c>
      <c r="AZ389">
        <v>4.5</v>
      </c>
      <c r="BA389">
        <v>4.5999999999999996</v>
      </c>
      <c r="BB389" s="55">
        <v>0.26388888888888901</v>
      </c>
    </row>
    <row r="390" spans="2:54" x14ac:dyDescent="0.25">
      <c r="B390" s="5">
        <v>4.2</v>
      </c>
      <c r="C390" s="5">
        <v>91</v>
      </c>
      <c r="D390" s="5">
        <v>2.9</v>
      </c>
      <c r="E390" s="5">
        <v>4.2</v>
      </c>
      <c r="F390" s="5">
        <v>3.6</v>
      </c>
      <c r="G390" s="5">
        <v>3.6</v>
      </c>
      <c r="H390" s="5">
        <v>1029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232</v>
      </c>
      <c r="O390">
        <v>1088</v>
      </c>
      <c r="P390">
        <v>4.5</v>
      </c>
      <c r="Q390">
        <v>4.5999999999999996</v>
      </c>
      <c r="R390" s="55">
        <v>0.264583333333333</v>
      </c>
      <c r="T390" s="91">
        <f t="shared" si="9"/>
        <v>4.5999999999999996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4.2</v>
      </c>
      <c r="AM390" s="5">
        <v>91</v>
      </c>
      <c r="AN390" s="5">
        <v>2.9</v>
      </c>
      <c r="AO390" s="5">
        <v>4.2</v>
      </c>
      <c r="AP390" s="5">
        <v>3.6</v>
      </c>
      <c r="AQ390" s="5">
        <v>3.6</v>
      </c>
      <c r="AR390" s="5">
        <v>1029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232</v>
      </c>
      <c r="AY390">
        <v>1088</v>
      </c>
      <c r="AZ390">
        <v>4.5</v>
      </c>
      <c r="BA390">
        <v>4.5999999999999996</v>
      </c>
      <c r="BB390" s="55">
        <v>0.264583333333333</v>
      </c>
    </row>
    <row r="391" spans="2:54" x14ac:dyDescent="0.25">
      <c r="B391" s="5">
        <v>4.2</v>
      </c>
      <c r="C391" s="5">
        <v>91</v>
      </c>
      <c r="D391" s="5">
        <v>2.9</v>
      </c>
      <c r="E391" s="5">
        <v>4.2</v>
      </c>
      <c r="F391" s="5">
        <v>2.2000000000000002</v>
      </c>
      <c r="G391" s="5">
        <v>3.6</v>
      </c>
      <c r="H391" s="5">
        <v>1028.8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232</v>
      </c>
      <c r="O391">
        <v>1088</v>
      </c>
      <c r="P391">
        <v>4.5</v>
      </c>
      <c r="Q391">
        <v>4.5999999999999996</v>
      </c>
      <c r="R391" s="55">
        <v>0.265277777777778</v>
      </c>
      <c r="T391" s="91">
        <f t="shared" si="9"/>
        <v>4.5999999999999996</v>
      </c>
      <c r="U391" s="94">
        <f t="shared" si="10"/>
        <v>-1.6000000000000005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4.2</v>
      </c>
      <c r="AM391" s="5">
        <v>91</v>
      </c>
      <c r="AN391" s="5">
        <v>2.9</v>
      </c>
      <c r="AO391" s="5">
        <v>4.2</v>
      </c>
      <c r="AP391" s="5">
        <v>2.2000000000000002</v>
      </c>
      <c r="AQ391" s="5">
        <v>3.6</v>
      </c>
      <c r="AR391" s="5">
        <v>1028.8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232</v>
      </c>
      <c r="AY391">
        <v>1088</v>
      </c>
      <c r="AZ391">
        <v>4.5</v>
      </c>
      <c r="BA391">
        <v>4.5999999999999996</v>
      </c>
      <c r="BB391" s="55">
        <v>0.265277777777778</v>
      </c>
    </row>
    <row r="392" spans="2:54" x14ac:dyDescent="0.25">
      <c r="B392" s="5">
        <v>4.2</v>
      </c>
      <c r="C392" s="5">
        <v>91</v>
      </c>
      <c r="D392" s="5">
        <v>2.9</v>
      </c>
      <c r="E392" s="5">
        <v>4.2</v>
      </c>
      <c r="F392" s="5">
        <v>1.8</v>
      </c>
      <c r="G392" s="5">
        <v>3.6</v>
      </c>
      <c r="H392" s="5">
        <v>1028.8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232</v>
      </c>
      <c r="O392">
        <v>1088</v>
      </c>
      <c r="P392">
        <v>4.5</v>
      </c>
      <c r="Q392">
        <v>4.5999999999999996</v>
      </c>
      <c r="R392" s="55">
        <v>0.265972222222222</v>
      </c>
      <c r="T392" s="91">
        <f t="shared" si="9"/>
        <v>4.5999999999999996</v>
      </c>
      <c r="U392" s="94">
        <f t="shared" si="10"/>
        <v>-1.6000000000000005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4.2</v>
      </c>
      <c r="AM392" s="5">
        <v>91</v>
      </c>
      <c r="AN392" s="5">
        <v>2.9</v>
      </c>
      <c r="AO392" s="5">
        <v>4.2</v>
      </c>
      <c r="AP392" s="5">
        <v>1.8</v>
      </c>
      <c r="AQ392" s="5">
        <v>3.6</v>
      </c>
      <c r="AR392" s="5">
        <v>1028.8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232</v>
      </c>
      <c r="AY392">
        <v>1088</v>
      </c>
      <c r="AZ392">
        <v>4.5</v>
      </c>
      <c r="BA392">
        <v>4.5999999999999996</v>
      </c>
      <c r="BB392" s="55">
        <v>0.265972222222222</v>
      </c>
    </row>
    <row r="393" spans="2:54" x14ac:dyDescent="0.25">
      <c r="B393" s="5">
        <v>4.2</v>
      </c>
      <c r="C393" s="5">
        <v>91</v>
      </c>
      <c r="D393" s="5">
        <v>2.9</v>
      </c>
      <c r="E393" s="5">
        <v>4.2</v>
      </c>
      <c r="F393" s="5">
        <v>2.5</v>
      </c>
      <c r="G393" s="5">
        <v>2.5</v>
      </c>
      <c r="H393" s="5">
        <v>1029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232</v>
      </c>
      <c r="O393">
        <v>1088</v>
      </c>
      <c r="P393">
        <v>4.5</v>
      </c>
      <c r="Q393">
        <v>4.5999999999999996</v>
      </c>
      <c r="R393" s="55">
        <v>0.266666666666667</v>
      </c>
      <c r="T393" s="91">
        <f t="shared" si="9"/>
        <v>4.5999999999999996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4.2</v>
      </c>
      <c r="AM393" s="5">
        <v>91</v>
      </c>
      <c r="AN393" s="5">
        <v>2.9</v>
      </c>
      <c r="AO393" s="5">
        <v>4.2</v>
      </c>
      <c r="AP393" s="5">
        <v>2.5</v>
      </c>
      <c r="AQ393" s="5">
        <v>2.5</v>
      </c>
      <c r="AR393" s="5">
        <v>1029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232</v>
      </c>
      <c r="AY393">
        <v>1088</v>
      </c>
      <c r="AZ393">
        <v>4.5</v>
      </c>
      <c r="BA393">
        <v>4.5999999999999996</v>
      </c>
      <c r="BB393" s="55">
        <v>0.266666666666667</v>
      </c>
    </row>
    <row r="394" spans="2:54" x14ac:dyDescent="0.25">
      <c r="B394" s="5">
        <v>4.2</v>
      </c>
      <c r="C394" s="5">
        <v>91</v>
      </c>
      <c r="D394" s="5">
        <v>2.9</v>
      </c>
      <c r="E394" s="5">
        <v>4.2</v>
      </c>
      <c r="F394" s="5">
        <v>4</v>
      </c>
      <c r="G394" s="5">
        <v>4.7</v>
      </c>
      <c r="H394" s="5">
        <v>1028.9000000000001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232</v>
      </c>
      <c r="O394">
        <v>1088</v>
      </c>
      <c r="P394">
        <v>4.5</v>
      </c>
      <c r="Q394">
        <v>4.5999999999999996</v>
      </c>
      <c r="R394" s="55">
        <v>0.26736111111111099</v>
      </c>
      <c r="T394" s="91">
        <f t="shared" si="9"/>
        <v>4.5999999999999996</v>
      </c>
      <c r="U394" s="94">
        <f t="shared" si="10"/>
        <v>-1.6000000000000005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4.2</v>
      </c>
      <c r="AM394" s="5">
        <v>91</v>
      </c>
      <c r="AN394" s="5">
        <v>2.9</v>
      </c>
      <c r="AO394" s="5">
        <v>4.2</v>
      </c>
      <c r="AP394" s="5">
        <v>4</v>
      </c>
      <c r="AQ394" s="5">
        <v>4.7</v>
      </c>
      <c r="AR394" s="5">
        <v>1028.9000000000001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232</v>
      </c>
      <c r="AY394">
        <v>1088</v>
      </c>
      <c r="AZ394">
        <v>4.5</v>
      </c>
      <c r="BA394">
        <v>4.5999999999999996</v>
      </c>
      <c r="BB394" s="55">
        <v>0.26736111111111099</v>
      </c>
    </row>
    <row r="395" spans="2:54" x14ac:dyDescent="0.25">
      <c r="B395" s="5">
        <v>4.2</v>
      </c>
      <c r="C395" s="5">
        <v>91</v>
      </c>
      <c r="D395" s="5">
        <v>2.9</v>
      </c>
      <c r="E395" s="5">
        <v>4.2</v>
      </c>
      <c r="F395" s="5">
        <v>0</v>
      </c>
      <c r="G395" s="5">
        <v>3.6</v>
      </c>
      <c r="H395" s="5">
        <v>1028.9000000000001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232</v>
      </c>
      <c r="O395">
        <v>1088</v>
      </c>
      <c r="P395">
        <v>4.5</v>
      </c>
      <c r="Q395">
        <v>4.5999999999999996</v>
      </c>
      <c r="R395" s="55">
        <v>0.26805555555555599</v>
      </c>
      <c r="T395" s="91">
        <f t="shared" si="9"/>
        <v>4.5999999999999996</v>
      </c>
      <c r="U395" s="94">
        <f t="shared" si="10"/>
        <v>-1.6000000000000005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4.2</v>
      </c>
      <c r="AM395" s="5">
        <v>91</v>
      </c>
      <c r="AN395" s="5">
        <v>2.9</v>
      </c>
      <c r="AO395" s="5">
        <v>4.2</v>
      </c>
      <c r="AP395" s="5">
        <v>0</v>
      </c>
      <c r="AQ395" s="5">
        <v>3.6</v>
      </c>
      <c r="AR395" s="5">
        <v>1028.9000000000001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232</v>
      </c>
      <c r="AY395">
        <v>1088</v>
      </c>
      <c r="AZ395">
        <v>4.5</v>
      </c>
      <c r="BA395">
        <v>4.5999999999999996</v>
      </c>
      <c r="BB395" s="55">
        <v>0.26805555555555599</v>
      </c>
    </row>
    <row r="396" spans="2:54" x14ac:dyDescent="0.25">
      <c r="B396" s="5">
        <v>4.2</v>
      </c>
      <c r="C396" s="5">
        <v>91</v>
      </c>
      <c r="D396" s="5">
        <v>2.9</v>
      </c>
      <c r="E396" s="5">
        <v>4.2</v>
      </c>
      <c r="F396" s="5">
        <v>0</v>
      </c>
      <c r="G396" s="5">
        <v>3.6</v>
      </c>
      <c r="H396" s="5">
        <v>1028.7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232</v>
      </c>
      <c r="O396">
        <v>1088</v>
      </c>
      <c r="P396">
        <v>4.5</v>
      </c>
      <c r="Q396">
        <v>4.5999999999999996</v>
      </c>
      <c r="R396" s="55">
        <v>0.26874999999999999</v>
      </c>
      <c r="T396" s="91">
        <f t="shared" si="9"/>
        <v>4.5999999999999996</v>
      </c>
      <c r="U396" s="94">
        <f t="shared" si="10"/>
        <v>-1.6000000000000005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4.2</v>
      </c>
      <c r="AM396" s="5">
        <v>91</v>
      </c>
      <c r="AN396" s="5">
        <v>2.9</v>
      </c>
      <c r="AO396" s="5">
        <v>4.2</v>
      </c>
      <c r="AP396" s="5">
        <v>0</v>
      </c>
      <c r="AQ396" s="5">
        <v>3.6</v>
      </c>
      <c r="AR396" s="5">
        <v>1028.7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232</v>
      </c>
      <c r="AY396">
        <v>1088</v>
      </c>
      <c r="AZ396">
        <v>4.5</v>
      </c>
      <c r="BA396">
        <v>4.5999999999999996</v>
      </c>
      <c r="BB396" s="55">
        <v>0.26874999999999999</v>
      </c>
    </row>
    <row r="397" spans="2:54" x14ac:dyDescent="0.25">
      <c r="B397" s="5">
        <v>4.2</v>
      </c>
      <c r="C397" s="5">
        <v>91</v>
      </c>
      <c r="D397" s="5">
        <v>2.9</v>
      </c>
      <c r="E397" s="5">
        <v>4.2</v>
      </c>
      <c r="F397" s="5">
        <v>2.9</v>
      </c>
      <c r="G397" s="5">
        <v>3.6</v>
      </c>
      <c r="H397" s="5">
        <v>1028.9000000000001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232</v>
      </c>
      <c r="O397">
        <v>1088</v>
      </c>
      <c r="P397">
        <v>4.5</v>
      </c>
      <c r="Q397">
        <v>4.5999999999999996</v>
      </c>
      <c r="R397" s="55">
        <v>0.26944444444444399</v>
      </c>
      <c r="T397" s="91">
        <f t="shared" si="9"/>
        <v>4.5999999999999996</v>
      </c>
      <c r="U397" s="94">
        <f t="shared" si="10"/>
        <v>-1.6000000000000005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4.2</v>
      </c>
      <c r="AM397" s="5">
        <v>91</v>
      </c>
      <c r="AN397" s="5">
        <v>2.9</v>
      </c>
      <c r="AO397" s="5">
        <v>4.2</v>
      </c>
      <c r="AP397" s="5">
        <v>2.9</v>
      </c>
      <c r="AQ397" s="5">
        <v>3.6</v>
      </c>
      <c r="AR397" s="5">
        <v>1028.9000000000001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232</v>
      </c>
      <c r="AY397">
        <v>1088</v>
      </c>
      <c r="AZ397">
        <v>4.5</v>
      </c>
      <c r="BA397">
        <v>4.5999999999999996</v>
      </c>
      <c r="BB397" s="55">
        <v>0.26944444444444399</v>
      </c>
    </row>
    <row r="398" spans="2:54" x14ac:dyDescent="0.25">
      <c r="B398" s="5">
        <v>4.2</v>
      </c>
      <c r="C398" s="5">
        <v>91</v>
      </c>
      <c r="D398" s="5">
        <v>2.9</v>
      </c>
      <c r="E398" s="5">
        <v>4.2</v>
      </c>
      <c r="F398" s="5">
        <v>3.6</v>
      </c>
      <c r="G398" s="5">
        <v>3.6</v>
      </c>
      <c r="H398" s="5">
        <v>1028.9000000000001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232</v>
      </c>
      <c r="O398">
        <v>1088</v>
      </c>
      <c r="P398">
        <v>4.5</v>
      </c>
      <c r="Q398">
        <v>4.5999999999999996</v>
      </c>
      <c r="R398" s="55">
        <v>0.27013888888888898</v>
      </c>
      <c r="T398" s="91">
        <f t="shared" si="9"/>
        <v>4.5999999999999996</v>
      </c>
      <c r="U398" s="94">
        <f t="shared" si="10"/>
        <v>-1.6000000000000005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4.2</v>
      </c>
      <c r="AM398" s="5">
        <v>91</v>
      </c>
      <c r="AN398" s="5">
        <v>2.9</v>
      </c>
      <c r="AO398" s="5">
        <v>4.2</v>
      </c>
      <c r="AP398" s="5">
        <v>3.6</v>
      </c>
      <c r="AQ398" s="5">
        <v>3.6</v>
      </c>
      <c r="AR398" s="5">
        <v>1028.9000000000001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232</v>
      </c>
      <c r="AY398">
        <v>1088</v>
      </c>
      <c r="AZ398">
        <v>4.5</v>
      </c>
      <c r="BA398">
        <v>4.5999999999999996</v>
      </c>
      <c r="BB398" s="55">
        <v>0.27013888888888898</v>
      </c>
    </row>
    <row r="399" spans="2:54" x14ac:dyDescent="0.25">
      <c r="B399" s="5">
        <v>4.2</v>
      </c>
      <c r="C399" s="5">
        <v>91</v>
      </c>
      <c r="D399" s="5">
        <v>2.9</v>
      </c>
      <c r="E399" s="5">
        <v>4.2</v>
      </c>
      <c r="F399" s="5">
        <v>2.2000000000000002</v>
      </c>
      <c r="G399" s="5">
        <v>4.3</v>
      </c>
      <c r="H399" s="5">
        <v>1029.0999999999999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232</v>
      </c>
      <c r="O399">
        <v>1088</v>
      </c>
      <c r="P399">
        <v>4.5</v>
      </c>
      <c r="Q399">
        <v>4.5999999999999996</v>
      </c>
      <c r="R399" s="55">
        <v>0.27083333333333298</v>
      </c>
      <c r="T399" s="91">
        <f t="shared" si="9"/>
        <v>4.5999999999999996</v>
      </c>
      <c r="U399" s="94">
        <f t="shared" si="10"/>
        <v>-1.6000000000000005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4.2</v>
      </c>
      <c r="AM399" s="5">
        <v>91</v>
      </c>
      <c r="AN399" s="5">
        <v>2.9</v>
      </c>
      <c r="AO399" s="5">
        <v>4.2</v>
      </c>
      <c r="AP399" s="5">
        <v>2.2000000000000002</v>
      </c>
      <c r="AQ399" s="5">
        <v>4.3</v>
      </c>
      <c r="AR399" s="5">
        <v>1029.0999999999999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232</v>
      </c>
      <c r="AY399">
        <v>1088</v>
      </c>
      <c r="AZ399">
        <v>4.5</v>
      </c>
      <c r="BA399">
        <v>4.5999999999999996</v>
      </c>
      <c r="BB399" s="55">
        <v>0.27083333333333298</v>
      </c>
    </row>
    <row r="400" spans="2:54" x14ac:dyDescent="0.25">
      <c r="B400" s="5">
        <v>4.2</v>
      </c>
      <c r="C400" s="5">
        <v>91</v>
      </c>
      <c r="D400" s="5">
        <v>2.9</v>
      </c>
      <c r="E400" s="5">
        <v>4.2</v>
      </c>
      <c r="F400" s="5">
        <v>2.9</v>
      </c>
      <c r="G400" s="5">
        <v>4</v>
      </c>
      <c r="H400" s="5">
        <v>1029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232</v>
      </c>
      <c r="O400">
        <v>1088</v>
      </c>
      <c r="P400">
        <v>4.5</v>
      </c>
      <c r="Q400">
        <v>4.5999999999999996</v>
      </c>
      <c r="R400" s="55">
        <v>0.27152777777777798</v>
      </c>
      <c r="T400" s="91">
        <f t="shared" si="9"/>
        <v>4.5999999999999996</v>
      </c>
      <c r="U400" s="94">
        <f t="shared" si="10"/>
        <v>-1.6000000000000005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4.2</v>
      </c>
      <c r="AM400" s="5">
        <v>91</v>
      </c>
      <c r="AN400" s="5">
        <v>2.9</v>
      </c>
      <c r="AO400" s="5">
        <v>4.2</v>
      </c>
      <c r="AP400" s="5">
        <v>2.9</v>
      </c>
      <c r="AQ400" s="5">
        <v>4</v>
      </c>
      <c r="AR400" s="5">
        <v>1029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232</v>
      </c>
      <c r="AY400">
        <v>1088</v>
      </c>
      <c r="AZ400">
        <v>4.5</v>
      </c>
      <c r="BA400">
        <v>4.5999999999999996</v>
      </c>
      <c r="BB400" s="55">
        <v>0.27152777777777798</v>
      </c>
    </row>
    <row r="401" spans="2:54" x14ac:dyDescent="0.25">
      <c r="B401" s="5">
        <v>4.2</v>
      </c>
      <c r="C401" s="5">
        <v>91</v>
      </c>
      <c r="D401" s="5">
        <v>2.9</v>
      </c>
      <c r="E401" s="5">
        <v>4.2</v>
      </c>
      <c r="F401" s="5">
        <v>2.9</v>
      </c>
      <c r="G401" s="5">
        <v>4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232</v>
      </c>
      <c r="O401">
        <v>1088</v>
      </c>
      <c r="P401">
        <v>4.5</v>
      </c>
      <c r="Q401">
        <v>4.5999999999999996</v>
      </c>
      <c r="R401" s="55">
        <v>0.27222222222222198</v>
      </c>
      <c r="T401" s="91">
        <f t="shared" si="9"/>
        <v>4.5999999999999996</v>
      </c>
      <c r="U401" s="94">
        <f t="shared" si="10"/>
        <v>-1.6000000000000005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4.2</v>
      </c>
      <c r="AM401" s="5">
        <v>91</v>
      </c>
      <c r="AN401" s="5">
        <v>2.9</v>
      </c>
      <c r="AO401" s="5">
        <v>4.2</v>
      </c>
      <c r="AP401" s="5">
        <v>2.9</v>
      </c>
      <c r="AQ401" s="5">
        <v>4</v>
      </c>
      <c r="AR401" s="5">
        <v>1028.7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232</v>
      </c>
      <c r="AY401">
        <v>1088</v>
      </c>
      <c r="AZ401">
        <v>4.5</v>
      </c>
      <c r="BA401">
        <v>4.5999999999999996</v>
      </c>
      <c r="BB401" s="55">
        <v>0.27222222222222198</v>
      </c>
    </row>
    <row r="402" spans="2:54" x14ac:dyDescent="0.25">
      <c r="B402" s="5">
        <v>4.2</v>
      </c>
      <c r="C402" s="5">
        <v>91</v>
      </c>
      <c r="D402" s="5">
        <v>2.9</v>
      </c>
      <c r="E402" s="5">
        <v>4.2</v>
      </c>
      <c r="F402" s="5">
        <v>2.5</v>
      </c>
      <c r="G402" s="5">
        <v>2.5</v>
      </c>
      <c r="H402" s="5">
        <v>1028.9000000000001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232</v>
      </c>
      <c r="O402">
        <v>1088</v>
      </c>
      <c r="P402">
        <v>4.5</v>
      </c>
      <c r="Q402">
        <v>4.5999999999999996</v>
      </c>
      <c r="R402" s="55">
        <v>0.27291666666666697</v>
      </c>
      <c r="T402" s="91">
        <f t="shared" si="9"/>
        <v>4.5999999999999996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4.2</v>
      </c>
      <c r="AM402" s="5">
        <v>91</v>
      </c>
      <c r="AN402" s="5">
        <v>2.9</v>
      </c>
      <c r="AO402" s="5">
        <v>4.2</v>
      </c>
      <c r="AP402" s="5">
        <v>2.5</v>
      </c>
      <c r="AQ402" s="5">
        <v>2.5</v>
      </c>
      <c r="AR402" s="5">
        <v>1028.9000000000001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232</v>
      </c>
      <c r="AY402">
        <v>1088</v>
      </c>
      <c r="AZ402">
        <v>4.5</v>
      </c>
      <c r="BA402">
        <v>4.5999999999999996</v>
      </c>
      <c r="BB402" s="55">
        <v>0.27291666666666697</v>
      </c>
    </row>
    <row r="403" spans="2:54" x14ac:dyDescent="0.25">
      <c r="B403" s="5">
        <v>4.2</v>
      </c>
      <c r="C403" s="5">
        <v>91</v>
      </c>
      <c r="D403" s="5">
        <v>2.9</v>
      </c>
      <c r="E403" s="5">
        <v>4.2</v>
      </c>
      <c r="F403" s="5">
        <v>2.2000000000000002</v>
      </c>
      <c r="G403" s="5">
        <v>2.5</v>
      </c>
      <c r="H403" s="5">
        <v>1028.8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232</v>
      </c>
      <c r="O403">
        <v>1088</v>
      </c>
      <c r="P403">
        <v>4.5</v>
      </c>
      <c r="Q403">
        <v>4.5999999999999996</v>
      </c>
      <c r="R403" s="55">
        <v>0.27361111111111103</v>
      </c>
      <c r="T403" s="91">
        <f t="shared" si="9"/>
        <v>4.5999999999999996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4.2</v>
      </c>
      <c r="AM403" s="5">
        <v>91</v>
      </c>
      <c r="AN403" s="5">
        <v>2.9</v>
      </c>
      <c r="AO403" s="5">
        <v>4.2</v>
      </c>
      <c r="AP403" s="5">
        <v>2.2000000000000002</v>
      </c>
      <c r="AQ403" s="5">
        <v>2.5</v>
      </c>
      <c r="AR403" s="5">
        <v>1028.8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232</v>
      </c>
      <c r="AY403">
        <v>1088</v>
      </c>
      <c r="AZ403">
        <v>4.5</v>
      </c>
      <c r="BA403">
        <v>4.5999999999999996</v>
      </c>
      <c r="BB403" s="55">
        <v>0.27361111111111103</v>
      </c>
    </row>
    <row r="404" spans="2:54" x14ac:dyDescent="0.25">
      <c r="B404" s="5">
        <v>4.2</v>
      </c>
      <c r="C404" s="5">
        <v>91</v>
      </c>
      <c r="D404" s="5">
        <v>2.9</v>
      </c>
      <c r="E404" s="5">
        <v>2.8</v>
      </c>
      <c r="F404" s="5">
        <v>6.1</v>
      </c>
      <c r="G404" s="5">
        <v>6.1</v>
      </c>
      <c r="H404" s="5">
        <v>1029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232</v>
      </c>
      <c r="O404">
        <v>1088</v>
      </c>
      <c r="P404">
        <v>4.5</v>
      </c>
      <c r="Q404">
        <v>4.5999999999999996</v>
      </c>
      <c r="R404" s="55">
        <v>0.27430555555555602</v>
      </c>
      <c r="T404" s="91">
        <f t="shared" si="9"/>
        <v>4.5999999999999996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4.2</v>
      </c>
      <c r="AM404" s="5">
        <v>91</v>
      </c>
      <c r="AN404" s="5">
        <v>2.9</v>
      </c>
      <c r="AO404" s="5">
        <v>2.8</v>
      </c>
      <c r="AP404" s="5">
        <v>6.1</v>
      </c>
      <c r="AQ404" s="5">
        <v>6.1</v>
      </c>
      <c r="AR404" s="5">
        <v>1029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232</v>
      </c>
      <c r="AY404">
        <v>1088</v>
      </c>
      <c r="AZ404">
        <v>4.5</v>
      </c>
      <c r="BA404">
        <v>4.5999999999999996</v>
      </c>
      <c r="BB404" s="55">
        <v>0.27430555555555602</v>
      </c>
    </row>
    <row r="405" spans="2:54" x14ac:dyDescent="0.25">
      <c r="B405" s="5">
        <v>4.2</v>
      </c>
      <c r="C405" s="5">
        <v>91</v>
      </c>
      <c r="D405" s="5">
        <v>2.9</v>
      </c>
      <c r="E405" s="5">
        <v>4.2</v>
      </c>
      <c r="F405" s="5">
        <v>1.8</v>
      </c>
      <c r="G405" s="5">
        <v>3.6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232</v>
      </c>
      <c r="O405">
        <v>1088</v>
      </c>
      <c r="P405">
        <v>4.5</v>
      </c>
      <c r="Q405">
        <v>4.5999999999999996</v>
      </c>
      <c r="R405" s="55">
        <v>0.27500000000000002</v>
      </c>
      <c r="T405" s="91">
        <f t="shared" si="9"/>
        <v>4.5999999999999996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4.2</v>
      </c>
      <c r="AM405" s="5">
        <v>91</v>
      </c>
      <c r="AN405" s="5">
        <v>2.9</v>
      </c>
      <c r="AO405" s="5">
        <v>4.2</v>
      </c>
      <c r="AP405" s="5">
        <v>1.8</v>
      </c>
      <c r="AQ405" s="5">
        <v>3.6</v>
      </c>
      <c r="AR405" s="5">
        <v>1028.9000000000001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232</v>
      </c>
      <c r="AY405">
        <v>1088</v>
      </c>
      <c r="AZ405">
        <v>4.5</v>
      </c>
      <c r="BA405">
        <v>4.5999999999999996</v>
      </c>
      <c r="BB405" s="55">
        <v>0.27500000000000002</v>
      </c>
    </row>
    <row r="406" spans="2:54" x14ac:dyDescent="0.25">
      <c r="B406" s="5">
        <v>4.2</v>
      </c>
      <c r="C406" s="5">
        <v>91</v>
      </c>
      <c r="D406" s="5">
        <v>2.9</v>
      </c>
      <c r="E406" s="5">
        <v>4.2</v>
      </c>
      <c r="F406" s="5">
        <v>2.5</v>
      </c>
      <c r="G406" s="5">
        <v>3.2</v>
      </c>
      <c r="H406" s="5">
        <v>1028.8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232</v>
      </c>
      <c r="O406">
        <v>1088</v>
      </c>
      <c r="P406">
        <v>4.5</v>
      </c>
      <c r="Q406">
        <v>4.5999999999999996</v>
      </c>
      <c r="R406" s="55">
        <v>0.27569444444444402</v>
      </c>
      <c r="T406" s="91">
        <f t="shared" si="9"/>
        <v>4.5999999999999996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4.2</v>
      </c>
      <c r="AM406" s="5">
        <v>91</v>
      </c>
      <c r="AN406" s="5">
        <v>2.9</v>
      </c>
      <c r="AO406" s="5">
        <v>4.2</v>
      </c>
      <c r="AP406" s="5">
        <v>2.5</v>
      </c>
      <c r="AQ406" s="5">
        <v>3.2</v>
      </c>
      <c r="AR406" s="5">
        <v>1028.8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232</v>
      </c>
      <c r="AY406">
        <v>1088</v>
      </c>
      <c r="AZ406">
        <v>4.5</v>
      </c>
      <c r="BA406">
        <v>4.5999999999999996</v>
      </c>
      <c r="BB406" s="55">
        <v>0.27569444444444402</v>
      </c>
    </row>
    <row r="407" spans="2:54" x14ac:dyDescent="0.25">
      <c r="B407" s="5">
        <v>4.3</v>
      </c>
      <c r="C407" s="5">
        <v>91</v>
      </c>
      <c r="D407" s="5">
        <v>3</v>
      </c>
      <c r="E407" s="5">
        <v>3.3</v>
      </c>
      <c r="F407" s="5">
        <v>5</v>
      </c>
      <c r="G407" s="5">
        <v>5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232</v>
      </c>
      <c r="O407">
        <v>1088</v>
      </c>
      <c r="P407">
        <v>4.5</v>
      </c>
      <c r="Q407">
        <v>4.5999999999999996</v>
      </c>
      <c r="R407" s="55">
        <v>0.27638888888888902</v>
      </c>
      <c r="T407" s="91">
        <f t="shared" si="9"/>
        <v>4.5999999999999996</v>
      </c>
      <c r="U407" s="94">
        <f t="shared" si="10"/>
        <v>-1.7000000000000002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4.3</v>
      </c>
      <c r="AM407" s="5">
        <v>91</v>
      </c>
      <c r="AN407" s="5">
        <v>3</v>
      </c>
      <c r="AO407" s="5">
        <v>3.3</v>
      </c>
      <c r="AP407" s="5">
        <v>5</v>
      </c>
      <c r="AQ407" s="5">
        <v>5</v>
      </c>
      <c r="AR407" s="5">
        <v>1028.7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232</v>
      </c>
      <c r="AY407">
        <v>1088</v>
      </c>
      <c r="AZ407">
        <v>4.5</v>
      </c>
      <c r="BA407">
        <v>4.5999999999999996</v>
      </c>
      <c r="BB407" s="55">
        <v>0.27638888888888902</v>
      </c>
    </row>
    <row r="408" spans="2:54" x14ac:dyDescent="0.25">
      <c r="B408" s="5">
        <v>4.3</v>
      </c>
      <c r="C408" s="5">
        <v>91</v>
      </c>
      <c r="D408" s="5">
        <v>3</v>
      </c>
      <c r="E408" s="5">
        <v>4.3</v>
      </c>
      <c r="F408" s="5">
        <v>3.6</v>
      </c>
      <c r="G408" s="5">
        <v>5</v>
      </c>
      <c r="H408" s="5">
        <v>1028.9000000000001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232</v>
      </c>
      <c r="O408">
        <v>1088</v>
      </c>
      <c r="P408">
        <v>4.5</v>
      </c>
      <c r="Q408">
        <v>4.5999999999999996</v>
      </c>
      <c r="R408" s="55">
        <v>0.27708333333333302</v>
      </c>
      <c r="T408" s="91">
        <f t="shared" si="9"/>
        <v>4.5999999999999996</v>
      </c>
      <c r="U408" s="94">
        <f t="shared" si="10"/>
        <v>-1.7000000000000002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4.3</v>
      </c>
      <c r="AM408" s="5">
        <v>91</v>
      </c>
      <c r="AN408" s="5">
        <v>3</v>
      </c>
      <c r="AO408" s="5">
        <v>4.3</v>
      </c>
      <c r="AP408" s="5">
        <v>3.6</v>
      </c>
      <c r="AQ408" s="5">
        <v>5</v>
      </c>
      <c r="AR408" s="5">
        <v>1028.9000000000001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232</v>
      </c>
      <c r="AY408">
        <v>1088</v>
      </c>
      <c r="AZ408">
        <v>4.5</v>
      </c>
      <c r="BA408">
        <v>4.5999999999999996</v>
      </c>
      <c r="BB408" s="55">
        <v>0.27708333333333302</v>
      </c>
    </row>
    <row r="409" spans="2:54" x14ac:dyDescent="0.25">
      <c r="B409" s="5">
        <v>4.3</v>
      </c>
      <c r="C409" s="5">
        <v>91</v>
      </c>
      <c r="D409" s="5">
        <v>3</v>
      </c>
      <c r="E409" s="5">
        <v>4.3</v>
      </c>
      <c r="F409" s="5">
        <v>2.2000000000000002</v>
      </c>
      <c r="G409" s="5">
        <v>2.5</v>
      </c>
      <c r="H409" s="5">
        <v>1028.7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232</v>
      </c>
      <c r="O409">
        <v>1088</v>
      </c>
      <c r="P409">
        <v>4.5</v>
      </c>
      <c r="Q409">
        <v>4.5999999999999996</v>
      </c>
      <c r="R409" s="55">
        <v>0.27777777777777801</v>
      </c>
      <c r="T409" s="91">
        <f t="shared" si="9"/>
        <v>4.5999999999999996</v>
      </c>
      <c r="U409" s="94">
        <f t="shared" si="10"/>
        <v>-1.7000000000000002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4.3</v>
      </c>
      <c r="AM409" s="5">
        <v>91</v>
      </c>
      <c r="AN409" s="5">
        <v>3</v>
      </c>
      <c r="AO409" s="5">
        <v>4.3</v>
      </c>
      <c r="AP409" s="5">
        <v>2.2000000000000002</v>
      </c>
      <c r="AQ409" s="5">
        <v>2.5</v>
      </c>
      <c r="AR409" s="5">
        <v>1028.7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232</v>
      </c>
      <c r="AY409">
        <v>1088</v>
      </c>
      <c r="AZ409">
        <v>4.5</v>
      </c>
      <c r="BA409">
        <v>4.5999999999999996</v>
      </c>
      <c r="BB409" s="55">
        <v>0.27777777777777801</v>
      </c>
    </row>
    <row r="410" spans="2:54" x14ac:dyDescent="0.25">
      <c r="B410" s="5">
        <v>4.3</v>
      </c>
      <c r="C410" s="5">
        <v>91</v>
      </c>
      <c r="D410" s="5">
        <v>3</v>
      </c>
      <c r="E410" s="5">
        <v>4.3</v>
      </c>
      <c r="F410" s="5">
        <v>2.2000000000000002</v>
      </c>
      <c r="G410" s="5">
        <v>5.8</v>
      </c>
      <c r="H410" s="5">
        <v>1028.9000000000001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232</v>
      </c>
      <c r="O410">
        <v>1088</v>
      </c>
      <c r="P410">
        <v>4.5</v>
      </c>
      <c r="Q410">
        <v>4.5999999999999996</v>
      </c>
      <c r="R410" s="55">
        <v>0.27847222222222201</v>
      </c>
      <c r="T410" s="91">
        <f t="shared" si="9"/>
        <v>4.5999999999999996</v>
      </c>
      <c r="U410" s="94">
        <f t="shared" si="10"/>
        <v>-1.7000000000000002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4.3</v>
      </c>
      <c r="AM410" s="5">
        <v>91</v>
      </c>
      <c r="AN410" s="5">
        <v>3</v>
      </c>
      <c r="AO410" s="5">
        <v>4.3</v>
      </c>
      <c r="AP410" s="5">
        <v>2.2000000000000002</v>
      </c>
      <c r="AQ410" s="5">
        <v>5.8</v>
      </c>
      <c r="AR410" s="5">
        <v>1028.9000000000001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232</v>
      </c>
      <c r="AY410">
        <v>1088</v>
      </c>
      <c r="AZ410">
        <v>4.5</v>
      </c>
      <c r="BA410">
        <v>4.5999999999999996</v>
      </c>
      <c r="BB410" s="55">
        <v>0.27847222222222201</v>
      </c>
    </row>
    <row r="411" spans="2:54" x14ac:dyDescent="0.25">
      <c r="B411" s="5">
        <v>4.3</v>
      </c>
      <c r="C411" s="5">
        <v>91</v>
      </c>
      <c r="D411" s="5">
        <v>3</v>
      </c>
      <c r="E411" s="5">
        <v>4.3</v>
      </c>
      <c r="F411" s="5">
        <v>3.6</v>
      </c>
      <c r="G411" s="5">
        <v>3.6</v>
      </c>
      <c r="H411" s="5">
        <v>1028.8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232</v>
      </c>
      <c r="O411">
        <v>1088</v>
      </c>
      <c r="P411">
        <v>4.5</v>
      </c>
      <c r="Q411">
        <v>4.5999999999999996</v>
      </c>
      <c r="R411" s="55">
        <v>0.27916666666666701</v>
      </c>
      <c r="T411" s="91">
        <f t="shared" si="9"/>
        <v>4.5999999999999996</v>
      </c>
      <c r="U411" s="94">
        <f t="shared" si="10"/>
        <v>-1.7000000000000002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4.3</v>
      </c>
      <c r="AM411" s="5">
        <v>91</v>
      </c>
      <c r="AN411" s="5">
        <v>3</v>
      </c>
      <c r="AO411" s="5">
        <v>4.3</v>
      </c>
      <c r="AP411" s="5">
        <v>3.6</v>
      </c>
      <c r="AQ411" s="5">
        <v>3.6</v>
      </c>
      <c r="AR411" s="5">
        <v>1028.8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232</v>
      </c>
      <c r="AY411">
        <v>1088</v>
      </c>
      <c r="AZ411">
        <v>4.5</v>
      </c>
      <c r="BA411">
        <v>4.5999999999999996</v>
      </c>
      <c r="BB411" s="55">
        <v>0.27916666666666701</v>
      </c>
    </row>
    <row r="412" spans="2:54" x14ac:dyDescent="0.25">
      <c r="B412" s="5">
        <v>4.3</v>
      </c>
      <c r="C412" s="5">
        <v>91</v>
      </c>
      <c r="D412" s="5">
        <v>3</v>
      </c>
      <c r="E412" s="5">
        <v>3.1</v>
      </c>
      <c r="F412" s="5">
        <v>5.4</v>
      </c>
      <c r="G412" s="5">
        <v>6.1</v>
      </c>
      <c r="H412" s="5">
        <v>1028.8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232</v>
      </c>
      <c r="O412">
        <v>1088</v>
      </c>
      <c r="P412">
        <v>4.5</v>
      </c>
      <c r="Q412">
        <v>4.5999999999999996</v>
      </c>
      <c r="R412" s="55">
        <v>0.27986111111111101</v>
      </c>
      <c r="T412" s="91">
        <f t="shared" si="9"/>
        <v>4.5999999999999996</v>
      </c>
      <c r="U412" s="94">
        <f t="shared" si="10"/>
        <v>-1.7000000000000002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4.3</v>
      </c>
      <c r="AM412" s="5">
        <v>91</v>
      </c>
      <c r="AN412" s="5">
        <v>3</v>
      </c>
      <c r="AO412" s="5">
        <v>3.1</v>
      </c>
      <c r="AP412" s="5">
        <v>5.4</v>
      </c>
      <c r="AQ412" s="5">
        <v>6.1</v>
      </c>
      <c r="AR412" s="5">
        <v>1028.8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232</v>
      </c>
      <c r="AY412">
        <v>1088</v>
      </c>
      <c r="AZ412">
        <v>4.5</v>
      </c>
      <c r="BA412">
        <v>4.5999999999999996</v>
      </c>
      <c r="BB412" s="55">
        <v>0.27986111111111101</v>
      </c>
    </row>
    <row r="413" spans="2:54" x14ac:dyDescent="0.25">
      <c r="B413" s="5">
        <v>4.3</v>
      </c>
      <c r="C413" s="5">
        <v>91</v>
      </c>
      <c r="D413" s="5">
        <v>3</v>
      </c>
      <c r="E413" s="5">
        <v>4.3</v>
      </c>
      <c r="F413" s="5">
        <v>2.5</v>
      </c>
      <c r="G413" s="5">
        <v>3.6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232</v>
      </c>
      <c r="O413">
        <v>1088</v>
      </c>
      <c r="P413">
        <v>4.5</v>
      </c>
      <c r="Q413">
        <v>4.7</v>
      </c>
      <c r="R413" s="55">
        <v>0.280555555555556</v>
      </c>
      <c r="T413" s="91">
        <f t="shared" si="9"/>
        <v>4.7</v>
      </c>
      <c r="U413" s="94">
        <f t="shared" si="10"/>
        <v>-1.5999999999999996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4.3</v>
      </c>
      <c r="AM413" s="5">
        <v>91</v>
      </c>
      <c r="AN413" s="5">
        <v>3</v>
      </c>
      <c r="AO413" s="5">
        <v>4.3</v>
      </c>
      <c r="AP413" s="5">
        <v>2.5</v>
      </c>
      <c r="AQ413" s="5">
        <v>3.6</v>
      </c>
      <c r="AR413" s="5">
        <v>1029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232</v>
      </c>
      <c r="AY413">
        <v>1088</v>
      </c>
      <c r="AZ413">
        <v>4.5</v>
      </c>
      <c r="BA413">
        <v>4.7</v>
      </c>
      <c r="BB413" s="55">
        <v>0.280555555555556</v>
      </c>
    </row>
    <row r="414" spans="2:54" x14ac:dyDescent="0.25">
      <c r="B414" s="5">
        <v>4.3</v>
      </c>
      <c r="C414" s="5">
        <v>91</v>
      </c>
      <c r="D414" s="5">
        <v>3</v>
      </c>
      <c r="E414" s="5">
        <v>4.3</v>
      </c>
      <c r="F414" s="5">
        <v>2.9</v>
      </c>
      <c r="G414" s="5">
        <v>2.9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232</v>
      </c>
      <c r="O414">
        <v>1088</v>
      </c>
      <c r="P414">
        <v>4.5</v>
      </c>
      <c r="Q414">
        <v>4.5999999999999996</v>
      </c>
      <c r="R414" s="55">
        <v>0.28125</v>
      </c>
      <c r="T414" s="91">
        <f t="shared" si="9"/>
        <v>4.5999999999999996</v>
      </c>
      <c r="U414" s="94">
        <f t="shared" si="10"/>
        <v>-1.7000000000000002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4.3</v>
      </c>
      <c r="AM414" s="5">
        <v>91</v>
      </c>
      <c r="AN414" s="5">
        <v>3</v>
      </c>
      <c r="AO414" s="5">
        <v>4.3</v>
      </c>
      <c r="AP414" s="5">
        <v>2.9</v>
      </c>
      <c r="AQ414" s="5">
        <v>2.9</v>
      </c>
      <c r="AR414" s="5">
        <v>1029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232</v>
      </c>
      <c r="AY414">
        <v>1088</v>
      </c>
      <c r="AZ414">
        <v>4.5</v>
      </c>
      <c r="BA414">
        <v>4.5999999999999996</v>
      </c>
      <c r="BB414" s="55">
        <v>0.28125</v>
      </c>
    </row>
    <row r="415" spans="2:54" x14ac:dyDescent="0.25">
      <c r="B415" s="5">
        <v>4.3</v>
      </c>
      <c r="C415" s="5">
        <v>91</v>
      </c>
      <c r="D415" s="5">
        <v>3</v>
      </c>
      <c r="E415" s="5">
        <v>4.3</v>
      </c>
      <c r="F415" s="5">
        <v>2.5</v>
      </c>
      <c r="G415" s="5">
        <v>6.1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232</v>
      </c>
      <c r="O415">
        <v>1088</v>
      </c>
      <c r="P415">
        <v>4.5</v>
      </c>
      <c r="Q415">
        <v>4.7</v>
      </c>
      <c r="R415" s="55">
        <v>0.281944444444444</v>
      </c>
      <c r="T415" s="91">
        <f t="shared" si="9"/>
        <v>4.7</v>
      </c>
      <c r="U415" s="94">
        <f t="shared" si="10"/>
        <v>-1.5999999999999996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4.3</v>
      </c>
      <c r="AM415" s="5">
        <v>91</v>
      </c>
      <c r="AN415" s="5">
        <v>3</v>
      </c>
      <c r="AO415" s="5">
        <v>4.3</v>
      </c>
      <c r="AP415" s="5">
        <v>2.5</v>
      </c>
      <c r="AQ415" s="5">
        <v>6.1</v>
      </c>
      <c r="AR415" s="5">
        <v>1029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232</v>
      </c>
      <c r="AY415">
        <v>1088</v>
      </c>
      <c r="AZ415">
        <v>4.5</v>
      </c>
      <c r="BA415">
        <v>4.7</v>
      </c>
      <c r="BB415" s="55">
        <v>0.281944444444444</v>
      </c>
    </row>
    <row r="416" spans="2:54" x14ac:dyDescent="0.25">
      <c r="B416" s="5">
        <v>4.3</v>
      </c>
      <c r="C416" s="5">
        <v>91</v>
      </c>
      <c r="D416" s="5">
        <v>3</v>
      </c>
      <c r="E416" s="5">
        <v>4.3</v>
      </c>
      <c r="F416" s="5">
        <v>3.2</v>
      </c>
      <c r="G416" s="5">
        <v>6.1</v>
      </c>
      <c r="H416" s="5">
        <v>1028.9000000000001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232</v>
      </c>
      <c r="O416">
        <v>1088</v>
      </c>
      <c r="P416">
        <v>4.5999999999999996</v>
      </c>
      <c r="Q416">
        <v>4.7</v>
      </c>
      <c r="R416" s="55">
        <v>0.28263888888888899</v>
      </c>
      <c r="T416" s="91">
        <f t="shared" si="9"/>
        <v>4.7</v>
      </c>
      <c r="U416" s="94">
        <f t="shared" si="10"/>
        <v>-1.5999999999999996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4.3</v>
      </c>
      <c r="AM416" s="5">
        <v>91</v>
      </c>
      <c r="AN416" s="5">
        <v>3</v>
      </c>
      <c r="AO416" s="5">
        <v>4.3</v>
      </c>
      <c r="AP416" s="5">
        <v>3.2</v>
      </c>
      <c r="AQ416" s="5">
        <v>6.1</v>
      </c>
      <c r="AR416" s="5">
        <v>1028.9000000000001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232</v>
      </c>
      <c r="AY416">
        <v>1088</v>
      </c>
      <c r="AZ416">
        <v>4.5999999999999996</v>
      </c>
      <c r="BA416">
        <v>4.7</v>
      </c>
      <c r="BB416" s="55">
        <v>0.28263888888888899</v>
      </c>
    </row>
    <row r="417" spans="2:54" x14ac:dyDescent="0.25">
      <c r="B417" s="5">
        <v>4.3</v>
      </c>
      <c r="C417" s="5">
        <v>91</v>
      </c>
      <c r="D417" s="5">
        <v>3</v>
      </c>
      <c r="E417" s="5">
        <v>4.3</v>
      </c>
      <c r="F417" s="5">
        <v>2.9</v>
      </c>
      <c r="G417" s="5">
        <v>6.5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232</v>
      </c>
      <c r="O417">
        <v>1088</v>
      </c>
      <c r="P417">
        <v>4.5999999999999996</v>
      </c>
      <c r="Q417">
        <v>4.7</v>
      </c>
      <c r="R417" s="55">
        <v>0.28333333333333299</v>
      </c>
      <c r="T417" s="91">
        <f t="shared" si="9"/>
        <v>4.7</v>
      </c>
      <c r="U417" s="94">
        <f t="shared" si="10"/>
        <v>-1.5999999999999996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4.3</v>
      </c>
      <c r="AM417" s="5">
        <v>91</v>
      </c>
      <c r="AN417" s="5">
        <v>3</v>
      </c>
      <c r="AO417" s="5">
        <v>4.3</v>
      </c>
      <c r="AP417" s="5">
        <v>2.9</v>
      </c>
      <c r="AQ417" s="5">
        <v>6.5</v>
      </c>
      <c r="AR417" s="5">
        <v>1029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232</v>
      </c>
      <c r="AY417">
        <v>1088</v>
      </c>
      <c r="AZ417">
        <v>4.5999999999999996</v>
      </c>
      <c r="BA417">
        <v>4.7</v>
      </c>
      <c r="BB417" s="55">
        <v>0.28333333333333299</v>
      </c>
    </row>
    <row r="418" spans="2:54" x14ac:dyDescent="0.25">
      <c r="B418" s="5">
        <v>4.3</v>
      </c>
      <c r="C418" s="5">
        <v>91</v>
      </c>
      <c r="D418" s="5">
        <v>3</v>
      </c>
      <c r="E418" s="5">
        <v>4.3</v>
      </c>
      <c r="F418" s="5">
        <v>4.3</v>
      </c>
      <c r="G418" s="5">
        <v>4.3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232</v>
      </c>
      <c r="O418">
        <v>1088</v>
      </c>
      <c r="P418">
        <v>4.5999999999999996</v>
      </c>
      <c r="Q418">
        <v>4.7</v>
      </c>
      <c r="R418" s="55">
        <v>0.28402777777777799</v>
      </c>
      <c r="T418" s="91">
        <f t="shared" si="9"/>
        <v>4.7</v>
      </c>
      <c r="U418" s="94">
        <f t="shared" si="10"/>
        <v>-1.5999999999999996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4.3</v>
      </c>
      <c r="AM418" s="5">
        <v>91</v>
      </c>
      <c r="AN418" s="5">
        <v>3</v>
      </c>
      <c r="AO418" s="5">
        <v>4.3</v>
      </c>
      <c r="AP418" s="5">
        <v>4.3</v>
      </c>
      <c r="AQ418" s="5">
        <v>4.3</v>
      </c>
      <c r="AR418" s="5">
        <v>1028.9000000000001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232</v>
      </c>
      <c r="AY418">
        <v>1088</v>
      </c>
      <c r="AZ418">
        <v>4.5999999999999996</v>
      </c>
      <c r="BA418">
        <v>4.7</v>
      </c>
      <c r="BB418" s="55">
        <v>0.28402777777777799</v>
      </c>
    </row>
    <row r="419" spans="2:54" x14ac:dyDescent="0.25">
      <c r="B419" s="5">
        <v>4.3</v>
      </c>
      <c r="C419" s="5">
        <v>91</v>
      </c>
      <c r="D419" s="5">
        <v>3</v>
      </c>
      <c r="E419" s="5">
        <v>4.3</v>
      </c>
      <c r="F419" s="5">
        <v>4.3</v>
      </c>
      <c r="G419" s="5">
        <v>4.3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232</v>
      </c>
      <c r="O419">
        <v>1088</v>
      </c>
      <c r="P419">
        <v>4.5999999999999996</v>
      </c>
      <c r="Q419">
        <v>4.7</v>
      </c>
      <c r="R419" s="55">
        <v>0.28472222222222199</v>
      </c>
      <c r="T419" s="91">
        <f t="shared" si="9"/>
        <v>4.7</v>
      </c>
      <c r="U419" s="94">
        <f t="shared" si="10"/>
        <v>-1.5999999999999996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4.3</v>
      </c>
      <c r="AM419" s="5">
        <v>91</v>
      </c>
      <c r="AN419" s="5">
        <v>3</v>
      </c>
      <c r="AO419" s="5">
        <v>4.3</v>
      </c>
      <c r="AP419" s="5">
        <v>4.3</v>
      </c>
      <c r="AQ419" s="5">
        <v>4.3</v>
      </c>
      <c r="AR419" s="5">
        <v>1029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232</v>
      </c>
      <c r="AY419">
        <v>1088</v>
      </c>
      <c r="AZ419">
        <v>4.5999999999999996</v>
      </c>
      <c r="BA419">
        <v>4.7</v>
      </c>
      <c r="BB419" s="55">
        <v>0.28472222222222199</v>
      </c>
    </row>
    <row r="420" spans="2:54" x14ac:dyDescent="0.25">
      <c r="B420" s="5">
        <v>4.3</v>
      </c>
      <c r="C420" s="5">
        <v>91</v>
      </c>
      <c r="D420" s="5">
        <v>3</v>
      </c>
      <c r="E420" s="5">
        <v>2.9</v>
      </c>
      <c r="F420" s="5">
        <v>6.1</v>
      </c>
      <c r="G420" s="5">
        <v>6.8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232</v>
      </c>
      <c r="O420">
        <v>1088</v>
      </c>
      <c r="P420">
        <v>4.5999999999999996</v>
      </c>
      <c r="Q420">
        <v>4.7</v>
      </c>
      <c r="R420" s="55">
        <v>0.28541666666666698</v>
      </c>
      <c r="T420" s="91">
        <f t="shared" si="9"/>
        <v>4.7</v>
      </c>
      <c r="U420" s="94">
        <f t="shared" si="10"/>
        <v>-1.5999999999999996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4.3</v>
      </c>
      <c r="AM420" s="5">
        <v>91</v>
      </c>
      <c r="AN420" s="5">
        <v>3</v>
      </c>
      <c r="AO420" s="5">
        <v>2.9</v>
      </c>
      <c r="AP420" s="5">
        <v>6.1</v>
      </c>
      <c r="AQ420" s="5">
        <v>6.8</v>
      </c>
      <c r="AR420" s="5">
        <v>1028.8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232</v>
      </c>
      <c r="AY420">
        <v>1088</v>
      </c>
      <c r="AZ420">
        <v>4.5999999999999996</v>
      </c>
      <c r="BA420">
        <v>4.7</v>
      </c>
      <c r="BB420" s="55">
        <v>0.28541666666666698</v>
      </c>
    </row>
    <row r="421" spans="2:54" x14ac:dyDescent="0.25">
      <c r="B421" s="5">
        <v>4.3</v>
      </c>
      <c r="C421" s="5">
        <v>91</v>
      </c>
      <c r="D421" s="5">
        <v>3</v>
      </c>
      <c r="E421" s="5">
        <v>4.3</v>
      </c>
      <c r="F421" s="5">
        <v>4.7</v>
      </c>
      <c r="G421" s="5">
        <v>5.4</v>
      </c>
      <c r="H421" s="5">
        <v>1028.8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232</v>
      </c>
      <c r="O421">
        <v>1088</v>
      </c>
      <c r="P421">
        <v>4.5999999999999996</v>
      </c>
      <c r="Q421">
        <v>4.7</v>
      </c>
      <c r="R421" s="55">
        <v>0.28611111111111098</v>
      </c>
      <c r="T421" s="91">
        <f t="shared" si="9"/>
        <v>4.7</v>
      </c>
      <c r="U421" s="94">
        <f t="shared" si="10"/>
        <v>-1.5999999999999996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4.3</v>
      </c>
      <c r="AM421" s="5">
        <v>91</v>
      </c>
      <c r="AN421" s="5">
        <v>3</v>
      </c>
      <c r="AO421" s="5">
        <v>4.3</v>
      </c>
      <c r="AP421" s="5">
        <v>4.7</v>
      </c>
      <c r="AQ421" s="5">
        <v>5.4</v>
      </c>
      <c r="AR421" s="5">
        <v>1028.8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232</v>
      </c>
      <c r="AY421">
        <v>1088</v>
      </c>
      <c r="AZ421">
        <v>4.5999999999999996</v>
      </c>
      <c r="BA421">
        <v>4.7</v>
      </c>
      <c r="BB421" s="55">
        <v>0.28611111111111098</v>
      </c>
    </row>
    <row r="422" spans="2:54" x14ac:dyDescent="0.25">
      <c r="B422" s="5">
        <v>4.3</v>
      </c>
      <c r="C422" s="5">
        <v>91</v>
      </c>
      <c r="D422" s="5">
        <v>3</v>
      </c>
      <c r="E422" s="5">
        <v>3.3</v>
      </c>
      <c r="F422" s="5">
        <v>5</v>
      </c>
      <c r="G422" s="5">
        <v>6.5</v>
      </c>
      <c r="H422" s="5">
        <v>1028.9000000000001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232</v>
      </c>
      <c r="O422">
        <v>1088</v>
      </c>
      <c r="P422">
        <v>4.5999999999999996</v>
      </c>
      <c r="Q422">
        <v>4.7</v>
      </c>
      <c r="R422" s="55">
        <v>0.28680555555555598</v>
      </c>
      <c r="T422" s="91">
        <f t="shared" si="9"/>
        <v>4.7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4.3</v>
      </c>
      <c r="AM422" s="5">
        <v>91</v>
      </c>
      <c r="AN422" s="5">
        <v>3</v>
      </c>
      <c r="AO422" s="5">
        <v>3.3</v>
      </c>
      <c r="AP422" s="5">
        <v>5</v>
      </c>
      <c r="AQ422" s="5">
        <v>6.5</v>
      </c>
      <c r="AR422" s="5">
        <v>1028.9000000000001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232</v>
      </c>
      <c r="AY422">
        <v>1088</v>
      </c>
      <c r="AZ422">
        <v>4.5999999999999996</v>
      </c>
      <c r="BA422">
        <v>4.7</v>
      </c>
      <c r="BB422" s="55">
        <v>0.28680555555555598</v>
      </c>
    </row>
    <row r="423" spans="2:54" x14ac:dyDescent="0.25">
      <c r="B423" s="5">
        <v>4.3</v>
      </c>
      <c r="C423" s="5">
        <v>91</v>
      </c>
      <c r="D423" s="5">
        <v>3</v>
      </c>
      <c r="E423" s="5">
        <v>4.3</v>
      </c>
      <c r="F423" s="5">
        <v>3.6</v>
      </c>
      <c r="G423" s="5">
        <v>5.4</v>
      </c>
      <c r="H423" s="5">
        <v>1028.8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232</v>
      </c>
      <c r="O423">
        <v>1088</v>
      </c>
      <c r="P423">
        <v>4.5999999999999996</v>
      </c>
      <c r="Q423">
        <v>4.7</v>
      </c>
      <c r="R423" s="55">
        <v>0.28749999999999998</v>
      </c>
      <c r="T423" s="91">
        <f t="shared" si="9"/>
        <v>4.7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4.3</v>
      </c>
      <c r="AM423" s="5">
        <v>91</v>
      </c>
      <c r="AN423" s="5">
        <v>3</v>
      </c>
      <c r="AO423" s="5">
        <v>4.3</v>
      </c>
      <c r="AP423" s="5">
        <v>3.6</v>
      </c>
      <c r="AQ423" s="5">
        <v>5.4</v>
      </c>
      <c r="AR423" s="5">
        <v>1028.8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232</v>
      </c>
      <c r="AY423">
        <v>1088</v>
      </c>
      <c r="AZ423">
        <v>4.5999999999999996</v>
      </c>
      <c r="BA423">
        <v>4.7</v>
      </c>
      <c r="BB423" s="55">
        <v>0.28749999999999998</v>
      </c>
    </row>
    <row r="424" spans="2:54" x14ac:dyDescent="0.25">
      <c r="B424" s="5">
        <v>4.3</v>
      </c>
      <c r="C424" s="5">
        <v>91</v>
      </c>
      <c r="D424" s="5">
        <v>3</v>
      </c>
      <c r="E424" s="5">
        <v>4.3</v>
      </c>
      <c r="F424" s="5">
        <v>4.7</v>
      </c>
      <c r="G424" s="5">
        <v>5.8</v>
      </c>
      <c r="H424" s="5">
        <v>1029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232</v>
      </c>
      <c r="O424">
        <v>1088</v>
      </c>
      <c r="P424">
        <v>4.5999999999999996</v>
      </c>
      <c r="Q424">
        <v>4.7</v>
      </c>
      <c r="R424" s="55">
        <v>0.28819444444444398</v>
      </c>
      <c r="T424" s="91">
        <f t="shared" si="9"/>
        <v>4.7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4.3</v>
      </c>
      <c r="AM424" s="5">
        <v>91</v>
      </c>
      <c r="AN424" s="5">
        <v>3</v>
      </c>
      <c r="AO424" s="5">
        <v>4.3</v>
      </c>
      <c r="AP424" s="5">
        <v>4.7</v>
      </c>
      <c r="AQ424" s="5">
        <v>5.8</v>
      </c>
      <c r="AR424" s="5">
        <v>1029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232</v>
      </c>
      <c r="AY424">
        <v>1088</v>
      </c>
      <c r="AZ424">
        <v>4.5999999999999996</v>
      </c>
      <c r="BA424">
        <v>4.7</v>
      </c>
      <c r="BB424" s="55">
        <v>0.28819444444444398</v>
      </c>
    </row>
    <row r="425" spans="2:54" x14ac:dyDescent="0.25">
      <c r="B425" s="5">
        <v>4.3</v>
      </c>
      <c r="C425" s="5">
        <v>91</v>
      </c>
      <c r="D425" s="5">
        <v>3</v>
      </c>
      <c r="E425" s="5">
        <v>4.3</v>
      </c>
      <c r="F425" s="5">
        <v>3.6</v>
      </c>
      <c r="G425" s="5">
        <v>3.6</v>
      </c>
      <c r="H425" s="5">
        <v>1028.9000000000001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232</v>
      </c>
      <c r="O425">
        <v>1088</v>
      </c>
      <c r="P425">
        <v>4.5999999999999996</v>
      </c>
      <c r="Q425">
        <v>4.7</v>
      </c>
      <c r="R425" s="55">
        <v>0.28888888888888897</v>
      </c>
      <c r="T425" s="91">
        <f t="shared" si="9"/>
        <v>4.7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4.3</v>
      </c>
      <c r="AM425" s="5">
        <v>91</v>
      </c>
      <c r="AN425" s="5">
        <v>3</v>
      </c>
      <c r="AO425" s="5">
        <v>4.3</v>
      </c>
      <c r="AP425" s="5">
        <v>3.6</v>
      </c>
      <c r="AQ425" s="5">
        <v>3.6</v>
      </c>
      <c r="AR425" s="5">
        <v>1028.9000000000001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232</v>
      </c>
      <c r="AY425">
        <v>1088</v>
      </c>
      <c r="AZ425">
        <v>4.5999999999999996</v>
      </c>
      <c r="BA425">
        <v>4.7</v>
      </c>
      <c r="BB425" s="55">
        <v>0.28888888888888897</v>
      </c>
    </row>
    <row r="426" spans="2:54" x14ac:dyDescent="0.25">
      <c r="B426" s="5">
        <v>4.3</v>
      </c>
      <c r="C426" s="5">
        <v>91</v>
      </c>
      <c r="D426" s="5">
        <v>3</v>
      </c>
      <c r="E426" s="5">
        <v>4.3</v>
      </c>
      <c r="F426" s="5">
        <v>2.5</v>
      </c>
      <c r="G426" s="5">
        <v>3.6</v>
      </c>
      <c r="H426" s="5">
        <v>1029.0999999999999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232</v>
      </c>
      <c r="O426">
        <v>1088</v>
      </c>
      <c r="P426">
        <v>4.5999999999999996</v>
      </c>
      <c r="Q426">
        <v>4.7</v>
      </c>
      <c r="R426" s="55">
        <v>0.28958333333333303</v>
      </c>
      <c r="T426" s="91">
        <f t="shared" si="9"/>
        <v>4.7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4.3</v>
      </c>
      <c r="AM426" s="5">
        <v>91</v>
      </c>
      <c r="AN426" s="5">
        <v>3</v>
      </c>
      <c r="AO426" s="5">
        <v>4.3</v>
      </c>
      <c r="AP426" s="5">
        <v>2.5</v>
      </c>
      <c r="AQ426" s="5">
        <v>3.6</v>
      </c>
      <c r="AR426" s="5">
        <v>1029.0999999999999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232</v>
      </c>
      <c r="AY426">
        <v>1088</v>
      </c>
      <c r="AZ426">
        <v>4.5999999999999996</v>
      </c>
      <c r="BA426">
        <v>4.7</v>
      </c>
      <c r="BB426" s="55">
        <v>0.28958333333333303</v>
      </c>
    </row>
    <row r="427" spans="2:54" x14ac:dyDescent="0.25">
      <c r="B427" s="5">
        <v>4.3</v>
      </c>
      <c r="C427" s="5">
        <v>91</v>
      </c>
      <c r="D427" s="5">
        <v>3</v>
      </c>
      <c r="E427" s="5">
        <v>4.3</v>
      </c>
      <c r="F427" s="5">
        <v>4.3</v>
      </c>
      <c r="G427" s="5">
        <v>6.5</v>
      </c>
      <c r="H427" s="5">
        <v>1029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232</v>
      </c>
      <c r="O427">
        <v>1088</v>
      </c>
      <c r="P427">
        <v>4.5999999999999996</v>
      </c>
      <c r="Q427">
        <v>4.7</v>
      </c>
      <c r="R427" s="55">
        <v>0.29027777777777802</v>
      </c>
      <c r="T427" s="91">
        <f t="shared" si="9"/>
        <v>4.7</v>
      </c>
      <c r="U427" s="94">
        <f t="shared" si="10"/>
        <v>-1.5999999999999996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4.3</v>
      </c>
      <c r="AM427" s="5">
        <v>91</v>
      </c>
      <c r="AN427" s="5">
        <v>3</v>
      </c>
      <c r="AO427" s="5">
        <v>4.3</v>
      </c>
      <c r="AP427" s="5">
        <v>4.3</v>
      </c>
      <c r="AQ427" s="5">
        <v>6.5</v>
      </c>
      <c r="AR427" s="5">
        <v>1029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232</v>
      </c>
      <c r="AY427">
        <v>1088</v>
      </c>
      <c r="AZ427">
        <v>4.5999999999999996</v>
      </c>
      <c r="BA427">
        <v>4.7</v>
      </c>
      <c r="BB427" s="55">
        <v>0.29027777777777802</v>
      </c>
    </row>
    <row r="428" spans="2:54" x14ac:dyDescent="0.25">
      <c r="B428" s="5">
        <v>4.3</v>
      </c>
      <c r="C428" s="5">
        <v>91</v>
      </c>
      <c r="D428" s="5">
        <v>3</v>
      </c>
      <c r="E428" s="5">
        <v>4.3</v>
      </c>
      <c r="F428" s="5">
        <v>2.5</v>
      </c>
      <c r="G428" s="5">
        <v>5.4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232</v>
      </c>
      <c r="O428">
        <v>1088</v>
      </c>
      <c r="P428">
        <v>4.5999999999999996</v>
      </c>
      <c r="Q428">
        <v>4.7</v>
      </c>
      <c r="R428" s="55">
        <v>0.29097222222222202</v>
      </c>
      <c r="T428" s="91">
        <f t="shared" si="9"/>
        <v>4.7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4.3</v>
      </c>
      <c r="AM428" s="5">
        <v>91</v>
      </c>
      <c r="AN428" s="5">
        <v>3</v>
      </c>
      <c r="AO428" s="5">
        <v>4.3</v>
      </c>
      <c r="AP428" s="5">
        <v>2.5</v>
      </c>
      <c r="AQ428" s="5">
        <v>5.4</v>
      </c>
      <c r="AR428" s="5">
        <v>1029.0999999999999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232</v>
      </c>
      <c r="AY428">
        <v>1088</v>
      </c>
      <c r="AZ428">
        <v>4.5999999999999996</v>
      </c>
      <c r="BA428">
        <v>4.7</v>
      </c>
      <c r="BB428" s="55">
        <v>0.29097222222222202</v>
      </c>
    </row>
    <row r="429" spans="2:54" x14ac:dyDescent="0.25">
      <c r="B429" s="5">
        <v>4.3</v>
      </c>
      <c r="C429" s="5">
        <v>91</v>
      </c>
      <c r="D429" s="5">
        <v>3</v>
      </c>
      <c r="E429" s="5">
        <v>2.7</v>
      </c>
      <c r="F429" s="5">
        <v>6.5</v>
      </c>
      <c r="G429" s="5">
        <v>7.2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232</v>
      </c>
      <c r="O429">
        <v>1088</v>
      </c>
      <c r="P429">
        <v>4.5999999999999996</v>
      </c>
      <c r="Q429">
        <v>4.7</v>
      </c>
      <c r="R429" s="55">
        <v>0.29166666666666702</v>
      </c>
      <c r="T429" s="91">
        <f t="shared" si="9"/>
        <v>4.7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4.3</v>
      </c>
      <c r="AM429" s="5">
        <v>91</v>
      </c>
      <c r="AN429" s="5">
        <v>3</v>
      </c>
      <c r="AO429" s="5">
        <v>2.7</v>
      </c>
      <c r="AP429" s="5">
        <v>6.5</v>
      </c>
      <c r="AQ429" s="5">
        <v>7.2</v>
      </c>
      <c r="AR429" s="5">
        <v>1029.0999999999999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232</v>
      </c>
      <c r="AY429">
        <v>1088</v>
      </c>
      <c r="AZ429">
        <v>4.5999999999999996</v>
      </c>
      <c r="BA429">
        <v>4.7</v>
      </c>
      <c r="BB429" s="55">
        <v>0.29166666666666702</v>
      </c>
    </row>
    <row r="430" spans="2:54" x14ac:dyDescent="0.25">
      <c r="B430" s="5">
        <v>4.3</v>
      </c>
      <c r="C430" s="5">
        <v>91</v>
      </c>
      <c r="D430" s="5">
        <v>3</v>
      </c>
      <c r="E430" s="5">
        <v>2.9</v>
      </c>
      <c r="F430" s="5">
        <v>6.1</v>
      </c>
      <c r="G430" s="5">
        <v>6.5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232</v>
      </c>
      <c r="O430">
        <v>1088</v>
      </c>
      <c r="P430">
        <v>4.5999999999999996</v>
      </c>
      <c r="Q430">
        <v>4.7</v>
      </c>
      <c r="R430" s="55">
        <v>0.29236111111111102</v>
      </c>
      <c r="T430" s="91">
        <f t="shared" si="9"/>
        <v>4.7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4.3</v>
      </c>
      <c r="AM430" s="5">
        <v>91</v>
      </c>
      <c r="AN430" s="5">
        <v>3</v>
      </c>
      <c r="AO430" s="5">
        <v>2.9</v>
      </c>
      <c r="AP430" s="5">
        <v>6.1</v>
      </c>
      <c r="AQ430" s="5">
        <v>6.5</v>
      </c>
      <c r="AR430" s="5">
        <v>1028.8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232</v>
      </c>
      <c r="AY430">
        <v>1088</v>
      </c>
      <c r="AZ430">
        <v>4.5999999999999996</v>
      </c>
      <c r="BA430">
        <v>4.7</v>
      </c>
      <c r="BB430" s="55">
        <v>0.29236111111111102</v>
      </c>
    </row>
    <row r="431" spans="2:54" x14ac:dyDescent="0.25">
      <c r="B431" s="5">
        <v>4.3</v>
      </c>
      <c r="C431" s="5">
        <v>91</v>
      </c>
      <c r="D431" s="5">
        <v>3</v>
      </c>
      <c r="E431" s="5">
        <v>2.6</v>
      </c>
      <c r="F431" s="5">
        <v>6.8</v>
      </c>
      <c r="G431" s="5">
        <v>7.6</v>
      </c>
      <c r="H431" s="5">
        <v>1029.0999999999999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232</v>
      </c>
      <c r="O431">
        <v>1088</v>
      </c>
      <c r="P431">
        <v>4.5999999999999996</v>
      </c>
      <c r="Q431">
        <v>4.7</v>
      </c>
      <c r="R431" s="55">
        <v>0.29305555555555601</v>
      </c>
      <c r="T431" s="91">
        <f t="shared" si="9"/>
        <v>4.7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4.3</v>
      </c>
      <c r="AM431" s="5">
        <v>91</v>
      </c>
      <c r="AN431" s="5">
        <v>3</v>
      </c>
      <c r="AO431" s="5">
        <v>2.6</v>
      </c>
      <c r="AP431" s="5">
        <v>6.8</v>
      </c>
      <c r="AQ431" s="5">
        <v>7.6</v>
      </c>
      <c r="AR431" s="5">
        <v>1029.0999999999999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232</v>
      </c>
      <c r="AY431">
        <v>1088</v>
      </c>
      <c r="AZ431">
        <v>4.5999999999999996</v>
      </c>
      <c r="BA431">
        <v>4.7</v>
      </c>
      <c r="BB431" s="55">
        <v>0.29305555555555601</v>
      </c>
    </row>
    <row r="432" spans="2:54" x14ac:dyDescent="0.25">
      <c r="B432" s="5">
        <v>4.3</v>
      </c>
      <c r="C432" s="5">
        <v>91</v>
      </c>
      <c r="D432" s="5">
        <v>3</v>
      </c>
      <c r="E432" s="5">
        <v>4.3</v>
      </c>
      <c r="F432" s="5">
        <v>4</v>
      </c>
      <c r="G432" s="5">
        <v>5.8</v>
      </c>
      <c r="H432" s="5">
        <v>1028.9000000000001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232</v>
      </c>
      <c r="O432">
        <v>1088</v>
      </c>
      <c r="P432">
        <v>4.5999999999999996</v>
      </c>
      <c r="Q432">
        <v>4.7</v>
      </c>
      <c r="R432" s="55">
        <v>0.29375000000000001</v>
      </c>
      <c r="T432" s="91">
        <f t="shared" si="9"/>
        <v>4.7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4.3</v>
      </c>
      <c r="AM432" s="5">
        <v>91</v>
      </c>
      <c r="AN432" s="5">
        <v>3</v>
      </c>
      <c r="AO432" s="5">
        <v>4.3</v>
      </c>
      <c r="AP432" s="5">
        <v>4</v>
      </c>
      <c r="AQ432" s="5">
        <v>5.8</v>
      </c>
      <c r="AR432" s="5">
        <v>1028.9000000000001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232</v>
      </c>
      <c r="AY432">
        <v>1088</v>
      </c>
      <c r="AZ432">
        <v>4.5999999999999996</v>
      </c>
      <c r="BA432">
        <v>4.7</v>
      </c>
      <c r="BB432" s="55">
        <v>0.29375000000000001</v>
      </c>
    </row>
    <row r="433" spans="2:54" x14ac:dyDescent="0.25">
      <c r="B433" s="5">
        <v>4.3</v>
      </c>
      <c r="C433" s="5">
        <v>91</v>
      </c>
      <c r="D433" s="5">
        <v>3</v>
      </c>
      <c r="E433" s="5">
        <v>4.3</v>
      </c>
      <c r="F433" s="5">
        <v>2.9</v>
      </c>
      <c r="G433" s="5">
        <v>5</v>
      </c>
      <c r="H433" s="5">
        <v>1029.0999999999999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232</v>
      </c>
      <c r="O433">
        <v>1088</v>
      </c>
      <c r="P433">
        <v>4.5999999999999996</v>
      </c>
      <c r="Q433">
        <v>4.7</v>
      </c>
      <c r="R433" s="55">
        <v>0.29444444444444401</v>
      </c>
      <c r="T433" s="91">
        <f t="shared" si="9"/>
        <v>4.7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4.3</v>
      </c>
      <c r="AM433" s="5">
        <v>91</v>
      </c>
      <c r="AN433" s="5">
        <v>3</v>
      </c>
      <c r="AO433" s="5">
        <v>4.3</v>
      </c>
      <c r="AP433" s="5">
        <v>2.9</v>
      </c>
      <c r="AQ433" s="5">
        <v>5</v>
      </c>
      <c r="AR433" s="5">
        <v>1029.0999999999999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232</v>
      </c>
      <c r="AY433">
        <v>1088</v>
      </c>
      <c r="AZ433">
        <v>4.5999999999999996</v>
      </c>
      <c r="BA433">
        <v>4.7</v>
      </c>
      <c r="BB433" s="55">
        <v>0.29444444444444401</v>
      </c>
    </row>
    <row r="434" spans="2:54" x14ac:dyDescent="0.25">
      <c r="B434" s="5">
        <v>4.3</v>
      </c>
      <c r="C434" s="5">
        <v>91</v>
      </c>
      <c r="D434" s="5">
        <v>3</v>
      </c>
      <c r="E434" s="5">
        <v>2.9</v>
      </c>
      <c r="F434" s="5">
        <v>6.1</v>
      </c>
      <c r="G434" s="5">
        <v>7.2</v>
      </c>
      <c r="H434" s="5">
        <v>1028.9000000000001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232</v>
      </c>
      <c r="O434">
        <v>1088</v>
      </c>
      <c r="P434">
        <v>4.5999999999999996</v>
      </c>
      <c r="Q434">
        <v>4.7</v>
      </c>
      <c r="R434" s="55">
        <v>0.29513888888888901</v>
      </c>
      <c r="T434" s="91">
        <f t="shared" ref="T434:T497" si="12">MAX($P434,$Q434)</f>
        <v>4.7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4.3</v>
      </c>
      <c r="AM434" s="5">
        <v>91</v>
      </c>
      <c r="AN434" s="5">
        <v>3</v>
      </c>
      <c r="AO434" s="5">
        <v>2.9</v>
      </c>
      <c r="AP434" s="5">
        <v>6.1</v>
      </c>
      <c r="AQ434" s="5">
        <v>7.2</v>
      </c>
      <c r="AR434" s="5">
        <v>1028.9000000000001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232</v>
      </c>
      <c r="AY434">
        <v>1088</v>
      </c>
      <c r="AZ434">
        <v>4.5999999999999996</v>
      </c>
      <c r="BA434">
        <v>4.7</v>
      </c>
      <c r="BB434" s="55">
        <v>0.29513888888888901</v>
      </c>
    </row>
    <row r="435" spans="2:54" x14ac:dyDescent="0.25">
      <c r="B435" s="5">
        <v>4.3</v>
      </c>
      <c r="C435" s="5">
        <v>91</v>
      </c>
      <c r="D435" s="5">
        <v>3</v>
      </c>
      <c r="E435" s="5">
        <v>4.3</v>
      </c>
      <c r="F435" s="5">
        <v>3.6</v>
      </c>
      <c r="G435" s="5">
        <v>3.6</v>
      </c>
      <c r="H435" s="5">
        <v>1029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232</v>
      </c>
      <c r="O435">
        <v>1088</v>
      </c>
      <c r="P435">
        <v>4.5999999999999996</v>
      </c>
      <c r="Q435">
        <v>4.7</v>
      </c>
      <c r="R435" s="55">
        <v>0.295833333333333</v>
      </c>
      <c r="T435" s="91">
        <f t="shared" si="12"/>
        <v>4.7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4.3</v>
      </c>
      <c r="AM435" s="5">
        <v>91</v>
      </c>
      <c r="AN435" s="5">
        <v>3</v>
      </c>
      <c r="AO435" s="5">
        <v>4.3</v>
      </c>
      <c r="AP435" s="5">
        <v>3.6</v>
      </c>
      <c r="AQ435" s="5">
        <v>3.6</v>
      </c>
      <c r="AR435" s="5">
        <v>1029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232</v>
      </c>
      <c r="AY435">
        <v>1088</v>
      </c>
      <c r="AZ435">
        <v>4.5999999999999996</v>
      </c>
      <c r="BA435">
        <v>4.7</v>
      </c>
      <c r="BB435" s="55">
        <v>0.295833333333333</v>
      </c>
    </row>
    <row r="436" spans="2:54" x14ac:dyDescent="0.25">
      <c r="B436" s="5">
        <v>4.3</v>
      </c>
      <c r="C436" s="5">
        <v>91</v>
      </c>
      <c r="D436" s="5">
        <v>3</v>
      </c>
      <c r="E436" s="5">
        <v>4.3</v>
      </c>
      <c r="F436" s="5">
        <v>3.6</v>
      </c>
      <c r="G436" s="5">
        <v>3.6</v>
      </c>
      <c r="H436" s="5">
        <v>1029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232</v>
      </c>
      <c r="O436">
        <v>1088</v>
      </c>
      <c r="P436">
        <v>4.5999999999999996</v>
      </c>
      <c r="Q436">
        <v>4.7</v>
      </c>
      <c r="R436" s="55">
        <v>0.296527777777778</v>
      </c>
      <c r="T436" s="91">
        <f t="shared" si="12"/>
        <v>4.7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4.3</v>
      </c>
      <c r="AM436" s="5">
        <v>91</v>
      </c>
      <c r="AN436" s="5">
        <v>3</v>
      </c>
      <c r="AO436" s="5">
        <v>4.3</v>
      </c>
      <c r="AP436" s="5">
        <v>3.6</v>
      </c>
      <c r="AQ436" s="5">
        <v>3.6</v>
      </c>
      <c r="AR436" s="5">
        <v>1029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232</v>
      </c>
      <c r="AY436">
        <v>1088</v>
      </c>
      <c r="AZ436">
        <v>4.5999999999999996</v>
      </c>
      <c r="BA436">
        <v>4.7</v>
      </c>
      <c r="BB436" s="55">
        <v>0.296527777777778</v>
      </c>
    </row>
    <row r="437" spans="2:54" x14ac:dyDescent="0.25">
      <c r="B437" s="5">
        <v>4.4000000000000004</v>
      </c>
      <c r="C437" s="5">
        <v>91</v>
      </c>
      <c r="D437" s="5">
        <v>3.1</v>
      </c>
      <c r="E437" s="5">
        <v>4.4000000000000004</v>
      </c>
      <c r="F437" s="5">
        <v>2.9</v>
      </c>
      <c r="G437" s="5">
        <v>2.9</v>
      </c>
      <c r="H437" s="5">
        <v>1029.2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232</v>
      </c>
      <c r="O437">
        <v>1088</v>
      </c>
      <c r="P437">
        <v>4.5999999999999996</v>
      </c>
      <c r="Q437">
        <v>4.7</v>
      </c>
      <c r="R437" s="55">
        <v>0.297222222222222</v>
      </c>
      <c r="T437" s="91">
        <f t="shared" si="12"/>
        <v>4.7</v>
      </c>
      <c r="U437" s="94">
        <f t="shared" si="14"/>
        <v>-1.7000000000000002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4.4000000000000004</v>
      </c>
      <c r="AM437" s="5">
        <v>91</v>
      </c>
      <c r="AN437" s="5">
        <v>3.1</v>
      </c>
      <c r="AO437" s="5">
        <v>4.4000000000000004</v>
      </c>
      <c r="AP437" s="5">
        <v>2.9</v>
      </c>
      <c r="AQ437" s="5">
        <v>2.9</v>
      </c>
      <c r="AR437" s="5">
        <v>1029.2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232</v>
      </c>
      <c r="AY437">
        <v>1088</v>
      </c>
      <c r="AZ437">
        <v>4.5999999999999996</v>
      </c>
      <c r="BA437">
        <v>4.7</v>
      </c>
      <c r="BB437" s="55">
        <v>0.297222222222222</v>
      </c>
    </row>
    <row r="438" spans="2:54" x14ac:dyDescent="0.25">
      <c r="B438" s="5">
        <v>4.4000000000000004</v>
      </c>
      <c r="C438" s="5">
        <v>91</v>
      </c>
      <c r="D438" s="5">
        <v>3.1</v>
      </c>
      <c r="E438" s="5">
        <v>4.4000000000000004</v>
      </c>
      <c r="F438" s="5">
        <v>2.9</v>
      </c>
      <c r="G438" s="5">
        <v>4</v>
      </c>
      <c r="H438" s="5">
        <v>1029.2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232</v>
      </c>
      <c r="O438">
        <v>1088</v>
      </c>
      <c r="P438">
        <v>4.5999999999999996</v>
      </c>
      <c r="Q438">
        <v>4.7</v>
      </c>
      <c r="R438" s="55">
        <v>0.297916666666667</v>
      </c>
      <c r="T438" s="91">
        <f t="shared" si="12"/>
        <v>4.7</v>
      </c>
      <c r="U438" s="94">
        <f t="shared" si="14"/>
        <v>-1.7000000000000002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4.4000000000000004</v>
      </c>
      <c r="AM438" s="5">
        <v>91</v>
      </c>
      <c r="AN438" s="5">
        <v>3.1</v>
      </c>
      <c r="AO438" s="5">
        <v>4.4000000000000004</v>
      </c>
      <c r="AP438" s="5">
        <v>2.9</v>
      </c>
      <c r="AQ438" s="5">
        <v>4</v>
      </c>
      <c r="AR438" s="5">
        <v>1029.2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232</v>
      </c>
      <c r="AY438">
        <v>1088</v>
      </c>
      <c r="AZ438">
        <v>4.5999999999999996</v>
      </c>
      <c r="BA438">
        <v>4.7</v>
      </c>
      <c r="BB438" s="55">
        <v>0.297916666666667</v>
      </c>
    </row>
    <row r="439" spans="2:54" x14ac:dyDescent="0.25">
      <c r="B439" s="5">
        <v>4.4000000000000004</v>
      </c>
      <c r="C439" s="5">
        <v>91</v>
      </c>
      <c r="D439" s="5">
        <v>3.1</v>
      </c>
      <c r="E439" s="5">
        <v>4.4000000000000004</v>
      </c>
      <c r="F439" s="5">
        <v>2.2000000000000002</v>
      </c>
      <c r="G439" s="5">
        <v>2.5</v>
      </c>
      <c r="H439" s="5">
        <v>1029.2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232</v>
      </c>
      <c r="O439">
        <v>1088</v>
      </c>
      <c r="P439">
        <v>4.5999999999999996</v>
      </c>
      <c r="Q439">
        <v>4.7</v>
      </c>
      <c r="R439" s="55">
        <v>0.29861111111111099</v>
      </c>
      <c r="T439" s="91">
        <f t="shared" si="12"/>
        <v>4.7</v>
      </c>
      <c r="U439" s="94">
        <f t="shared" si="14"/>
        <v>-1.7000000000000002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4.4000000000000004</v>
      </c>
      <c r="AM439" s="5">
        <v>91</v>
      </c>
      <c r="AN439" s="5">
        <v>3.1</v>
      </c>
      <c r="AO439" s="5">
        <v>4.4000000000000004</v>
      </c>
      <c r="AP439" s="5">
        <v>2.2000000000000002</v>
      </c>
      <c r="AQ439" s="5">
        <v>2.5</v>
      </c>
      <c r="AR439" s="5">
        <v>1029.2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232</v>
      </c>
      <c r="AY439">
        <v>1088</v>
      </c>
      <c r="AZ439">
        <v>4.5999999999999996</v>
      </c>
      <c r="BA439">
        <v>4.7</v>
      </c>
      <c r="BB439" s="55">
        <v>0.29861111111111099</v>
      </c>
    </row>
    <row r="440" spans="2:54" x14ac:dyDescent="0.25">
      <c r="B440" s="5">
        <v>4.4000000000000004</v>
      </c>
      <c r="C440" s="5">
        <v>91</v>
      </c>
      <c r="D440" s="5">
        <v>3.1</v>
      </c>
      <c r="E440" s="5">
        <v>4.4000000000000004</v>
      </c>
      <c r="F440" s="5">
        <v>0</v>
      </c>
      <c r="G440" s="5">
        <v>2.5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232</v>
      </c>
      <c r="O440">
        <v>1088</v>
      </c>
      <c r="P440">
        <v>4.5999999999999996</v>
      </c>
      <c r="Q440">
        <v>4.7</v>
      </c>
      <c r="R440" s="55">
        <v>0.29930555555555599</v>
      </c>
      <c r="T440" s="91">
        <f t="shared" si="12"/>
        <v>4.7</v>
      </c>
      <c r="U440" s="94">
        <f t="shared" si="14"/>
        <v>-1.7000000000000002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4.4000000000000004</v>
      </c>
      <c r="AM440" s="5">
        <v>91</v>
      </c>
      <c r="AN440" s="5">
        <v>3.1</v>
      </c>
      <c r="AO440" s="5">
        <v>4.4000000000000004</v>
      </c>
      <c r="AP440" s="5">
        <v>0</v>
      </c>
      <c r="AQ440" s="5">
        <v>2.5</v>
      </c>
      <c r="AR440" s="5">
        <v>1029.0999999999999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232</v>
      </c>
      <c r="AY440">
        <v>1088</v>
      </c>
      <c r="AZ440">
        <v>4.5999999999999996</v>
      </c>
      <c r="BA440">
        <v>4.7</v>
      </c>
      <c r="BB440" s="55">
        <v>0.29930555555555599</v>
      </c>
    </row>
    <row r="441" spans="2:54" x14ac:dyDescent="0.25">
      <c r="B441" s="5">
        <v>4.4000000000000004</v>
      </c>
      <c r="C441" s="5">
        <v>91</v>
      </c>
      <c r="D441" s="5">
        <v>3.1</v>
      </c>
      <c r="E441" s="5">
        <v>4.4000000000000004</v>
      </c>
      <c r="F441" s="5">
        <v>0</v>
      </c>
      <c r="G441" s="5">
        <v>3.2</v>
      </c>
      <c r="H441" s="5">
        <v>1029.3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232</v>
      </c>
      <c r="O441">
        <v>1088</v>
      </c>
      <c r="P441">
        <v>4.5999999999999996</v>
      </c>
      <c r="Q441">
        <v>4.7</v>
      </c>
      <c r="R441" s="55">
        <v>0.3</v>
      </c>
      <c r="T441" s="91">
        <f t="shared" si="12"/>
        <v>4.7</v>
      </c>
      <c r="U441" s="94">
        <f t="shared" si="14"/>
        <v>-1.7000000000000002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4.4000000000000004</v>
      </c>
      <c r="AM441" s="5">
        <v>91</v>
      </c>
      <c r="AN441" s="5">
        <v>3.1</v>
      </c>
      <c r="AO441" s="5">
        <v>4.4000000000000004</v>
      </c>
      <c r="AP441" s="5">
        <v>0</v>
      </c>
      <c r="AQ441" s="5">
        <v>3.2</v>
      </c>
      <c r="AR441" s="5">
        <v>1029.3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232</v>
      </c>
      <c r="AY441">
        <v>1088</v>
      </c>
      <c r="AZ441">
        <v>4.5999999999999996</v>
      </c>
      <c r="BA441">
        <v>4.7</v>
      </c>
      <c r="BB441" s="55">
        <v>0.3</v>
      </c>
    </row>
    <row r="442" spans="2:54" x14ac:dyDescent="0.25">
      <c r="B442" s="5">
        <v>4.4000000000000004</v>
      </c>
      <c r="C442" s="5">
        <v>91</v>
      </c>
      <c r="D442" s="5">
        <v>3.1</v>
      </c>
      <c r="E442" s="5">
        <v>4.4000000000000004</v>
      </c>
      <c r="F442" s="5">
        <v>2.5</v>
      </c>
      <c r="G442" s="5">
        <v>3.6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232</v>
      </c>
      <c r="O442">
        <v>1088</v>
      </c>
      <c r="P442">
        <v>4.5999999999999996</v>
      </c>
      <c r="Q442">
        <v>4.7</v>
      </c>
      <c r="R442" s="55">
        <v>0.30069444444444399</v>
      </c>
      <c r="T442" s="91">
        <f t="shared" si="12"/>
        <v>4.7</v>
      </c>
      <c r="U442" s="94">
        <f t="shared" si="14"/>
        <v>-1.7000000000000002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4.4000000000000004</v>
      </c>
      <c r="AM442" s="5">
        <v>91</v>
      </c>
      <c r="AN442" s="5">
        <v>3.1</v>
      </c>
      <c r="AO442" s="5">
        <v>4.4000000000000004</v>
      </c>
      <c r="AP442" s="5">
        <v>2.5</v>
      </c>
      <c r="AQ442" s="5">
        <v>3.6</v>
      </c>
      <c r="AR442" s="5">
        <v>1029.0999999999999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232</v>
      </c>
      <c r="AY442">
        <v>1088</v>
      </c>
      <c r="AZ442">
        <v>4.5999999999999996</v>
      </c>
      <c r="BA442">
        <v>4.7</v>
      </c>
      <c r="BB442" s="55">
        <v>0.30069444444444399</v>
      </c>
    </row>
    <row r="443" spans="2:54" x14ac:dyDescent="0.25">
      <c r="B443" s="5">
        <v>4.4000000000000004</v>
      </c>
      <c r="C443" s="5">
        <v>91</v>
      </c>
      <c r="D443" s="5">
        <v>3.1</v>
      </c>
      <c r="E443" s="5">
        <v>4.4000000000000004</v>
      </c>
      <c r="F443" s="5">
        <v>2.2000000000000002</v>
      </c>
      <c r="G443" s="5">
        <v>2.9</v>
      </c>
      <c r="H443" s="5">
        <v>1029.3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232</v>
      </c>
      <c r="O443">
        <v>1088</v>
      </c>
      <c r="P443">
        <v>4.5999999999999996</v>
      </c>
      <c r="Q443">
        <v>4.7</v>
      </c>
      <c r="R443" s="55">
        <v>0.30138888888888898</v>
      </c>
      <c r="T443" s="91">
        <f t="shared" si="12"/>
        <v>4.7</v>
      </c>
      <c r="U443" s="94">
        <f t="shared" si="14"/>
        <v>-1.7000000000000002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4.4000000000000004</v>
      </c>
      <c r="AM443" s="5">
        <v>91</v>
      </c>
      <c r="AN443" s="5">
        <v>3.1</v>
      </c>
      <c r="AO443" s="5">
        <v>4.4000000000000004</v>
      </c>
      <c r="AP443" s="5">
        <v>2.2000000000000002</v>
      </c>
      <c r="AQ443" s="5">
        <v>2.9</v>
      </c>
      <c r="AR443" s="5">
        <v>1029.3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232</v>
      </c>
      <c r="AY443">
        <v>1088</v>
      </c>
      <c r="AZ443">
        <v>4.5999999999999996</v>
      </c>
      <c r="BA443">
        <v>4.7</v>
      </c>
      <c r="BB443" s="55">
        <v>0.30138888888888898</v>
      </c>
    </row>
    <row r="444" spans="2:54" x14ac:dyDescent="0.25">
      <c r="B444" s="5">
        <v>4.4000000000000004</v>
      </c>
      <c r="C444" s="5">
        <v>91</v>
      </c>
      <c r="D444" s="5">
        <v>3.1</v>
      </c>
      <c r="E444" s="5">
        <v>3</v>
      </c>
      <c r="F444" s="5">
        <v>6.1</v>
      </c>
      <c r="G444" s="5">
        <v>6.1</v>
      </c>
      <c r="H444" s="5">
        <v>1029.2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232</v>
      </c>
      <c r="O444">
        <v>1088</v>
      </c>
      <c r="P444">
        <v>4.5999999999999996</v>
      </c>
      <c r="Q444">
        <v>4.8</v>
      </c>
      <c r="R444" s="55">
        <v>0.30208333333333298</v>
      </c>
      <c r="T444" s="91">
        <f t="shared" si="12"/>
        <v>4.8</v>
      </c>
      <c r="U444" s="94">
        <f t="shared" si="14"/>
        <v>-1.6000000000000005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4.4000000000000004</v>
      </c>
      <c r="AM444" s="5">
        <v>91</v>
      </c>
      <c r="AN444" s="5">
        <v>3.1</v>
      </c>
      <c r="AO444" s="5">
        <v>3</v>
      </c>
      <c r="AP444" s="5">
        <v>6.1</v>
      </c>
      <c r="AQ444" s="5">
        <v>6.1</v>
      </c>
      <c r="AR444" s="5">
        <v>1029.2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232</v>
      </c>
      <c r="AY444">
        <v>1088</v>
      </c>
      <c r="AZ444">
        <v>4.5999999999999996</v>
      </c>
      <c r="BA444">
        <v>4.8</v>
      </c>
      <c r="BB444" s="55">
        <v>0.30208333333333298</v>
      </c>
    </row>
    <row r="445" spans="2:54" x14ac:dyDescent="0.25">
      <c r="B445" s="5">
        <v>4.4000000000000004</v>
      </c>
      <c r="C445" s="5">
        <v>91</v>
      </c>
      <c r="D445" s="5">
        <v>3.1</v>
      </c>
      <c r="E445" s="5">
        <v>4.4000000000000004</v>
      </c>
      <c r="F445" s="5">
        <v>4</v>
      </c>
      <c r="G445" s="5">
        <v>5</v>
      </c>
      <c r="H445" s="5">
        <v>1029.2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232</v>
      </c>
      <c r="O445">
        <v>1088</v>
      </c>
      <c r="P445">
        <v>4.5999999999999996</v>
      </c>
      <c r="Q445">
        <v>4.7</v>
      </c>
      <c r="R445" s="55">
        <v>0.30277777777777798</v>
      </c>
      <c r="T445" s="91">
        <f t="shared" si="12"/>
        <v>4.7</v>
      </c>
      <c r="U445" s="94">
        <f t="shared" si="14"/>
        <v>-1.7000000000000002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4.4000000000000004</v>
      </c>
      <c r="AM445" s="5">
        <v>91</v>
      </c>
      <c r="AN445" s="5">
        <v>3.1</v>
      </c>
      <c r="AO445" s="5">
        <v>4.4000000000000004</v>
      </c>
      <c r="AP445" s="5">
        <v>4</v>
      </c>
      <c r="AQ445" s="5">
        <v>5</v>
      </c>
      <c r="AR445" s="5">
        <v>1029.2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232</v>
      </c>
      <c r="AY445">
        <v>1088</v>
      </c>
      <c r="AZ445">
        <v>4.5999999999999996</v>
      </c>
      <c r="BA445">
        <v>4.7</v>
      </c>
      <c r="BB445" s="55">
        <v>0.30277777777777798</v>
      </c>
    </row>
    <row r="446" spans="2:54" x14ac:dyDescent="0.25">
      <c r="B446" s="5">
        <v>4.4000000000000004</v>
      </c>
      <c r="C446" s="5">
        <v>91</v>
      </c>
      <c r="D446" s="5">
        <v>3.1</v>
      </c>
      <c r="E446" s="5">
        <v>4.4000000000000004</v>
      </c>
      <c r="F446" s="5">
        <v>4</v>
      </c>
      <c r="G446" s="5">
        <v>6.1</v>
      </c>
      <c r="H446" s="5">
        <v>1029.2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232</v>
      </c>
      <c r="O446">
        <v>1088</v>
      </c>
      <c r="P446">
        <v>4.5999999999999996</v>
      </c>
      <c r="Q446">
        <v>4.7</v>
      </c>
      <c r="R446" s="55">
        <v>0.30347222222222198</v>
      </c>
      <c r="T446" s="91">
        <f t="shared" si="12"/>
        <v>4.7</v>
      </c>
      <c r="U446" s="94">
        <f t="shared" si="14"/>
        <v>-1.7000000000000002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4.4000000000000004</v>
      </c>
      <c r="AM446" s="5">
        <v>91</v>
      </c>
      <c r="AN446" s="5">
        <v>3.1</v>
      </c>
      <c r="AO446" s="5">
        <v>4.4000000000000004</v>
      </c>
      <c r="AP446" s="5">
        <v>4</v>
      </c>
      <c r="AQ446" s="5">
        <v>6.1</v>
      </c>
      <c r="AR446" s="5">
        <v>1029.2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232</v>
      </c>
      <c r="AY446">
        <v>1088</v>
      </c>
      <c r="AZ446">
        <v>4.5999999999999996</v>
      </c>
      <c r="BA446">
        <v>4.7</v>
      </c>
      <c r="BB446" s="55">
        <v>0.30347222222222198</v>
      </c>
    </row>
    <row r="447" spans="2:54" x14ac:dyDescent="0.25">
      <c r="B447" s="5">
        <v>4.4000000000000004</v>
      </c>
      <c r="C447" s="5">
        <v>91</v>
      </c>
      <c r="D447" s="5">
        <v>3.1</v>
      </c>
      <c r="E447" s="5">
        <v>3.3</v>
      </c>
      <c r="F447" s="5">
        <v>5.4</v>
      </c>
      <c r="G447" s="5">
        <v>5.4</v>
      </c>
      <c r="H447" s="5">
        <v>1029.2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232</v>
      </c>
      <c r="O447">
        <v>1088</v>
      </c>
      <c r="P447">
        <v>4.7</v>
      </c>
      <c r="Q447">
        <v>4.8</v>
      </c>
      <c r="R447" s="55">
        <v>0.30416666666666697</v>
      </c>
      <c r="T447" s="91">
        <f t="shared" si="12"/>
        <v>4.8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4.4000000000000004</v>
      </c>
      <c r="AM447" s="5">
        <v>91</v>
      </c>
      <c r="AN447" s="5">
        <v>3.1</v>
      </c>
      <c r="AO447" s="5">
        <v>3.3</v>
      </c>
      <c r="AP447" s="5">
        <v>5.4</v>
      </c>
      <c r="AQ447" s="5">
        <v>5.4</v>
      </c>
      <c r="AR447" s="5">
        <v>1029.2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232</v>
      </c>
      <c r="AY447">
        <v>1088</v>
      </c>
      <c r="AZ447">
        <v>4.7</v>
      </c>
      <c r="BA447">
        <v>4.8</v>
      </c>
      <c r="BB447" s="55">
        <v>0.30416666666666697</v>
      </c>
    </row>
    <row r="448" spans="2:54" x14ac:dyDescent="0.25">
      <c r="B448" s="5">
        <v>4.4000000000000004</v>
      </c>
      <c r="C448" s="5">
        <v>91</v>
      </c>
      <c r="D448" s="5">
        <v>3.1</v>
      </c>
      <c r="E448" s="5">
        <v>4.4000000000000004</v>
      </c>
      <c r="F448" s="5">
        <v>2.5</v>
      </c>
      <c r="G448" s="5">
        <v>3.2</v>
      </c>
      <c r="H448" s="5">
        <v>1029.2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232</v>
      </c>
      <c r="O448">
        <v>1088</v>
      </c>
      <c r="P448">
        <v>4.7</v>
      </c>
      <c r="Q448">
        <v>4.8</v>
      </c>
      <c r="R448" s="55">
        <v>0.30486111111111103</v>
      </c>
      <c r="T448" s="91">
        <f t="shared" si="12"/>
        <v>4.8</v>
      </c>
      <c r="U448" s="94">
        <f t="shared" si="14"/>
        <v>-1.6000000000000005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4.4000000000000004</v>
      </c>
      <c r="AM448" s="5">
        <v>91</v>
      </c>
      <c r="AN448" s="5">
        <v>3.1</v>
      </c>
      <c r="AO448" s="5">
        <v>4.4000000000000004</v>
      </c>
      <c r="AP448" s="5">
        <v>2.5</v>
      </c>
      <c r="AQ448" s="5">
        <v>3.2</v>
      </c>
      <c r="AR448" s="5">
        <v>1029.2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232</v>
      </c>
      <c r="AY448">
        <v>1088</v>
      </c>
      <c r="AZ448">
        <v>4.7</v>
      </c>
      <c r="BA448">
        <v>4.8</v>
      </c>
      <c r="BB448" s="55">
        <v>0.30486111111111103</v>
      </c>
    </row>
    <row r="449" spans="2:54" x14ac:dyDescent="0.25">
      <c r="B449" s="5">
        <v>4.4000000000000004</v>
      </c>
      <c r="C449" s="5">
        <v>91</v>
      </c>
      <c r="D449" s="5">
        <v>3.1</v>
      </c>
      <c r="E449" s="5">
        <v>4.4000000000000004</v>
      </c>
      <c r="F449" s="5">
        <v>4.3</v>
      </c>
      <c r="G449" s="5">
        <v>6.1</v>
      </c>
      <c r="H449" s="5">
        <v>1029.3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232</v>
      </c>
      <c r="O449">
        <v>1088</v>
      </c>
      <c r="P449">
        <v>4.5999999999999996</v>
      </c>
      <c r="Q449">
        <v>4.7</v>
      </c>
      <c r="R449" s="55">
        <v>0.30555555555555602</v>
      </c>
      <c r="T449" s="91">
        <f t="shared" si="12"/>
        <v>4.7</v>
      </c>
      <c r="U449" s="94">
        <f t="shared" si="14"/>
        <v>-1.7000000000000002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4.4000000000000004</v>
      </c>
      <c r="AM449" s="5">
        <v>91</v>
      </c>
      <c r="AN449" s="5">
        <v>3.1</v>
      </c>
      <c r="AO449" s="5">
        <v>4.4000000000000004</v>
      </c>
      <c r="AP449" s="5">
        <v>4.3</v>
      </c>
      <c r="AQ449" s="5">
        <v>6.1</v>
      </c>
      <c r="AR449" s="5">
        <v>1029.3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232</v>
      </c>
      <c r="AY449">
        <v>1088</v>
      </c>
      <c r="AZ449">
        <v>4.5999999999999996</v>
      </c>
      <c r="BA449">
        <v>4.7</v>
      </c>
      <c r="BB449" s="55">
        <v>0.30555555555555602</v>
      </c>
    </row>
    <row r="450" spans="2:54" x14ac:dyDescent="0.25">
      <c r="B450" s="5">
        <v>4.4000000000000004</v>
      </c>
      <c r="C450" s="5">
        <v>91</v>
      </c>
      <c r="D450" s="5">
        <v>3.1</v>
      </c>
      <c r="E450" s="5">
        <v>4.4000000000000004</v>
      </c>
      <c r="F450" s="5">
        <v>2.9</v>
      </c>
      <c r="G450" s="5">
        <v>4.3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232</v>
      </c>
      <c r="O450">
        <v>1088</v>
      </c>
      <c r="P450">
        <v>4.5999999999999996</v>
      </c>
      <c r="Q450">
        <v>4.8</v>
      </c>
      <c r="R450" s="55">
        <v>0.30625000000000002</v>
      </c>
      <c r="T450" s="91">
        <f t="shared" si="12"/>
        <v>4.8</v>
      </c>
      <c r="U450" s="94">
        <f t="shared" si="14"/>
        <v>-1.6000000000000005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4.4000000000000004</v>
      </c>
      <c r="AM450" s="5">
        <v>91</v>
      </c>
      <c r="AN450" s="5">
        <v>3.1</v>
      </c>
      <c r="AO450" s="5">
        <v>4.4000000000000004</v>
      </c>
      <c r="AP450" s="5">
        <v>2.9</v>
      </c>
      <c r="AQ450" s="5">
        <v>4.3</v>
      </c>
      <c r="AR450" s="5">
        <v>1029.3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232</v>
      </c>
      <c r="AY450">
        <v>1088</v>
      </c>
      <c r="AZ450">
        <v>4.5999999999999996</v>
      </c>
      <c r="BA450">
        <v>4.8</v>
      </c>
      <c r="BB450" s="55">
        <v>0.30625000000000002</v>
      </c>
    </row>
    <row r="451" spans="2:54" x14ac:dyDescent="0.25">
      <c r="B451" s="5">
        <v>4.4000000000000004</v>
      </c>
      <c r="C451" s="5">
        <v>91</v>
      </c>
      <c r="D451" s="5">
        <v>3.1</v>
      </c>
      <c r="E451" s="5">
        <v>4.4000000000000004</v>
      </c>
      <c r="F451" s="5">
        <v>4</v>
      </c>
      <c r="G451" s="5">
        <v>4.7</v>
      </c>
      <c r="H451" s="5">
        <v>1029.4000000000001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232</v>
      </c>
      <c r="O451">
        <v>1088</v>
      </c>
      <c r="P451">
        <v>4.5999999999999996</v>
      </c>
      <c r="Q451">
        <v>4.7</v>
      </c>
      <c r="R451" s="55">
        <v>0.30694444444444402</v>
      </c>
      <c r="T451" s="91">
        <f t="shared" si="12"/>
        <v>4.7</v>
      </c>
      <c r="U451" s="94">
        <f t="shared" si="14"/>
        <v>-1.7000000000000002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4.4000000000000004</v>
      </c>
      <c r="AM451" s="5">
        <v>91</v>
      </c>
      <c r="AN451" s="5">
        <v>3.1</v>
      </c>
      <c r="AO451" s="5">
        <v>4.4000000000000004</v>
      </c>
      <c r="AP451" s="5">
        <v>4</v>
      </c>
      <c r="AQ451" s="5">
        <v>4.7</v>
      </c>
      <c r="AR451" s="5">
        <v>1029.4000000000001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232</v>
      </c>
      <c r="AY451">
        <v>1088</v>
      </c>
      <c r="AZ451">
        <v>4.5999999999999996</v>
      </c>
      <c r="BA451">
        <v>4.7</v>
      </c>
      <c r="BB451" s="55">
        <v>0.30694444444444402</v>
      </c>
    </row>
    <row r="452" spans="2:54" x14ac:dyDescent="0.25">
      <c r="B452" s="5">
        <v>4.4000000000000004</v>
      </c>
      <c r="C452" s="5">
        <v>91</v>
      </c>
      <c r="D452" s="5">
        <v>3.1</v>
      </c>
      <c r="E452" s="5">
        <v>4.4000000000000004</v>
      </c>
      <c r="F452" s="5">
        <v>2.9</v>
      </c>
      <c r="G452" s="5">
        <v>4.3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232</v>
      </c>
      <c r="O452">
        <v>1088</v>
      </c>
      <c r="P452">
        <v>4.5999999999999996</v>
      </c>
      <c r="Q452">
        <v>4.7</v>
      </c>
      <c r="R452" s="55">
        <v>0.30763888888888902</v>
      </c>
      <c r="T452" s="91">
        <f t="shared" si="12"/>
        <v>4.7</v>
      </c>
      <c r="U452" s="94">
        <f t="shared" si="14"/>
        <v>-1.7000000000000002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4.4000000000000004</v>
      </c>
      <c r="AM452" s="5">
        <v>91</v>
      </c>
      <c r="AN452" s="5">
        <v>3.1</v>
      </c>
      <c r="AO452" s="5">
        <v>4.4000000000000004</v>
      </c>
      <c r="AP452" s="5">
        <v>2.9</v>
      </c>
      <c r="AQ452" s="5">
        <v>4.3</v>
      </c>
      <c r="AR452" s="5">
        <v>1029.2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232</v>
      </c>
      <c r="AY452">
        <v>1088</v>
      </c>
      <c r="AZ452">
        <v>4.5999999999999996</v>
      </c>
      <c r="BA452">
        <v>4.7</v>
      </c>
      <c r="BB452" s="55">
        <v>0.30763888888888902</v>
      </c>
    </row>
    <row r="453" spans="2:54" x14ac:dyDescent="0.25">
      <c r="B453" s="5">
        <v>4.4000000000000004</v>
      </c>
      <c r="C453" s="5">
        <v>91</v>
      </c>
      <c r="D453" s="5">
        <v>3.1</v>
      </c>
      <c r="E453" s="5">
        <v>4.4000000000000004</v>
      </c>
      <c r="F453" s="5">
        <v>4</v>
      </c>
      <c r="G453" s="5">
        <v>4.7</v>
      </c>
      <c r="H453" s="5">
        <v>1029.2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232</v>
      </c>
      <c r="O453">
        <v>1088</v>
      </c>
      <c r="P453">
        <v>4.7</v>
      </c>
      <c r="Q453">
        <v>4.7</v>
      </c>
      <c r="R453" s="55">
        <v>0.30833333333333302</v>
      </c>
      <c r="T453" s="91">
        <f t="shared" si="12"/>
        <v>4.7</v>
      </c>
      <c r="U453" s="94">
        <f t="shared" si="14"/>
        <v>-1.7000000000000002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4.4000000000000004</v>
      </c>
      <c r="AM453" s="5">
        <v>91</v>
      </c>
      <c r="AN453" s="5">
        <v>3.1</v>
      </c>
      <c r="AO453" s="5">
        <v>4.4000000000000004</v>
      </c>
      <c r="AP453" s="5">
        <v>4</v>
      </c>
      <c r="AQ453" s="5">
        <v>4.7</v>
      </c>
      <c r="AR453" s="5">
        <v>1029.2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232</v>
      </c>
      <c r="AY453">
        <v>1088</v>
      </c>
      <c r="AZ453">
        <v>4.7</v>
      </c>
      <c r="BA453">
        <v>4.7</v>
      </c>
      <c r="BB453" s="55">
        <v>0.30833333333333302</v>
      </c>
    </row>
    <row r="454" spans="2:54" x14ac:dyDescent="0.25">
      <c r="B454" s="5">
        <v>4.4000000000000004</v>
      </c>
      <c r="C454" s="5">
        <v>91</v>
      </c>
      <c r="D454" s="5">
        <v>3.1</v>
      </c>
      <c r="E454" s="5">
        <v>4.4000000000000004</v>
      </c>
      <c r="F454" s="5">
        <v>4</v>
      </c>
      <c r="G454" s="5">
        <v>4</v>
      </c>
      <c r="H454" s="5">
        <v>1029.4000000000001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232</v>
      </c>
      <c r="O454">
        <v>1088</v>
      </c>
      <c r="P454">
        <v>4.7</v>
      </c>
      <c r="Q454">
        <v>4.8</v>
      </c>
      <c r="R454" s="55">
        <v>0.30902777777777801</v>
      </c>
      <c r="T454" s="91">
        <f t="shared" si="12"/>
        <v>4.8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4.4000000000000004</v>
      </c>
      <c r="AM454" s="5">
        <v>91</v>
      </c>
      <c r="AN454" s="5">
        <v>3.1</v>
      </c>
      <c r="AO454" s="5">
        <v>4.4000000000000004</v>
      </c>
      <c r="AP454" s="5">
        <v>4</v>
      </c>
      <c r="AQ454" s="5">
        <v>4</v>
      </c>
      <c r="AR454" s="5">
        <v>1029.4000000000001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232</v>
      </c>
      <c r="AY454">
        <v>1088</v>
      </c>
      <c r="AZ454">
        <v>4.7</v>
      </c>
      <c r="BA454">
        <v>4.8</v>
      </c>
      <c r="BB454" s="55">
        <v>0.30902777777777801</v>
      </c>
    </row>
    <row r="455" spans="2:54" x14ac:dyDescent="0.25">
      <c r="B455" s="5">
        <v>4.4000000000000004</v>
      </c>
      <c r="C455" s="5">
        <v>91</v>
      </c>
      <c r="D455" s="5">
        <v>3.1</v>
      </c>
      <c r="E455" s="5">
        <v>4.4000000000000004</v>
      </c>
      <c r="F455" s="5">
        <v>3.2</v>
      </c>
      <c r="G455" s="5">
        <v>3.6</v>
      </c>
      <c r="H455" s="5">
        <v>1029.3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232</v>
      </c>
      <c r="O455">
        <v>1088</v>
      </c>
      <c r="P455">
        <v>4.7</v>
      </c>
      <c r="Q455">
        <v>4.8</v>
      </c>
      <c r="R455" s="55">
        <v>0.30972222222222201</v>
      </c>
      <c r="T455" s="91">
        <f t="shared" si="12"/>
        <v>4.8</v>
      </c>
      <c r="U455" s="94">
        <f t="shared" si="14"/>
        <v>-1.6000000000000005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4.4000000000000004</v>
      </c>
      <c r="AM455" s="5">
        <v>91</v>
      </c>
      <c r="AN455" s="5">
        <v>3.1</v>
      </c>
      <c r="AO455" s="5">
        <v>4.4000000000000004</v>
      </c>
      <c r="AP455" s="5">
        <v>3.2</v>
      </c>
      <c r="AQ455" s="5">
        <v>3.6</v>
      </c>
      <c r="AR455" s="5">
        <v>1029.3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232</v>
      </c>
      <c r="AY455">
        <v>1088</v>
      </c>
      <c r="AZ455">
        <v>4.7</v>
      </c>
      <c r="BA455">
        <v>4.8</v>
      </c>
      <c r="BB455" s="55">
        <v>0.30972222222222201</v>
      </c>
    </row>
    <row r="456" spans="2:54" x14ac:dyDescent="0.25">
      <c r="B456" s="5">
        <v>4.4000000000000004</v>
      </c>
      <c r="C456" s="5">
        <v>91</v>
      </c>
      <c r="D456" s="5">
        <v>3.1</v>
      </c>
      <c r="E456" s="5">
        <v>4.4000000000000004</v>
      </c>
      <c r="F456" s="5">
        <v>4.3</v>
      </c>
      <c r="G456" s="5">
        <v>4.3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232</v>
      </c>
      <c r="O456">
        <v>1088</v>
      </c>
      <c r="P456">
        <v>4.7</v>
      </c>
      <c r="Q456">
        <v>4.8</v>
      </c>
      <c r="R456" s="55">
        <v>0.31041666666666701</v>
      </c>
      <c r="T456" s="91">
        <f t="shared" si="12"/>
        <v>4.8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4.4000000000000004</v>
      </c>
      <c r="AM456" s="5">
        <v>91</v>
      </c>
      <c r="AN456" s="5">
        <v>3.1</v>
      </c>
      <c r="AO456" s="5">
        <v>4.4000000000000004</v>
      </c>
      <c r="AP456" s="5">
        <v>4.3</v>
      </c>
      <c r="AQ456" s="5">
        <v>4.3</v>
      </c>
      <c r="AR456" s="5">
        <v>1029.2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232</v>
      </c>
      <c r="AY456">
        <v>1088</v>
      </c>
      <c r="AZ456">
        <v>4.7</v>
      </c>
      <c r="BA456">
        <v>4.8</v>
      </c>
      <c r="BB456" s="55">
        <v>0.31041666666666701</v>
      </c>
    </row>
    <row r="457" spans="2:54" x14ac:dyDescent="0.25">
      <c r="B457" s="5">
        <v>4.4000000000000004</v>
      </c>
      <c r="C457" s="5">
        <v>91</v>
      </c>
      <c r="D457" s="5">
        <v>3.1</v>
      </c>
      <c r="E457" s="5">
        <v>4.4000000000000004</v>
      </c>
      <c r="F457" s="5">
        <v>2.2000000000000002</v>
      </c>
      <c r="G457" s="5">
        <v>2.9</v>
      </c>
      <c r="H457" s="5">
        <v>1029.2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232</v>
      </c>
      <c r="O457">
        <v>1088</v>
      </c>
      <c r="P457">
        <v>4.7</v>
      </c>
      <c r="Q457">
        <v>4.8</v>
      </c>
      <c r="R457" s="55">
        <v>0.31111111111111101</v>
      </c>
      <c r="T457" s="91">
        <f t="shared" si="12"/>
        <v>4.8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4.4000000000000004</v>
      </c>
      <c r="AM457" s="5">
        <v>91</v>
      </c>
      <c r="AN457" s="5">
        <v>3.1</v>
      </c>
      <c r="AO457" s="5">
        <v>4.4000000000000004</v>
      </c>
      <c r="AP457" s="5">
        <v>2.2000000000000002</v>
      </c>
      <c r="AQ457" s="5">
        <v>2.9</v>
      </c>
      <c r="AR457" s="5">
        <v>1029.2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232</v>
      </c>
      <c r="AY457">
        <v>1088</v>
      </c>
      <c r="AZ457">
        <v>4.7</v>
      </c>
      <c r="BA457">
        <v>4.8</v>
      </c>
      <c r="BB457" s="55">
        <v>0.31111111111111101</v>
      </c>
    </row>
    <row r="458" spans="2:54" x14ac:dyDescent="0.25">
      <c r="B458" s="5">
        <v>4.4000000000000004</v>
      </c>
      <c r="C458" s="5">
        <v>91</v>
      </c>
      <c r="D458" s="5">
        <v>3.1</v>
      </c>
      <c r="E458" s="5">
        <v>4.4000000000000004</v>
      </c>
      <c r="F458" s="5">
        <v>2.5</v>
      </c>
      <c r="G458" s="5">
        <v>4</v>
      </c>
      <c r="H458" s="5">
        <v>1029.2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232</v>
      </c>
      <c r="O458">
        <v>1088</v>
      </c>
      <c r="P458">
        <v>4.7</v>
      </c>
      <c r="Q458">
        <v>4.8</v>
      </c>
      <c r="R458" s="55">
        <v>0.311805555555556</v>
      </c>
      <c r="T458" s="91">
        <f t="shared" si="12"/>
        <v>4.8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4.4000000000000004</v>
      </c>
      <c r="AM458" s="5">
        <v>91</v>
      </c>
      <c r="AN458" s="5">
        <v>3.1</v>
      </c>
      <c r="AO458" s="5">
        <v>4.4000000000000004</v>
      </c>
      <c r="AP458" s="5">
        <v>2.5</v>
      </c>
      <c r="AQ458" s="5">
        <v>4</v>
      </c>
      <c r="AR458" s="5">
        <v>1029.2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232</v>
      </c>
      <c r="AY458">
        <v>1088</v>
      </c>
      <c r="AZ458">
        <v>4.7</v>
      </c>
      <c r="BA458">
        <v>4.8</v>
      </c>
      <c r="BB458" s="55">
        <v>0.311805555555556</v>
      </c>
    </row>
    <row r="459" spans="2:54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2.9</v>
      </c>
      <c r="G459" s="5">
        <v>3.6</v>
      </c>
      <c r="H459" s="5">
        <v>1029.0999999999999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232</v>
      </c>
      <c r="O459">
        <v>1088</v>
      </c>
      <c r="P459">
        <v>4.7</v>
      </c>
      <c r="Q459">
        <v>4.8</v>
      </c>
      <c r="R459" s="55">
        <v>0.3125</v>
      </c>
      <c r="T459" s="91">
        <f t="shared" si="12"/>
        <v>4.8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4.4000000000000004</v>
      </c>
      <c r="AM459" s="5">
        <v>91</v>
      </c>
      <c r="AN459" s="5">
        <v>3.1</v>
      </c>
      <c r="AO459" s="5">
        <v>4.4000000000000004</v>
      </c>
      <c r="AP459" s="5">
        <v>2.9</v>
      </c>
      <c r="AQ459" s="5">
        <v>3.6</v>
      </c>
      <c r="AR459" s="5">
        <v>1029.0999999999999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232</v>
      </c>
      <c r="AY459">
        <v>1088</v>
      </c>
      <c r="AZ459">
        <v>4.7</v>
      </c>
      <c r="BA459">
        <v>4.8</v>
      </c>
      <c r="BB459" s="55">
        <v>0.3125</v>
      </c>
    </row>
    <row r="460" spans="2:54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2.2000000000000002</v>
      </c>
      <c r="G460" s="5">
        <v>2.5</v>
      </c>
      <c r="H460" s="5">
        <v>1029.2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232</v>
      </c>
      <c r="O460">
        <v>1088</v>
      </c>
      <c r="P460">
        <v>4.7</v>
      </c>
      <c r="Q460">
        <v>4.8</v>
      </c>
      <c r="R460" s="55">
        <v>0.313194444444444</v>
      </c>
      <c r="T460" s="91">
        <f t="shared" si="12"/>
        <v>4.8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4.4000000000000004</v>
      </c>
      <c r="AM460" s="5">
        <v>91</v>
      </c>
      <c r="AN460" s="5">
        <v>3.1</v>
      </c>
      <c r="AO460" s="5">
        <v>4.4000000000000004</v>
      </c>
      <c r="AP460" s="5">
        <v>2.2000000000000002</v>
      </c>
      <c r="AQ460" s="5">
        <v>2.5</v>
      </c>
      <c r="AR460" s="5">
        <v>1029.2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232</v>
      </c>
      <c r="AY460">
        <v>1088</v>
      </c>
      <c r="AZ460">
        <v>4.7</v>
      </c>
      <c r="BA460">
        <v>4.8</v>
      </c>
      <c r="BB460" s="55">
        <v>0.313194444444444</v>
      </c>
    </row>
    <row r="461" spans="2:54" x14ac:dyDescent="0.25">
      <c r="B461" s="5">
        <v>4.4000000000000004</v>
      </c>
      <c r="C461" s="5">
        <v>91</v>
      </c>
      <c r="D461" s="5">
        <v>3.1</v>
      </c>
      <c r="E461" s="5">
        <v>4.4000000000000004</v>
      </c>
      <c r="F461" s="5">
        <v>1.8</v>
      </c>
      <c r="G461" s="5">
        <v>2.5</v>
      </c>
      <c r="H461" s="5">
        <v>1029.0999999999999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232</v>
      </c>
      <c r="O461">
        <v>1088</v>
      </c>
      <c r="P461">
        <v>4.7</v>
      </c>
      <c r="Q461">
        <v>4.8</v>
      </c>
      <c r="R461" s="55">
        <v>0.31388888888888899</v>
      </c>
      <c r="T461" s="91">
        <f t="shared" si="12"/>
        <v>4.8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4.4000000000000004</v>
      </c>
      <c r="AM461" s="5">
        <v>91</v>
      </c>
      <c r="AN461" s="5">
        <v>3.1</v>
      </c>
      <c r="AO461" s="5">
        <v>4.4000000000000004</v>
      </c>
      <c r="AP461" s="5">
        <v>1.8</v>
      </c>
      <c r="AQ461" s="5">
        <v>2.5</v>
      </c>
      <c r="AR461" s="5">
        <v>1029.0999999999999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232</v>
      </c>
      <c r="AY461">
        <v>1088</v>
      </c>
      <c r="AZ461">
        <v>4.7</v>
      </c>
      <c r="BA461">
        <v>4.8</v>
      </c>
      <c r="BB461" s="55">
        <v>0.31388888888888899</v>
      </c>
    </row>
    <row r="462" spans="2:54" x14ac:dyDescent="0.25">
      <c r="B462" s="5">
        <v>4.4000000000000004</v>
      </c>
      <c r="C462" s="5">
        <v>91</v>
      </c>
      <c r="D462" s="5">
        <v>3.1</v>
      </c>
      <c r="E462" s="5">
        <v>4.4000000000000004</v>
      </c>
      <c r="F462" s="5">
        <v>0</v>
      </c>
      <c r="G462" s="5">
        <v>2.5</v>
      </c>
      <c r="H462" s="5">
        <v>1029.0999999999999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232</v>
      </c>
      <c r="O462">
        <v>1088</v>
      </c>
      <c r="P462">
        <v>4.7</v>
      </c>
      <c r="Q462">
        <v>4.8</v>
      </c>
      <c r="R462" s="55">
        <v>0.31458333333333299</v>
      </c>
      <c r="T462" s="91">
        <f t="shared" si="12"/>
        <v>4.8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4.4000000000000004</v>
      </c>
      <c r="AM462" s="5">
        <v>91</v>
      </c>
      <c r="AN462" s="5">
        <v>3.1</v>
      </c>
      <c r="AO462" s="5">
        <v>4.4000000000000004</v>
      </c>
      <c r="AP462" s="5">
        <v>0</v>
      </c>
      <c r="AQ462" s="5">
        <v>2.5</v>
      </c>
      <c r="AR462" s="5">
        <v>1029.0999999999999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232</v>
      </c>
      <c r="AY462">
        <v>1088</v>
      </c>
      <c r="AZ462">
        <v>4.7</v>
      </c>
      <c r="BA462">
        <v>4.8</v>
      </c>
      <c r="BB462" s="55">
        <v>0.31458333333333299</v>
      </c>
    </row>
    <row r="463" spans="2:54" x14ac:dyDescent="0.25">
      <c r="B463" s="5">
        <v>4.4000000000000004</v>
      </c>
      <c r="C463" s="5">
        <v>91</v>
      </c>
      <c r="D463" s="5">
        <v>3.1</v>
      </c>
      <c r="E463" s="5">
        <v>4.4000000000000004</v>
      </c>
      <c r="F463" s="5">
        <v>2.5</v>
      </c>
      <c r="G463" s="5">
        <v>2.9</v>
      </c>
      <c r="H463" s="5">
        <v>1029.0999999999999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232</v>
      </c>
      <c r="O463">
        <v>1088</v>
      </c>
      <c r="P463">
        <v>4.7</v>
      </c>
      <c r="Q463">
        <v>4.8</v>
      </c>
      <c r="R463" s="55">
        <v>0.31527777777777799</v>
      </c>
      <c r="T463" s="91">
        <f t="shared" si="12"/>
        <v>4.8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4.4000000000000004</v>
      </c>
      <c r="AM463" s="5">
        <v>91</v>
      </c>
      <c r="AN463" s="5">
        <v>3.1</v>
      </c>
      <c r="AO463" s="5">
        <v>4.4000000000000004</v>
      </c>
      <c r="AP463" s="5">
        <v>2.5</v>
      </c>
      <c r="AQ463" s="5">
        <v>2.9</v>
      </c>
      <c r="AR463" s="5">
        <v>1029.0999999999999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232</v>
      </c>
      <c r="AY463">
        <v>1088</v>
      </c>
      <c r="AZ463">
        <v>4.7</v>
      </c>
      <c r="BA463">
        <v>4.8</v>
      </c>
      <c r="BB463" s="55">
        <v>0.31527777777777799</v>
      </c>
    </row>
    <row r="464" spans="2:54" x14ac:dyDescent="0.25">
      <c r="B464" s="5">
        <v>4.4000000000000004</v>
      </c>
      <c r="C464" s="5">
        <v>91</v>
      </c>
      <c r="D464" s="5">
        <v>3.1</v>
      </c>
      <c r="E464" s="5">
        <v>4.4000000000000004</v>
      </c>
      <c r="F464" s="5">
        <v>2.9</v>
      </c>
      <c r="G464" s="5">
        <v>3.6</v>
      </c>
      <c r="H464" s="5">
        <v>1029.0999999999999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232</v>
      </c>
      <c r="O464">
        <v>1088</v>
      </c>
      <c r="P464">
        <v>4.7</v>
      </c>
      <c r="Q464">
        <v>4.8</v>
      </c>
      <c r="R464" s="55">
        <v>0.31597222222222199</v>
      </c>
      <c r="T464" s="91">
        <f t="shared" si="12"/>
        <v>4.8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4.4000000000000004</v>
      </c>
      <c r="AM464" s="5">
        <v>91</v>
      </c>
      <c r="AN464" s="5">
        <v>3.1</v>
      </c>
      <c r="AO464" s="5">
        <v>4.4000000000000004</v>
      </c>
      <c r="AP464" s="5">
        <v>2.9</v>
      </c>
      <c r="AQ464" s="5">
        <v>3.6</v>
      </c>
      <c r="AR464" s="5">
        <v>1029.0999999999999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232</v>
      </c>
      <c r="AY464">
        <v>1088</v>
      </c>
      <c r="AZ464">
        <v>4.7</v>
      </c>
      <c r="BA464">
        <v>4.8</v>
      </c>
      <c r="BB464" s="55">
        <v>0.31597222222222199</v>
      </c>
    </row>
    <row r="465" spans="2:54" x14ac:dyDescent="0.25">
      <c r="B465" s="5">
        <v>4.4000000000000004</v>
      </c>
      <c r="C465" s="5">
        <v>91</v>
      </c>
      <c r="D465" s="5">
        <v>3.1</v>
      </c>
      <c r="E465" s="5">
        <v>4.4000000000000004</v>
      </c>
      <c r="F465" s="5">
        <v>0</v>
      </c>
      <c r="G465" s="5">
        <v>2.5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232</v>
      </c>
      <c r="O465">
        <v>1088</v>
      </c>
      <c r="P465">
        <v>4.7</v>
      </c>
      <c r="Q465">
        <v>4.8</v>
      </c>
      <c r="R465" s="55">
        <v>0.31666666666666698</v>
      </c>
      <c r="T465" s="91">
        <f t="shared" si="12"/>
        <v>4.8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4.4000000000000004</v>
      </c>
      <c r="AM465" s="5">
        <v>91</v>
      </c>
      <c r="AN465" s="5">
        <v>3.1</v>
      </c>
      <c r="AO465" s="5">
        <v>4.4000000000000004</v>
      </c>
      <c r="AP465" s="5">
        <v>0</v>
      </c>
      <c r="AQ465" s="5">
        <v>2.5</v>
      </c>
      <c r="AR465" s="5">
        <v>1029.4000000000001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232</v>
      </c>
      <c r="AY465">
        <v>1088</v>
      </c>
      <c r="AZ465">
        <v>4.7</v>
      </c>
      <c r="BA465">
        <v>4.8</v>
      </c>
      <c r="BB465" s="55">
        <v>0.31666666666666698</v>
      </c>
    </row>
    <row r="466" spans="2:54" x14ac:dyDescent="0.25">
      <c r="B466" s="5">
        <v>4.5</v>
      </c>
      <c r="C466" s="5">
        <v>91</v>
      </c>
      <c r="D466" s="5">
        <v>3.2</v>
      </c>
      <c r="E466" s="5">
        <v>4.5</v>
      </c>
      <c r="F466" s="5">
        <v>4.3</v>
      </c>
      <c r="G466" s="5">
        <v>4.3</v>
      </c>
      <c r="H466" s="5">
        <v>1029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232</v>
      </c>
      <c r="O466">
        <v>1088</v>
      </c>
      <c r="P466">
        <v>4.7</v>
      </c>
      <c r="Q466">
        <v>4.8</v>
      </c>
      <c r="R466" s="55">
        <v>0.31736111111111098</v>
      </c>
      <c r="T466" s="91">
        <f t="shared" si="12"/>
        <v>4.8</v>
      </c>
      <c r="U466" s="94">
        <f t="shared" si="16"/>
        <v>-3.7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4.5</v>
      </c>
      <c r="AM466" s="5">
        <v>91</v>
      </c>
      <c r="AN466" s="5">
        <v>3.2</v>
      </c>
      <c r="AO466" s="5">
        <v>4.5</v>
      </c>
      <c r="AP466" s="5">
        <v>4.3</v>
      </c>
      <c r="AQ466" s="5">
        <v>4.3</v>
      </c>
      <c r="AR466" s="5">
        <v>1029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232</v>
      </c>
      <c r="AY466">
        <v>1088</v>
      </c>
      <c r="AZ466">
        <v>4.7</v>
      </c>
      <c r="BA466">
        <v>4.8</v>
      </c>
      <c r="BB466" s="55">
        <v>0.31736111111111098</v>
      </c>
    </row>
    <row r="467" spans="2:54" x14ac:dyDescent="0.25">
      <c r="B467" s="5">
        <v>4.5</v>
      </c>
      <c r="C467" s="5">
        <v>91</v>
      </c>
      <c r="D467" s="5">
        <v>3.2</v>
      </c>
      <c r="E467" s="5">
        <v>4.5</v>
      </c>
      <c r="F467" s="5">
        <v>1.8</v>
      </c>
      <c r="G467" s="5">
        <v>3.6</v>
      </c>
      <c r="H467" s="5">
        <v>1029.3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232</v>
      </c>
      <c r="O467">
        <v>1088</v>
      </c>
      <c r="P467">
        <v>4.7</v>
      </c>
      <c r="Q467">
        <v>4.8</v>
      </c>
      <c r="R467" s="55">
        <v>0.31805555555555598</v>
      </c>
      <c r="T467" s="91">
        <f t="shared" si="12"/>
        <v>4.8</v>
      </c>
      <c r="U467" s="94">
        <f t="shared" si="16"/>
        <v>-3.7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4.5</v>
      </c>
      <c r="AM467" s="5">
        <v>91</v>
      </c>
      <c r="AN467" s="5">
        <v>3.2</v>
      </c>
      <c r="AO467" s="5">
        <v>4.5</v>
      </c>
      <c r="AP467" s="5">
        <v>1.8</v>
      </c>
      <c r="AQ467" s="5">
        <v>3.6</v>
      </c>
      <c r="AR467" s="5">
        <v>1029.3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232</v>
      </c>
      <c r="AY467">
        <v>1088</v>
      </c>
      <c r="AZ467">
        <v>4.7</v>
      </c>
      <c r="BA467">
        <v>4.8</v>
      </c>
      <c r="BB467" s="55">
        <v>0.31805555555555598</v>
      </c>
    </row>
    <row r="468" spans="2:54" x14ac:dyDescent="0.25">
      <c r="B468" s="5">
        <v>4.5</v>
      </c>
      <c r="C468" s="5">
        <v>91</v>
      </c>
      <c r="D468" s="5">
        <v>3.2</v>
      </c>
      <c r="E468" s="5">
        <v>4.5</v>
      </c>
      <c r="F468" s="5">
        <v>2.2000000000000002</v>
      </c>
      <c r="G468" s="5">
        <v>4</v>
      </c>
      <c r="H468" s="5">
        <v>1029.3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232</v>
      </c>
      <c r="O468">
        <v>1088</v>
      </c>
      <c r="P468">
        <v>4.7</v>
      </c>
      <c r="Q468">
        <v>4.8</v>
      </c>
      <c r="R468" s="55">
        <v>0.31874999999999998</v>
      </c>
      <c r="T468" s="91">
        <f t="shared" si="12"/>
        <v>4.8</v>
      </c>
      <c r="U468" s="94">
        <f t="shared" si="16"/>
        <v>-3.7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4.5</v>
      </c>
      <c r="AM468" s="5">
        <v>91</v>
      </c>
      <c r="AN468" s="5">
        <v>3.2</v>
      </c>
      <c r="AO468" s="5">
        <v>4.5</v>
      </c>
      <c r="AP468" s="5">
        <v>2.2000000000000002</v>
      </c>
      <c r="AQ468" s="5">
        <v>4</v>
      </c>
      <c r="AR468" s="5">
        <v>1029.3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232</v>
      </c>
      <c r="AY468">
        <v>1088</v>
      </c>
      <c r="AZ468">
        <v>4.7</v>
      </c>
      <c r="BA468">
        <v>4.8</v>
      </c>
      <c r="BB468" s="55">
        <v>0.31874999999999998</v>
      </c>
    </row>
    <row r="469" spans="2:54" x14ac:dyDescent="0.25">
      <c r="B469" s="5">
        <v>4.5</v>
      </c>
      <c r="C469" s="5">
        <v>91</v>
      </c>
      <c r="D469" s="5">
        <v>3.2</v>
      </c>
      <c r="E469" s="5">
        <v>4.5</v>
      </c>
      <c r="F469" s="5">
        <v>2.9</v>
      </c>
      <c r="G469" s="5">
        <v>4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232</v>
      </c>
      <c r="O469">
        <v>1088</v>
      </c>
      <c r="P469">
        <v>4.7</v>
      </c>
      <c r="Q469">
        <v>4.8</v>
      </c>
      <c r="R469" s="55">
        <v>0.31944444444444398</v>
      </c>
      <c r="T469" s="91">
        <f t="shared" si="12"/>
        <v>4.8</v>
      </c>
      <c r="U469" s="94">
        <f t="shared" si="16"/>
        <v>-3.7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4.5</v>
      </c>
      <c r="AM469" s="5">
        <v>91</v>
      </c>
      <c r="AN469" s="5">
        <v>3.2</v>
      </c>
      <c r="AO469" s="5">
        <v>4.5</v>
      </c>
      <c r="AP469" s="5">
        <v>2.9</v>
      </c>
      <c r="AQ469" s="5">
        <v>4</v>
      </c>
      <c r="AR469" s="5">
        <v>1029.3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232</v>
      </c>
      <c r="AY469">
        <v>1088</v>
      </c>
      <c r="AZ469">
        <v>4.7</v>
      </c>
      <c r="BA469">
        <v>4.8</v>
      </c>
      <c r="BB469" s="55">
        <v>0.31944444444444398</v>
      </c>
    </row>
    <row r="470" spans="2:54" x14ac:dyDescent="0.25">
      <c r="B470" s="5">
        <v>4.5</v>
      </c>
      <c r="C470" s="5">
        <v>91</v>
      </c>
      <c r="D470" s="5">
        <v>3.2</v>
      </c>
      <c r="E470" s="5">
        <v>4.5</v>
      </c>
      <c r="F470" s="5">
        <v>2.5</v>
      </c>
      <c r="G470" s="5">
        <v>4.3</v>
      </c>
      <c r="H470" s="5">
        <v>1029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232</v>
      </c>
      <c r="O470">
        <v>1088</v>
      </c>
      <c r="P470">
        <v>4.7</v>
      </c>
      <c r="Q470">
        <v>4.8</v>
      </c>
      <c r="R470" s="55">
        <v>0.32013888888888897</v>
      </c>
      <c r="T470" s="91">
        <f t="shared" si="12"/>
        <v>4.8</v>
      </c>
      <c r="U470" s="94">
        <f t="shared" si="16"/>
        <v>-3.7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4.5</v>
      </c>
      <c r="AM470" s="5">
        <v>91</v>
      </c>
      <c r="AN470" s="5">
        <v>3.2</v>
      </c>
      <c r="AO470" s="5">
        <v>4.5</v>
      </c>
      <c r="AP470" s="5">
        <v>2.5</v>
      </c>
      <c r="AQ470" s="5">
        <v>4.3</v>
      </c>
      <c r="AR470" s="5">
        <v>1029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232</v>
      </c>
      <c r="AY470">
        <v>1088</v>
      </c>
      <c r="AZ470">
        <v>4.7</v>
      </c>
      <c r="BA470">
        <v>4.8</v>
      </c>
      <c r="BB470" s="55">
        <v>0.32013888888888897</v>
      </c>
    </row>
    <row r="471" spans="2:54" x14ac:dyDescent="0.25">
      <c r="B471" s="5">
        <v>4.5</v>
      </c>
      <c r="C471" s="5">
        <v>91</v>
      </c>
      <c r="D471" s="5">
        <v>3.2</v>
      </c>
      <c r="E471" s="5">
        <v>4.5</v>
      </c>
      <c r="F471" s="5">
        <v>4</v>
      </c>
      <c r="G471" s="5">
        <v>5.8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232</v>
      </c>
      <c r="O471">
        <v>1088</v>
      </c>
      <c r="P471">
        <v>4.7</v>
      </c>
      <c r="Q471">
        <v>4.8</v>
      </c>
      <c r="R471" s="55">
        <v>0.32083333333333303</v>
      </c>
      <c r="T471" s="91">
        <f t="shared" si="12"/>
        <v>4.8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4.5</v>
      </c>
      <c r="AM471" s="5">
        <v>91</v>
      </c>
      <c r="AN471" s="5">
        <v>3.2</v>
      </c>
      <c r="AO471" s="5">
        <v>4.5</v>
      </c>
      <c r="AP471" s="5">
        <v>4</v>
      </c>
      <c r="AQ471" s="5">
        <v>5.8</v>
      </c>
      <c r="AR471" s="5">
        <v>1029.3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232</v>
      </c>
      <c r="AY471">
        <v>1088</v>
      </c>
      <c r="AZ471">
        <v>4.7</v>
      </c>
      <c r="BA471">
        <v>4.8</v>
      </c>
      <c r="BB471" s="55">
        <v>0.32083333333333303</v>
      </c>
    </row>
    <row r="472" spans="2:54" x14ac:dyDescent="0.25">
      <c r="B472" s="5">
        <v>4.5</v>
      </c>
      <c r="C472" s="5">
        <v>91</v>
      </c>
      <c r="D472" s="5">
        <v>3.2</v>
      </c>
      <c r="E472" s="5">
        <v>3.4</v>
      </c>
      <c r="F472" s="5">
        <v>5.4</v>
      </c>
      <c r="G472" s="5">
        <v>5.8</v>
      </c>
      <c r="H472" s="5">
        <v>1029.0999999999999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232</v>
      </c>
      <c r="O472">
        <v>1088</v>
      </c>
      <c r="P472">
        <v>4.7</v>
      </c>
      <c r="Q472">
        <v>4.8</v>
      </c>
      <c r="R472" s="55">
        <v>0.32152777777777802</v>
      </c>
      <c r="T472" s="91">
        <f t="shared" si="12"/>
        <v>4.8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4.5</v>
      </c>
      <c r="AM472" s="5">
        <v>91</v>
      </c>
      <c r="AN472" s="5">
        <v>3.2</v>
      </c>
      <c r="AO472" s="5">
        <v>3.4</v>
      </c>
      <c r="AP472" s="5">
        <v>5.4</v>
      </c>
      <c r="AQ472" s="5">
        <v>5.8</v>
      </c>
      <c r="AR472" s="5">
        <v>1029.0999999999999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232</v>
      </c>
      <c r="AY472">
        <v>1088</v>
      </c>
      <c r="AZ472">
        <v>4.7</v>
      </c>
      <c r="BA472">
        <v>4.8</v>
      </c>
      <c r="BB472" s="55">
        <v>0.32152777777777802</v>
      </c>
    </row>
    <row r="473" spans="2:54" x14ac:dyDescent="0.25">
      <c r="B473" s="5">
        <v>4.5</v>
      </c>
      <c r="C473" s="5">
        <v>91</v>
      </c>
      <c r="D473" s="5">
        <v>3.2</v>
      </c>
      <c r="E473" s="5">
        <v>4.5</v>
      </c>
      <c r="F473" s="5">
        <v>4.3</v>
      </c>
      <c r="G473" s="5">
        <v>4.7</v>
      </c>
      <c r="H473" s="5">
        <v>1029.2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232</v>
      </c>
      <c r="O473">
        <v>1088</v>
      </c>
      <c r="P473">
        <v>4.7</v>
      </c>
      <c r="Q473">
        <v>4.8</v>
      </c>
      <c r="R473" s="55">
        <v>0.32222222222222302</v>
      </c>
      <c r="T473" s="91">
        <f t="shared" si="12"/>
        <v>4.8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L473" s="5">
        <v>4.5</v>
      </c>
      <c r="AM473" s="5">
        <v>91</v>
      </c>
      <c r="AN473" s="5">
        <v>3.2</v>
      </c>
      <c r="AO473" s="5">
        <v>4.5</v>
      </c>
      <c r="AP473" s="5">
        <v>4.3</v>
      </c>
      <c r="AQ473" s="5">
        <v>4.7</v>
      </c>
      <c r="AR473" s="5">
        <v>1029.2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232</v>
      </c>
      <c r="AY473">
        <v>1088</v>
      </c>
      <c r="AZ473">
        <v>4.7</v>
      </c>
      <c r="BA473">
        <v>4.8</v>
      </c>
      <c r="BB473" s="55">
        <v>0.32222222222222302</v>
      </c>
    </row>
    <row r="474" spans="2:54" x14ac:dyDescent="0.25">
      <c r="B474" s="5">
        <v>4.5</v>
      </c>
      <c r="C474" s="5">
        <v>91</v>
      </c>
      <c r="D474" s="5">
        <v>3.2</v>
      </c>
      <c r="E474" s="5">
        <v>3.2</v>
      </c>
      <c r="F474" s="5">
        <v>5.8</v>
      </c>
      <c r="G474" s="5">
        <v>6.5</v>
      </c>
      <c r="H474" s="5">
        <v>1029.2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232</v>
      </c>
      <c r="O474">
        <v>1088</v>
      </c>
      <c r="P474">
        <v>4.7</v>
      </c>
      <c r="Q474">
        <v>4.8</v>
      </c>
      <c r="R474" s="55">
        <v>0.32291666666666802</v>
      </c>
      <c r="T474" s="91">
        <f t="shared" si="12"/>
        <v>4.8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4.5</v>
      </c>
      <c r="AM474" s="5">
        <v>91</v>
      </c>
      <c r="AN474" s="5">
        <v>3.2</v>
      </c>
      <c r="AO474" s="5">
        <v>3.2</v>
      </c>
      <c r="AP474" s="5">
        <v>5.8</v>
      </c>
      <c r="AQ474" s="5">
        <v>6.5</v>
      </c>
      <c r="AR474" s="5">
        <v>1029.2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232</v>
      </c>
      <c r="AY474">
        <v>1088</v>
      </c>
      <c r="AZ474">
        <v>4.7</v>
      </c>
      <c r="BA474">
        <v>4.8</v>
      </c>
      <c r="BB474" s="55">
        <v>0.32291666666666802</v>
      </c>
    </row>
    <row r="475" spans="2:54" x14ac:dyDescent="0.25">
      <c r="B475" s="5">
        <v>4.5</v>
      </c>
      <c r="C475" s="5">
        <v>91</v>
      </c>
      <c r="D475" s="5">
        <v>3.2</v>
      </c>
      <c r="E475" s="5">
        <v>4.5</v>
      </c>
      <c r="F475" s="5">
        <v>3.6</v>
      </c>
      <c r="G475" s="5">
        <v>4.7</v>
      </c>
      <c r="H475" s="5">
        <v>1029.4000000000001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232</v>
      </c>
      <c r="O475">
        <v>1088</v>
      </c>
      <c r="P475">
        <v>4.7</v>
      </c>
      <c r="Q475">
        <v>4.8</v>
      </c>
      <c r="R475" s="55">
        <v>0.32361111111111301</v>
      </c>
      <c r="T475" s="91">
        <f t="shared" si="12"/>
        <v>4.8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4.5</v>
      </c>
      <c r="AM475" s="5">
        <v>91</v>
      </c>
      <c r="AN475" s="5">
        <v>3.2</v>
      </c>
      <c r="AO475" s="5">
        <v>4.5</v>
      </c>
      <c r="AP475" s="5">
        <v>3.6</v>
      </c>
      <c r="AQ475" s="5">
        <v>4.7</v>
      </c>
      <c r="AR475" s="5">
        <v>1029.4000000000001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232</v>
      </c>
      <c r="AY475">
        <v>1088</v>
      </c>
      <c r="AZ475">
        <v>4.7</v>
      </c>
      <c r="BA475">
        <v>4.8</v>
      </c>
      <c r="BB475" s="55">
        <v>0.32361111111111301</v>
      </c>
    </row>
    <row r="476" spans="2:54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4</v>
      </c>
      <c r="H476" s="5">
        <v>1029.3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232</v>
      </c>
      <c r="O476">
        <v>1088</v>
      </c>
      <c r="P476">
        <v>4.7</v>
      </c>
      <c r="Q476">
        <v>4.8</v>
      </c>
      <c r="R476" s="55">
        <v>0.32430555555555801</v>
      </c>
      <c r="T476" s="91">
        <f t="shared" si="12"/>
        <v>4.8</v>
      </c>
      <c r="U476" s="94">
        <f t="shared" si="16"/>
        <v>-3.6000000000000005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L476" s="5">
        <v>4.4000000000000004</v>
      </c>
      <c r="AM476" s="5">
        <v>91</v>
      </c>
      <c r="AN476" s="5">
        <v>3.1</v>
      </c>
      <c r="AO476" s="5">
        <v>4.4000000000000004</v>
      </c>
      <c r="AP476" s="5">
        <v>3.6</v>
      </c>
      <c r="AQ476" s="5">
        <v>4</v>
      </c>
      <c r="AR476" s="5">
        <v>1029.3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232</v>
      </c>
      <c r="AY476">
        <v>1088</v>
      </c>
      <c r="AZ476">
        <v>4.7</v>
      </c>
      <c r="BA476">
        <v>4.8</v>
      </c>
      <c r="BB476" s="55">
        <v>0.32430555555555801</v>
      </c>
    </row>
    <row r="477" spans="2:54" x14ac:dyDescent="0.25">
      <c r="B477" s="5">
        <v>7.2</v>
      </c>
      <c r="C477" s="5">
        <v>85</v>
      </c>
      <c r="D477" s="5">
        <v>4.8</v>
      </c>
      <c r="E477" s="5">
        <v>7.2</v>
      </c>
      <c r="F477" s="5">
        <v>4.7</v>
      </c>
      <c r="G477" s="5">
        <v>6.5</v>
      </c>
      <c r="H477" s="5">
        <v>1029.2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232</v>
      </c>
      <c r="O477">
        <v>1088</v>
      </c>
      <c r="P477">
        <v>6.9</v>
      </c>
      <c r="Q477">
        <v>7</v>
      </c>
      <c r="R477" s="55">
        <v>0.32500000000000301</v>
      </c>
      <c r="T477" s="91">
        <f t="shared" si="12"/>
        <v>7</v>
      </c>
      <c r="U477" s="94">
        <f t="shared" si="16"/>
        <v>-4.2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702"/>
      <c r="AL477" s="5">
        <v>7.2</v>
      </c>
      <c r="AM477" s="5">
        <v>85</v>
      </c>
      <c r="AN477" s="5">
        <v>4.8</v>
      </c>
      <c r="AO477" s="5">
        <v>7.2</v>
      </c>
      <c r="AP477" s="5">
        <v>4.7</v>
      </c>
      <c r="AQ477" s="5">
        <v>6.5</v>
      </c>
      <c r="AR477" s="5">
        <v>1029.2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232</v>
      </c>
      <c r="AY477">
        <v>1088</v>
      </c>
      <c r="AZ477">
        <v>6.9</v>
      </c>
      <c r="BA477">
        <v>7</v>
      </c>
      <c r="BB477" s="55">
        <v>0.32500000000000301</v>
      </c>
    </row>
    <row r="478" spans="2:54" x14ac:dyDescent="0.25">
      <c r="B478" s="5">
        <v>7.1</v>
      </c>
      <c r="C478" s="5">
        <v>85</v>
      </c>
      <c r="D478" s="5">
        <v>4.7</v>
      </c>
      <c r="E478" s="5">
        <v>7.1</v>
      </c>
      <c r="F478" s="5">
        <v>2.2000000000000002</v>
      </c>
      <c r="G478" s="5">
        <v>4</v>
      </c>
      <c r="H478" s="5">
        <v>1029.2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232</v>
      </c>
      <c r="O478">
        <v>1088</v>
      </c>
      <c r="P478">
        <v>6.9</v>
      </c>
      <c r="Q478">
        <v>7</v>
      </c>
      <c r="R478" s="55">
        <v>0.32569444444444801</v>
      </c>
      <c r="T478" s="91">
        <f t="shared" si="12"/>
        <v>7</v>
      </c>
      <c r="U478" s="94">
        <f t="shared" si="16"/>
        <v>-4.0999999999999996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7.1</v>
      </c>
      <c r="AM478" s="5">
        <v>85</v>
      </c>
      <c r="AN478" s="5">
        <v>4.7</v>
      </c>
      <c r="AO478" s="5">
        <v>7.1</v>
      </c>
      <c r="AP478" s="5">
        <v>2.2000000000000002</v>
      </c>
      <c r="AQ478" s="5">
        <v>4</v>
      </c>
      <c r="AR478" s="5">
        <v>1029.2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232</v>
      </c>
      <c r="AY478">
        <v>1088</v>
      </c>
      <c r="AZ478">
        <v>6.9</v>
      </c>
      <c r="BA478">
        <v>7</v>
      </c>
      <c r="BB478" s="55">
        <v>0.32569444444444801</v>
      </c>
    </row>
    <row r="479" spans="2:54" x14ac:dyDescent="0.25">
      <c r="B479" s="5">
        <v>7.1</v>
      </c>
      <c r="C479" s="5">
        <v>85</v>
      </c>
      <c r="D479" s="5">
        <v>4.7</v>
      </c>
      <c r="E479" s="5">
        <v>7.1</v>
      </c>
      <c r="F479" s="5">
        <v>3.2</v>
      </c>
      <c r="G479" s="5">
        <v>5.4</v>
      </c>
      <c r="H479" s="5">
        <v>1029.2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232</v>
      </c>
      <c r="O479">
        <v>1088</v>
      </c>
      <c r="P479">
        <v>6.9</v>
      </c>
      <c r="Q479">
        <v>6.9</v>
      </c>
      <c r="R479" s="55">
        <v>0.326388888888893</v>
      </c>
      <c r="T479" s="91">
        <f t="shared" si="12"/>
        <v>6.9</v>
      </c>
      <c r="U479" s="94">
        <f t="shared" si="16"/>
        <v>-4.1999999999999993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7.1</v>
      </c>
      <c r="AM479" s="5">
        <v>85</v>
      </c>
      <c r="AN479" s="5">
        <v>4.7</v>
      </c>
      <c r="AO479" s="5">
        <v>7.1</v>
      </c>
      <c r="AP479" s="5">
        <v>3.2</v>
      </c>
      <c r="AQ479" s="5">
        <v>5.4</v>
      </c>
      <c r="AR479" s="5">
        <v>1029.2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232</v>
      </c>
      <c r="AY479">
        <v>1088</v>
      </c>
      <c r="AZ479">
        <v>6.9</v>
      </c>
      <c r="BA479">
        <v>6.9</v>
      </c>
      <c r="BB479" s="55">
        <v>0.326388888888893</v>
      </c>
    </row>
    <row r="480" spans="2:54" x14ac:dyDescent="0.25">
      <c r="B480" s="5">
        <v>7.1</v>
      </c>
      <c r="C480" s="5">
        <v>85</v>
      </c>
      <c r="D480" s="5">
        <v>4.7</v>
      </c>
      <c r="E480" s="5">
        <v>6.2</v>
      </c>
      <c r="F480" s="5">
        <v>5.8</v>
      </c>
      <c r="G480" s="5">
        <v>9</v>
      </c>
      <c r="H480" s="5">
        <v>1028.9000000000001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232</v>
      </c>
      <c r="O480">
        <v>1088</v>
      </c>
      <c r="P480">
        <v>6.9</v>
      </c>
      <c r="Q480">
        <v>6.9</v>
      </c>
      <c r="R480" s="55">
        <v>0.327083333333338</v>
      </c>
      <c r="T480" s="91">
        <f t="shared" si="12"/>
        <v>6.9</v>
      </c>
      <c r="U480" s="94">
        <f t="shared" si="16"/>
        <v>-4.1999999999999993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7.1</v>
      </c>
      <c r="AM480" s="5">
        <v>85</v>
      </c>
      <c r="AN480" s="5">
        <v>4.7</v>
      </c>
      <c r="AO480" s="5">
        <v>6.2</v>
      </c>
      <c r="AP480" s="5">
        <v>5.8</v>
      </c>
      <c r="AQ480" s="5">
        <v>9</v>
      </c>
      <c r="AR480" s="5">
        <v>1028.9000000000001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232</v>
      </c>
      <c r="AY480">
        <v>1088</v>
      </c>
      <c r="AZ480">
        <v>6.9</v>
      </c>
      <c r="BA480">
        <v>6.9</v>
      </c>
      <c r="BB480" s="55">
        <v>0.327083333333338</v>
      </c>
    </row>
    <row r="481" spans="2:54" x14ac:dyDescent="0.25">
      <c r="B481" s="5">
        <v>7.1</v>
      </c>
      <c r="C481" s="5">
        <v>85</v>
      </c>
      <c r="D481" s="5">
        <v>4.7</v>
      </c>
      <c r="E481" s="5">
        <v>5.3</v>
      </c>
      <c r="F481" s="5">
        <v>9.4</v>
      </c>
      <c r="G481" s="5">
        <v>9.4</v>
      </c>
      <c r="H481" s="5">
        <v>1029.0999999999999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232</v>
      </c>
      <c r="O481">
        <v>1088</v>
      </c>
      <c r="P481">
        <v>6.9</v>
      </c>
      <c r="Q481">
        <v>6.9</v>
      </c>
      <c r="R481" s="55">
        <v>0.327777777777783</v>
      </c>
      <c r="T481" s="91">
        <f t="shared" si="12"/>
        <v>6.9</v>
      </c>
      <c r="U481" s="94">
        <f t="shared" si="16"/>
        <v>-4.1999999999999993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7.1</v>
      </c>
      <c r="AM481" s="5">
        <v>85</v>
      </c>
      <c r="AN481" s="5">
        <v>4.7</v>
      </c>
      <c r="AO481" s="5">
        <v>5.3</v>
      </c>
      <c r="AP481" s="5">
        <v>9.4</v>
      </c>
      <c r="AQ481" s="5">
        <v>9.4</v>
      </c>
      <c r="AR481" s="5">
        <v>1029.0999999999999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232</v>
      </c>
      <c r="AY481">
        <v>1088</v>
      </c>
      <c r="AZ481">
        <v>6.9</v>
      </c>
      <c r="BA481">
        <v>6.9</v>
      </c>
      <c r="BB481" s="55">
        <v>0.327777777777783</v>
      </c>
    </row>
    <row r="482" spans="2:54" x14ac:dyDescent="0.25">
      <c r="B482" s="5">
        <v>7.1</v>
      </c>
      <c r="C482" s="5">
        <v>85</v>
      </c>
      <c r="D482" s="5">
        <v>4.7</v>
      </c>
      <c r="E482" s="5">
        <v>5.6</v>
      </c>
      <c r="F482" s="5">
        <v>7.9</v>
      </c>
      <c r="G482" s="5">
        <v>7.9</v>
      </c>
      <c r="H482" s="5">
        <v>1029.2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232</v>
      </c>
      <c r="O482">
        <v>1088</v>
      </c>
      <c r="P482">
        <v>6.8</v>
      </c>
      <c r="Q482">
        <v>6.9</v>
      </c>
      <c r="R482" s="55">
        <v>0.32847222222222799</v>
      </c>
      <c r="T482" s="91">
        <f t="shared" si="12"/>
        <v>6.9</v>
      </c>
      <c r="U482" s="94">
        <f t="shared" si="16"/>
        <v>-4.1999999999999993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7.1</v>
      </c>
      <c r="AM482" s="5">
        <v>85</v>
      </c>
      <c r="AN482" s="5">
        <v>4.7</v>
      </c>
      <c r="AO482" s="5">
        <v>5.6</v>
      </c>
      <c r="AP482" s="5">
        <v>7.9</v>
      </c>
      <c r="AQ482" s="5">
        <v>7.9</v>
      </c>
      <c r="AR482" s="5">
        <v>1029.2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232</v>
      </c>
      <c r="AY482">
        <v>1088</v>
      </c>
      <c r="AZ482">
        <v>6.8</v>
      </c>
      <c r="BA482">
        <v>6.9</v>
      </c>
      <c r="BB482" s="55">
        <v>0.32847222222222799</v>
      </c>
    </row>
    <row r="483" spans="2:54" x14ac:dyDescent="0.25">
      <c r="B483" s="5">
        <v>7.1</v>
      </c>
      <c r="C483" s="5">
        <v>85</v>
      </c>
      <c r="D483" s="5">
        <v>4.7</v>
      </c>
      <c r="E483" s="5">
        <v>7.1</v>
      </c>
      <c r="F483" s="5">
        <v>3.6</v>
      </c>
      <c r="G483" s="5">
        <v>5.8</v>
      </c>
      <c r="H483" s="5">
        <v>1029.5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232</v>
      </c>
      <c r="O483">
        <v>1088</v>
      </c>
      <c r="P483">
        <v>6.8</v>
      </c>
      <c r="Q483">
        <v>6.9</v>
      </c>
      <c r="R483" s="55">
        <v>0.32916666666667299</v>
      </c>
      <c r="T483" s="91">
        <f t="shared" si="12"/>
        <v>6.9</v>
      </c>
      <c r="U483" s="94">
        <f t="shared" si="16"/>
        <v>-4.1999999999999993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7.1</v>
      </c>
      <c r="AM483" s="5">
        <v>85</v>
      </c>
      <c r="AN483" s="5">
        <v>4.7</v>
      </c>
      <c r="AO483" s="5">
        <v>7.1</v>
      </c>
      <c r="AP483" s="5">
        <v>3.6</v>
      </c>
      <c r="AQ483" s="5">
        <v>5.8</v>
      </c>
      <c r="AR483" s="5">
        <v>1029.5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232</v>
      </c>
      <c r="AY483">
        <v>1088</v>
      </c>
      <c r="AZ483">
        <v>6.8</v>
      </c>
      <c r="BA483">
        <v>6.9</v>
      </c>
      <c r="BB483" s="55">
        <v>0.32916666666667299</v>
      </c>
    </row>
    <row r="484" spans="2:54" x14ac:dyDescent="0.25">
      <c r="B484" s="5">
        <v>7.1</v>
      </c>
      <c r="C484" s="5">
        <v>85</v>
      </c>
      <c r="D484" s="5">
        <v>4.7</v>
      </c>
      <c r="E484" s="5">
        <v>6</v>
      </c>
      <c r="F484" s="5">
        <v>6.5</v>
      </c>
      <c r="G484" s="5">
        <v>7.2</v>
      </c>
      <c r="H484" s="5">
        <v>1029.3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232</v>
      </c>
      <c r="O484">
        <v>1088</v>
      </c>
      <c r="P484">
        <v>6.8</v>
      </c>
      <c r="Q484">
        <v>6.9</v>
      </c>
      <c r="R484" s="55">
        <v>0.32986111111111799</v>
      </c>
      <c r="T484" s="91">
        <f t="shared" si="12"/>
        <v>6.9</v>
      </c>
      <c r="U484" s="94">
        <f t="shared" si="16"/>
        <v>-4.1999999999999993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7.1</v>
      </c>
      <c r="AM484" s="5">
        <v>85</v>
      </c>
      <c r="AN484" s="5">
        <v>4.7</v>
      </c>
      <c r="AO484" s="5">
        <v>6</v>
      </c>
      <c r="AP484" s="5">
        <v>6.5</v>
      </c>
      <c r="AQ484" s="5">
        <v>7.2</v>
      </c>
      <c r="AR484" s="5">
        <v>1029.3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232</v>
      </c>
      <c r="AY484">
        <v>1088</v>
      </c>
      <c r="AZ484">
        <v>6.8</v>
      </c>
      <c r="BA484">
        <v>6.9</v>
      </c>
      <c r="BB484" s="55">
        <v>0.32986111111111799</v>
      </c>
    </row>
    <row r="485" spans="2:54" x14ac:dyDescent="0.25">
      <c r="B485" s="5">
        <v>7.1</v>
      </c>
      <c r="C485" s="5">
        <v>85</v>
      </c>
      <c r="D485" s="5">
        <v>4.7</v>
      </c>
      <c r="E485" s="5">
        <v>7.1</v>
      </c>
      <c r="F485" s="5">
        <v>2.5</v>
      </c>
      <c r="G485" s="5">
        <v>4</v>
      </c>
      <c r="H485" s="5">
        <v>1029.2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232</v>
      </c>
      <c r="O485">
        <v>1088</v>
      </c>
      <c r="P485">
        <v>6.8</v>
      </c>
      <c r="Q485">
        <v>6.9</v>
      </c>
      <c r="R485" s="55">
        <v>0.33055555555556299</v>
      </c>
      <c r="T485" s="91">
        <f t="shared" si="12"/>
        <v>6.9</v>
      </c>
      <c r="U485" s="94">
        <f t="shared" si="16"/>
        <v>-4.1999999999999993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7.1</v>
      </c>
      <c r="AM485" s="5">
        <v>85</v>
      </c>
      <c r="AN485" s="5">
        <v>4.7</v>
      </c>
      <c r="AO485" s="5">
        <v>7.1</v>
      </c>
      <c r="AP485" s="5">
        <v>2.5</v>
      </c>
      <c r="AQ485" s="5">
        <v>4</v>
      </c>
      <c r="AR485" s="5">
        <v>1029.2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232</v>
      </c>
      <c r="AY485">
        <v>1088</v>
      </c>
      <c r="AZ485">
        <v>6.8</v>
      </c>
      <c r="BA485">
        <v>6.9</v>
      </c>
      <c r="BB485" s="55">
        <v>0.33055555555556299</v>
      </c>
    </row>
    <row r="486" spans="2:54" x14ac:dyDescent="0.25">
      <c r="B486" s="5">
        <v>7.1</v>
      </c>
      <c r="C486" s="5">
        <v>85</v>
      </c>
      <c r="D486" s="5">
        <v>4.7</v>
      </c>
      <c r="E486" s="5">
        <v>7.1</v>
      </c>
      <c r="F486" s="5">
        <v>4</v>
      </c>
      <c r="G486" s="5">
        <v>6.1</v>
      </c>
      <c r="H486" s="5">
        <v>1029.4000000000001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232</v>
      </c>
      <c r="O486">
        <v>1088</v>
      </c>
      <c r="P486">
        <v>6.8</v>
      </c>
      <c r="Q486">
        <v>6.9</v>
      </c>
      <c r="R486" s="55">
        <v>0.33125000000000798</v>
      </c>
      <c r="T486" s="91">
        <f t="shared" si="12"/>
        <v>6.9</v>
      </c>
      <c r="U486" s="94">
        <f t="shared" si="16"/>
        <v>-4.1999999999999993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7.1</v>
      </c>
      <c r="AM486" s="5">
        <v>85</v>
      </c>
      <c r="AN486" s="5">
        <v>4.7</v>
      </c>
      <c r="AO486" s="5">
        <v>7.1</v>
      </c>
      <c r="AP486" s="5">
        <v>4</v>
      </c>
      <c r="AQ486" s="5">
        <v>6.1</v>
      </c>
      <c r="AR486" s="5">
        <v>1029.4000000000001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232</v>
      </c>
      <c r="AY486">
        <v>1088</v>
      </c>
      <c r="AZ486">
        <v>6.8</v>
      </c>
      <c r="BA486">
        <v>6.9</v>
      </c>
      <c r="BB486" s="55">
        <v>0.33125000000000798</v>
      </c>
    </row>
    <row r="487" spans="2:54" x14ac:dyDescent="0.25">
      <c r="B487" s="5">
        <v>7.1</v>
      </c>
      <c r="C487" s="5">
        <v>85</v>
      </c>
      <c r="D487" s="5">
        <v>4.7</v>
      </c>
      <c r="E487" s="5">
        <v>5.4</v>
      </c>
      <c r="F487" s="5">
        <v>9</v>
      </c>
      <c r="G487" s="5">
        <v>9</v>
      </c>
      <c r="H487" s="5">
        <v>1029.3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232</v>
      </c>
      <c r="O487">
        <v>1088</v>
      </c>
      <c r="P487">
        <v>6.8</v>
      </c>
      <c r="Q487">
        <v>6.9</v>
      </c>
      <c r="R487" s="55">
        <v>0.33194444444445298</v>
      </c>
      <c r="T487" s="91">
        <f t="shared" si="12"/>
        <v>6.9</v>
      </c>
      <c r="U487" s="94">
        <f t="shared" si="16"/>
        <v>-4.1999999999999993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7.1</v>
      </c>
      <c r="AM487" s="5">
        <v>85</v>
      </c>
      <c r="AN487" s="5">
        <v>4.7</v>
      </c>
      <c r="AO487" s="5">
        <v>5.4</v>
      </c>
      <c r="AP487" s="5">
        <v>9</v>
      </c>
      <c r="AQ487" s="5">
        <v>9</v>
      </c>
      <c r="AR487" s="5">
        <v>1029.3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232</v>
      </c>
      <c r="AY487">
        <v>1088</v>
      </c>
      <c r="AZ487">
        <v>6.8</v>
      </c>
      <c r="BA487">
        <v>6.9</v>
      </c>
      <c r="BB487" s="55">
        <v>0.33194444444445298</v>
      </c>
    </row>
    <row r="488" spans="2:54" x14ac:dyDescent="0.25">
      <c r="B488" s="5">
        <v>7.1</v>
      </c>
      <c r="C488" s="5">
        <v>85</v>
      </c>
      <c r="D488" s="5">
        <v>4.7</v>
      </c>
      <c r="E488" s="5">
        <v>7.1</v>
      </c>
      <c r="F488" s="5">
        <v>4</v>
      </c>
      <c r="G488" s="5">
        <v>7.6</v>
      </c>
      <c r="H488" s="5">
        <v>1029.4000000000001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232</v>
      </c>
      <c r="O488">
        <v>1088</v>
      </c>
      <c r="P488">
        <v>6.8</v>
      </c>
      <c r="Q488">
        <v>6.9</v>
      </c>
      <c r="R488" s="55">
        <v>0.33263888888889798</v>
      </c>
      <c r="T488" s="91">
        <f t="shared" si="12"/>
        <v>6.9</v>
      </c>
      <c r="U488" s="94">
        <f t="shared" si="16"/>
        <v>-4.1999999999999993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7.1</v>
      </c>
      <c r="AM488" s="5">
        <v>85</v>
      </c>
      <c r="AN488" s="5">
        <v>4.7</v>
      </c>
      <c r="AO488" s="5">
        <v>7.1</v>
      </c>
      <c r="AP488" s="5">
        <v>4</v>
      </c>
      <c r="AQ488" s="5">
        <v>7.6</v>
      </c>
      <c r="AR488" s="5">
        <v>1029.4000000000001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232</v>
      </c>
      <c r="AY488">
        <v>1088</v>
      </c>
      <c r="AZ488">
        <v>6.8</v>
      </c>
      <c r="BA488">
        <v>6.9</v>
      </c>
      <c r="BB488" s="55">
        <v>0.33263888888889798</v>
      </c>
    </row>
    <row r="489" spans="2:54" x14ac:dyDescent="0.25">
      <c r="B489" s="5">
        <v>7.1</v>
      </c>
      <c r="C489" s="5">
        <v>85</v>
      </c>
      <c r="D489" s="5">
        <v>4.7</v>
      </c>
      <c r="E489" s="5">
        <v>5.7</v>
      </c>
      <c r="F489" s="5">
        <v>7.6</v>
      </c>
      <c r="G489" s="5">
        <v>7.6</v>
      </c>
      <c r="H489" s="5">
        <v>1029.5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232</v>
      </c>
      <c r="O489">
        <v>1088</v>
      </c>
      <c r="P489">
        <v>6.8</v>
      </c>
      <c r="Q489">
        <v>6.9</v>
      </c>
      <c r="R489" s="55">
        <v>0.33333333333334297</v>
      </c>
      <c r="T489" s="91">
        <f t="shared" si="12"/>
        <v>6.9</v>
      </c>
      <c r="U489" s="94">
        <f t="shared" si="16"/>
        <v>-4.1999999999999993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7.1</v>
      </c>
      <c r="AM489" s="5">
        <v>85</v>
      </c>
      <c r="AN489" s="5">
        <v>4.7</v>
      </c>
      <c r="AO489" s="5">
        <v>5.7</v>
      </c>
      <c r="AP489" s="5">
        <v>7.6</v>
      </c>
      <c r="AQ489" s="5">
        <v>7.6</v>
      </c>
      <c r="AR489" s="5">
        <v>1029.5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232</v>
      </c>
      <c r="AY489">
        <v>1088</v>
      </c>
      <c r="AZ489">
        <v>6.8</v>
      </c>
      <c r="BA489">
        <v>6.9</v>
      </c>
      <c r="BB489" s="55">
        <v>0.33333333333334297</v>
      </c>
    </row>
    <row r="490" spans="2:54" x14ac:dyDescent="0.25">
      <c r="B490" s="5">
        <v>7.1</v>
      </c>
      <c r="C490" s="5">
        <v>85</v>
      </c>
      <c r="D490" s="5">
        <v>4.7</v>
      </c>
      <c r="E490" s="5">
        <v>6.3</v>
      </c>
      <c r="F490" s="5">
        <v>5.4</v>
      </c>
      <c r="G490" s="5">
        <v>6.1</v>
      </c>
      <c r="H490" s="5">
        <v>1029.3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232</v>
      </c>
      <c r="O490">
        <v>1088</v>
      </c>
      <c r="P490">
        <v>6.8</v>
      </c>
      <c r="Q490">
        <v>6.9</v>
      </c>
      <c r="R490" s="55">
        <v>0.33402777777778803</v>
      </c>
      <c r="T490" s="91">
        <f t="shared" si="12"/>
        <v>6.9</v>
      </c>
      <c r="U490" s="94">
        <f t="shared" si="16"/>
        <v>-4.1999999999999993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7.1</v>
      </c>
      <c r="AM490" s="5">
        <v>85</v>
      </c>
      <c r="AN490" s="5">
        <v>4.7</v>
      </c>
      <c r="AO490" s="5">
        <v>6.3</v>
      </c>
      <c r="AP490" s="5">
        <v>5.4</v>
      </c>
      <c r="AQ490" s="5">
        <v>6.1</v>
      </c>
      <c r="AR490" s="5">
        <v>1029.3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232</v>
      </c>
      <c r="AY490">
        <v>1088</v>
      </c>
      <c r="AZ490">
        <v>6.8</v>
      </c>
      <c r="BA490">
        <v>6.9</v>
      </c>
      <c r="BB490" s="55">
        <v>0.33402777777778803</v>
      </c>
    </row>
    <row r="491" spans="2:54" x14ac:dyDescent="0.25">
      <c r="B491" s="5">
        <v>7.1</v>
      </c>
      <c r="C491" s="5">
        <v>85</v>
      </c>
      <c r="D491" s="5">
        <v>4.7</v>
      </c>
      <c r="E491" s="5">
        <v>7.1</v>
      </c>
      <c r="F491" s="5">
        <v>2.2000000000000002</v>
      </c>
      <c r="G491" s="5">
        <v>7.9</v>
      </c>
      <c r="H491" s="5">
        <v>1029.3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232</v>
      </c>
      <c r="O491">
        <v>1088</v>
      </c>
      <c r="P491">
        <v>6.8</v>
      </c>
      <c r="Q491">
        <v>6.9</v>
      </c>
      <c r="R491" s="55">
        <v>0.33472222222223302</v>
      </c>
      <c r="T491" s="91">
        <f t="shared" si="12"/>
        <v>6.9</v>
      </c>
      <c r="U491" s="94">
        <f t="shared" si="16"/>
        <v>-4.1999999999999993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7.1</v>
      </c>
      <c r="AM491" s="5">
        <v>85</v>
      </c>
      <c r="AN491" s="5">
        <v>4.7</v>
      </c>
      <c r="AO491" s="5">
        <v>7.1</v>
      </c>
      <c r="AP491" s="5">
        <v>2.2000000000000002</v>
      </c>
      <c r="AQ491" s="5">
        <v>7.9</v>
      </c>
      <c r="AR491" s="5">
        <v>1029.3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232</v>
      </c>
      <c r="AY491">
        <v>1088</v>
      </c>
      <c r="AZ491">
        <v>6.8</v>
      </c>
      <c r="BA491">
        <v>6.9</v>
      </c>
      <c r="BB491" s="55">
        <v>0.33472222222223302</v>
      </c>
    </row>
    <row r="492" spans="2:54" x14ac:dyDescent="0.25">
      <c r="B492" s="5">
        <v>7.1</v>
      </c>
      <c r="C492" s="5">
        <v>85</v>
      </c>
      <c r="D492" s="5">
        <v>4.7</v>
      </c>
      <c r="E492" s="5">
        <v>5.8</v>
      </c>
      <c r="F492" s="5">
        <v>7.2</v>
      </c>
      <c r="G492" s="5">
        <v>7.2</v>
      </c>
      <c r="H492" s="5">
        <v>1029.2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232</v>
      </c>
      <c r="O492">
        <v>1088</v>
      </c>
      <c r="P492">
        <v>6.8</v>
      </c>
      <c r="Q492">
        <v>6.9</v>
      </c>
      <c r="R492" s="55">
        <v>0.33541666666667802</v>
      </c>
      <c r="T492" s="91">
        <f t="shared" si="12"/>
        <v>6.9</v>
      </c>
      <c r="U492" s="94">
        <f>(T492-B492)-4</f>
        <v>-4.1999999999999993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7.1</v>
      </c>
      <c r="AM492" s="5">
        <v>85</v>
      </c>
      <c r="AN492" s="5">
        <v>4.7</v>
      </c>
      <c r="AO492" s="5">
        <v>5.8</v>
      </c>
      <c r="AP492" s="5">
        <v>7.2</v>
      </c>
      <c r="AQ492" s="5">
        <v>7.2</v>
      </c>
      <c r="AR492" s="5">
        <v>1029.2</v>
      </c>
      <c r="AS492" s="5">
        <v>0</v>
      </c>
      <c r="AT492" s="5">
        <v>0</v>
      </c>
      <c r="AU492" s="5">
        <v>0</v>
      </c>
      <c r="AV492" s="5">
        <v>0</v>
      </c>
      <c r="AW492" s="5">
        <v>0</v>
      </c>
      <c r="AX492">
        <v>232</v>
      </c>
      <c r="AY492">
        <v>1088</v>
      </c>
      <c r="AZ492">
        <v>6.8</v>
      </c>
      <c r="BA492">
        <v>6.9</v>
      </c>
      <c r="BB492" s="55">
        <v>0.33541666666667802</v>
      </c>
    </row>
    <row r="493" spans="2:54" x14ac:dyDescent="0.25">
      <c r="B493" s="5">
        <v>7.1</v>
      </c>
      <c r="C493" s="5">
        <v>85</v>
      </c>
      <c r="D493" s="5">
        <v>4.7</v>
      </c>
      <c r="E493" s="5">
        <v>6.1</v>
      </c>
      <c r="F493" s="5">
        <v>6.1</v>
      </c>
      <c r="G493" s="5">
        <v>11.5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232</v>
      </c>
      <c r="O493">
        <v>1088</v>
      </c>
      <c r="P493">
        <v>6.8</v>
      </c>
      <c r="Q493">
        <v>6.8</v>
      </c>
      <c r="R493" s="55">
        <v>0.33611111111112302</v>
      </c>
      <c r="T493" s="91">
        <f t="shared" si="12"/>
        <v>6.8</v>
      </c>
      <c r="U493" s="94">
        <f t="shared" si="16"/>
        <v>-4.3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7.1</v>
      </c>
      <c r="AM493" s="5">
        <v>85</v>
      </c>
      <c r="AN493" s="5">
        <v>4.7</v>
      </c>
      <c r="AO493" s="5">
        <v>6.1</v>
      </c>
      <c r="AP493" s="5">
        <v>6.1</v>
      </c>
      <c r="AQ493" s="5">
        <v>11.5</v>
      </c>
      <c r="AR493" s="5">
        <v>1029.5</v>
      </c>
      <c r="AS493" s="5">
        <v>0</v>
      </c>
      <c r="AT493" s="5">
        <v>0</v>
      </c>
      <c r="AU493" s="5">
        <v>0</v>
      </c>
      <c r="AV493" s="5">
        <v>0</v>
      </c>
      <c r="AW493" s="5">
        <v>0</v>
      </c>
      <c r="AX493">
        <v>232</v>
      </c>
      <c r="AY493">
        <v>1088</v>
      </c>
      <c r="AZ493">
        <v>6.8</v>
      </c>
      <c r="BA493">
        <v>6.8</v>
      </c>
      <c r="BB493" s="55">
        <v>0.33611111111112302</v>
      </c>
    </row>
    <row r="494" spans="2:54" x14ac:dyDescent="0.25">
      <c r="B494" s="5">
        <v>7.1</v>
      </c>
      <c r="C494" s="5">
        <v>85</v>
      </c>
      <c r="D494" s="5">
        <v>4.7</v>
      </c>
      <c r="E494" s="5">
        <v>7.1</v>
      </c>
      <c r="F494" s="5">
        <v>3.6</v>
      </c>
      <c r="G494" s="5">
        <v>4.3</v>
      </c>
      <c r="H494" s="5">
        <v>1029.2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232</v>
      </c>
      <c r="O494">
        <v>1088</v>
      </c>
      <c r="P494">
        <v>6.8</v>
      </c>
      <c r="Q494">
        <v>6.8</v>
      </c>
      <c r="R494" s="55">
        <v>0.33680555555556801</v>
      </c>
      <c r="T494" s="91">
        <f t="shared" si="12"/>
        <v>6.8</v>
      </c>
      <c r="U494" s="94">
        <f t="shared" si="16"/>
        <v>-4.3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7.1</v>
      </c>
      <c r="AM494" s="5">
        <v>85</v>
      </c>
      <c r="AN494" s="5">
        <v>4.7</v>
      </c>
      <c r="AO494" s="5">
        <v>7.1</v>
      </c>
      <c r="AP494" s="5">
        <v>3.6</v>
      </c>
      <c r="AQ494" s="5">
        <v>4.3</v>
      </c>
      <c r="AR494" s="5">
        <v>1029.2</v>
      </c>
      <c r="AS494" s="5">
        <v>0</v>
      </c>
      <c r="AT494" s="5">
        <v>0</v>
      </c>
      <c r="AU494" s="5">
        <v>0</v>
      </c>
      <c r="AV494" s="5">
        <v>0</v>
      </c>
      <c r="AW494" s="5">
        <v>0</v>
      </c>
      <c r="AX494">
        <v>232</v>
      </c>
      <c r="AY494">
        <v>1088</v>
      </c>
      <c r="AZ494">
        <v>6.8</v>
      </c>
      <c r="BA494">
        <v>6.8</v>
      </c>
      <c r="BB494" s="55">
        <v>0.33680555555556801</v>
      </c>
    </row>
    <row r="495" spans="2:54" x14ac:dyDescent="0.25">
      <c r="B495" s="5">
        <v>7.1</v>
      </c>
      <c r="C495" s="5">
        <v>85</v>
      </c>
      <c r="D495" s="5">
        <v>4.7</v>
      </c>
      <c r="E495" s="5">
        <v>5.4</v>
      </c>
      <c r="F495" s="5">
        <v>8.6</v>
      </c>
      <c r="G495" s="5">
        <v>9</v>
      </c>
      <c r="H495" s="5">
        <v>1029.2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232</v>
      </c>
      <c r="O495">
        <v>1088</v>
      </c>
      <c r="P495">
        <v>6.8</v>
      </c>
      <c r="Q495">
        <v>6.8</v>
      </c>
      <c r="R495" s="55">
        <v>0.33750000000001301</v>
      </c>
      <c r="T495" s="91">
        <f t="shared" si="12"/>
        <v>6.8</v>
      </c>
      <c r="U495" s="94">
        <f t="shared" si="16"/>
        <v>-4.3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7.1</v>
      </c>
      <c r="AM495" s="5">
        <v>85</v>
      </c>
      <c r="AN495" s="5">
        <v>4.7</v>
      </c>
      <c r="AO495" s="5">
        <v>5.4</v>
      </c>
      <c r="AP495" s="5">
        <v>8.6</v>
      </c>
      <c r="AQ495" s="5">
        <v>9</v>
      </c>
      <c r="AR495" s="5">
        <v>1029.2</v>
      </c>
      <c r="AS495" s="5">
        <v>0</v>
      </c>
      <c r="AT495" s="5">
        <v>0</v>
      </c>
      <c r="AU495" s="5">
        <v>0</v>
      </c>
      <c r="AV495" s="5">
        <v>0</v>
      </c>
      <c r="AW495" s="5">
        <v>0</v>
      </c>
      <c r="AX495">
        <v>232</v>
      </c>
      <c r="AY495">
        <v>1088</v>
      </c>
      <c r="AZ495">
        <v>6.8</v>
      </c>
      <c r="BA495">
        <v>6.8</v>
      </c>
      <c r="BB495" s="55">
        <v>0.33750000000001301</v>
      </c>
    </row>
    <row r="496" spans="2:54" x14ac:dyDescent="0.25">
      <c r="B496" s="5">
        <v>7.1</v>
      </c>
      <c r="C496" s="5">
        <v>85</v>
      </c>
      <c r="D496" s="5">
        <v>4.7</v>
      </c>
      <c r="E496" s="5">
        <v>5.4</v>
      </c>
      <c r="F496" s="5">
        <v>8.6</v>
      </c>
      <c r="G496" s="5">
        <v>8.6</v>
      </c>
      <c r="H496" s="5">
        <v>1029.4000000000001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232</v>
      </c>
      <c r="O496">
        <v>1088</v>
      </c>
      <c r="P496">
        <v>6.8</v>
      </c>
      <c r="Q496">
        <v>6.8</v>
      </c>
      <c r="R496" s="55">
        <v>0.33819444444445801</v>
      </c>
      <c r="T496" s="91">
        <f t="shared" si="12"/>
        <v>6.8</v>
      </c>
      <c r="U496" s="94">
        <f t="shared" si="16"/>
        <v>-4.3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7.1</v>
      </c>
      <c r="AM496" s="5">
        <v>85</v>
      </c>
      <c r="AN496" s="5">
        <v>4.7</v>
      </c>
      <c r="AO496" s="5">
        <v>5.4</v>
      </c>
      <c r="AP496" s="5">
        <v>8.6</v>
      </c>
      <c r="AQ496" s="5">
        <v>8.6</v>
      </c>
      <c r="AR496" s="5">
        <v>1029.4000000000001</v>
      </c>
      <c r="AS496" s="5">
        <v>0</v>
      </c>
      <c r="AT496" s="5">
        <v>0</v>
      </c>
      <c r="AU496" s="5">
        <v>0</v>
      </c>
      <c r="AV496" s="5">
        <v>0</v>
      </c>
      <c r="AW496" s="5">
        <v>0</v>
      </c>
      <c r="AX496">
        <v>232</v>
      </c>
      <c r="AY496">
        <v>1088</v>
      </c>
      <c r="AZ496">
        <v>6.8</v>
      </c>
      <c r="BA496">
        <v>6.8</v>
      </c>
      <c r="BB496" s="55">
        <v>0.33819444444445801</v>
      </c>
    </row>
    <row r="497" spans="2:54" x14ac:dyDescent="0.25">
      <c r="B497" s="5">
        <v>7.1</v>
      </c>
      <c r="C497" s="5">
        <v>85</v>
      </c>
      <c r="D497" s="5">
        <v>4.7</v>
      </c>
      <c r="E497" s="5">
        <v>5.9</v>
      </c>
      <c r="F497" s="5">
        <v>6.8</v>
      </c>
      <c r="G497" s="5">
        <v>8.3000000000000007</v>
      </c>
      <c r="H497" s="5">
        <v>1029.5999999999999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232</v>
      </c>
      <c r="O497">
        <v>1088</v>
      </c>
      <c r="P497">
        <v>6.8</v>
      </c>
      <c r="Q497">
        <v>6.8</v>
      </c>
      <c r="R497" s="55">
        <v>0.33888888888890301</v>
      </c>
      <c r="T497" s="91">
        <f t="shared" si="12"/>
        <v>6.8</v>
      </c>
      <c r="U497" s="94">
        <f t="shared" si="16"/>
        <v>-4.3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7.1</v>
      </c>
      <c r="AM497" s="5">
        <v>85</v>
      </c>
      <c r="AN497" s="5">
        <v>4.7</v>
      </c>
      <c r="AO497" s="5">
        <v>5.9</v>
      </c>
      <c r="AP497" s="5">
        <v>6.8</v>
      </c>
      <c r="AQ497" s="5">
        <v>8.3000000000000007</v>
      </c>
      <c r="AR497" s="5">
        <v>1029.5999999999999</v>
      </c>
      <c r="AS497" s="5">
        <v>0</v>
      </c>
      <c r="AT497" s="5">
        <v>0</v>
      </c>
      <c r="AU497" s="5">
        <v>0</v>
      </c>
      <c r="AV497" s="5">
        <v>0</v>
      </c>
      <c r="AW497" s="5">
        <v>0</v>
      </c>
      <c r="AX497">
        <v>232</v>
      </c>
      <c r="AY497">
        <v>1088</v>
      </c>
      <c r="AZ497">
        <v>6.8</v>
      </c>
      <c r="BA497">
        <v>6.8</v>
      </c>
      <c r="BB497" s="55">
        <v>0.33888888888890301</v>
      </c>
    </row>
    <row r="498" spans="2:54" x14ac:dyDescent="0.25">
      <c r="B498" s="5">
        <v>7.1</v>
      </c>
      <c r="C498" s="5">
        <v>85</v>
      </c>
      <c r="D498" s="5">
        <v>4.7</v>
      </c>
      <c r="E498" s="5">
        <v>6</v>
      </c>
      <c r="F498" s="5">
        <v>6.5</v>
      </c>
      <c r="G498" s="5">
        <v>7.2</v>
      </c>
      <c r="H498" s="5">
        <v>1029.3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232</v>
      </c>
      <c r="O498">
        <v>1088</v>
      </c>
      <c r="P498">
        <v>6.8</v>
      </c>
      <c r="Q498">
        <v>6.8</v>
      </c>
      <c r="R498" s="55">
        <v>0.339583333333348</v>
      </c>
      <c r="T498" s="91">
        <f t="shared" ref="T498:T561" si="17">MAX($P498,$Q498)</f>
        <v>6.8</v>
      </c>
      <c r="U498" s="94">
        <f t="shared" si="16"/>
        <v>-4.3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7.1</v>
      </c>
      <c r="AM498" s="5">
        <v>85</v>
      </c>
      <c r="AN498" s="5">
        <v>4.7</v>
      </c>
      <c r="AO498" s="5">
        <v>6</v>
      </c>
      <c r="AP498" s="5">
        <v>6.5</v>
      </c>
      <c r="AQ498" s="5">
        <v>7.2</v>
      </c>
      <c r="AR498" s="5">
        <v>1029.3</v>
      </c>
      <c r="AS498" s="5">
        <v>0</v>
      </c>
      <c r="AT498" s="5">
        <v>0</v>
      </c>
      <c r="AU498" s="5">
        <v>0</v>
      </c>
      <c r="AV498" s="5">
        <v>0</v>
      </c>
      <c r="AW498" s="5">
        <v>0</v>
      </c>
      <c r="AX498">
        <v>232</v>
      </c>
      <c r="AY498">
        <v>1088</v>
      </c>
      <c r="AZ498">
        <v>6.8</v>
      </c>
      <c r="BA498">
        <v>6.8</v>
      </c>
      <c r="BB498" s="55">
        <v>0.339583333333348</v>
      </c>
    </row>
    <row r="499" spans="2:54" x14ac:dyDescent="0.25">
      <c r="B499" s="5">
        <v>7.1</v>
      </c>
      <c r="C499" s="5">
        <v>85</v>
      </c>
      <c r="D499" s="5">
        <v>4.7</v>
      </c>
      <c r="E499" s="5">
        <v>7.1</v>
      </c>
      <c r="F499" s="5">
        <v>3.2</v>
      </c>
      <c r="G499" s="5">
        <v>8.6</v>
      </c>
      <c r="H499" s="5">
        <v>1029.4000000000001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232</v>
      </c>
      <c r="O499">
        <v>1088</v>
      </c>
      <c r="P499">
        <v>6.8</v>
      </c>
      <c r="Q499">
        <v>6.8</v>
      </c>
      <c r="R499" s="55">
        <v>0.340277777777793</v>
      </c>
      <c r="T499" s="91">
        <f t="shared" si="17"/>
        <v>6.8</v>
      </c>
      <c r="U499" s="94">
        <f t="shared" si="16"/>
        <v>-4.3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7.1</v>
      </c>
      <c r="AM499" s="5">
        <v>85</v>
      </c>
      <c r="AN499" s="5">
        <v>4.7</v>
      </c>
      <c r="AO499" s="5">
        <v>7.1</v>
      </c>
      <c r="AP499" s="5">
        <v>3.2</v>
      </c>
      <c r="AQ499" s="5">
        <v>8.6</v>
      </c>
      <c r="AR499" s="5">
        <v>1029.4000000000001</v>
      </c>
      <c r="AS499" s="5">
        <v>0</v>
      </c>
      <c r="AT499" s="5">
        <v>0</v>
      </c>
      <c r="AU499" s="5">
        <v>0</v>
      </c>
      <c r="AV499" s="5">
        <v>0</v>
      </c>
      <c r="AW499" s="5">
        <v>0</v>
      </c>
      <c r="AX499">
        <v>232</v>
      </c>
      <c r="AY499">
        <v>1088</v>
      </c>
      <c r="AZ499">
        <v>6.8</v>
      </c>
      <c r="BA499">
        <v>6.8</v>
      </c>
      <c r="BB499" s="55">
        <v>0.340277777777793</v>
      </c>
    </row>
    <row r="500" spans="2:54" x14ac:dyDescent="0.25">
      <c r="B500" s="5">
        <v>7.1</v>
      </c>
      <c r="C500" s="5">
        <v>85</v>
      </c>
      <c r="D500" s="5">
        <v>4.7</v>
      </c>
      <c r="E500" s="5">
        <v>5.6</v>
      </c>
      <c r="F500" s="5">
        <v>7.9</v>
      </c>
      <c r="G500" s="5">
        <v>7.9</v>
      </c>
      <c r="H500" s="5">
        <v>1029.5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232</v>
      </c>
      <c r="O500">
        <v>1088</v>
      </c>
      <c r="P500">
        <v>6.8</v>
      </c>
      <c r="Q500">
        <v>6.8</v>
      </c>
      <c r="R500" s="55">
        <v>0.340972222222238</v>
      </c>
      <c r="T500" s="91">
        <f t="shared" si="17"/>
        <v>6.8</v>
      </c>
      <c r="U500" s="94">
        <f t="shared" si="16"/>
        <v>-4.3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7.1</v>
      </c>
      <c r="AM500" s="5">
        <v>85</v>
      </c>
      <c r="AN500" s="5">
        <v>4.7</v>
      </c>
      <c r="AO500" s="5">
        <v>5.6</v>
      </c>
      <c r="AP500" s="5">
        <v>7.9</v>
      </c>
      <c r="AQ500" s="5">
        <v>7.9</v>
      </c>
      <c r="AR500" s="5">
        <v>1029.5</v>
      </c>
      <c r="AS500" s="5">
        <v>0</v>
      </c>
      <c r="AT500" s="5">
        <v>0</v>
      </c>
      <c r="AU500" s="5">
        <v>0</v>
      </c>
      <c r="AV500" s="5">
        <v>0</v>
      </c>
      <c r="AW500" s="5">
        <v>0</v>
      </c>
      <c r="AX500">
        <v>232</v>
      </c>
      <c r="AY500">
        <v>1088</v>
      </c>
      <c r="AZ500">
        <v>6.8</v>
      </c>
      <c r="BA500">
        <v>6.8</v>
      </c>
      <c r="BB500" s="55">
        <v>0.340972222222238</v>
      </c>
    </row>
    <row r="501" spans="2:54" x14ac:dyDescent="0.25">
      <c r="B501" s="5">
        <v>7.1</v>
      </c>
      <c r="C501" s="5">
        <v>85</v>
      </c>
      <c r="D501" s="5">
        <v>4.7</v>
      </c>
      <c r="E501" s="5">
        <v>5.4</v>
      </c>
      <c r="F501" s="5">
        <v>8.6</v>
      </c>
      <c r="G501" s="5">
        <v>8.6</v>
      </c>
      <c r="H501" s="5">
        <v>1029.5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232</v>
      </c>
      <c r="O501">
        <v>1088</v>
      </c>
      <c r="P501">
        <v>6.7</v>
      </c>
      <c r="Q501">
        <v>6.8</v>
      </c>
      <c r="R501" s="55">
        <v>0.34166666666668299</v>
      </c>
      <c r="T501" s="91">
        <f t="shared" si="17"/>
        <v>6.8</v>
      </c>
      <c r="U501" s="94">
        <f t="shared" si="16"/>
        <v>-4.3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7.1</v>
      </c>
      <c r="AM501" s="5">
        <v>85</v>
      </c>
      <c r="AN501" s="5">
        <v>4.7</v>
      </c>
      <c r="AO501" s="5">
        <v>5.4</v>
      </c>
      <c r="AP501" s="5">
        <v>8.6</v>
      </c>
      <c r="AQ501" s="5">
        <v>8.6</v>
      </c>
      <c r="AR501" s="5">
        <v>1029.5</v>
      </c>
      <c r="AS501" s="5">
        <v>0</v>
      </c>
      <c r="AT501" s="5">
        <v>0</v>
      </c>
      <c r="AU501" s="5">
        <v>0</v>
      </c>
      <c r="AV501" s="5">
        <v>0</v>
      </c>
      <c r="AW501" s="5">
        <v>0</v>
      </c>
      <c r="AX501">
        <v>232</v>
      </c>
      <c r="AY501">
        <v>1088</v>
      </c>
      <c r="AZ501">
        <v>6.7</v>
      </c>
      <c r="BA501">
        <v>6.8</v>
      </c>
      <c r="BB501" s="55">
        <v>0.34166666666668299</v>
      </c>
    </row>
    <row r="502" spans="2:54" x14ac:dyDescent="0.25">
      <c r="B502" s="5">
        <v>7.1</v>
      </c>
      <c r="C502" s="5">
        <v>85</v>
      </c>
      <c r="D502" s="5">
        <v>4.7</v>
      </c>
      <c r="E502" s="5">
        <v>7.1</v>
      </c>
      <c r="F502" s="5">
        <v>4.7</v>
      </c>
      <c r="G502" s="5">
        <v>7.2</v>
      </c>
      <c r="H502" s="5">
        <v>1029.5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232</v>
      </c>
      <c r="O502">
        <v>1088</v>
      </c>
      <c r="P502">
        <v>6.7</v>
      </c>
      <c r="Q502">
        <v>6.8</v>
      </c>
      <c r="R502" s="55">
        <v>0.34236111111112799</v>
      </c>
      <c r="T502" s="91">
        <f t="shared" si="17"/>
        <v>6.8</v>
      </c>
      <c r="U502" s="94">
        <f t="shared" si="16"/>
        <v>-4.3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7.1</v>
      </c>
      <c r="AM502" s="5">
        <v>85</v>
      </c>
      <c r="AN502" s="5">
        <v>4.7</v>
      </c>
      <c r="AO502" s="5">
        <v>7.1</v>
      </c>
      <c r="AP502" s="5">
        <v>4.7</v>
      </c>
      <c r="AQ502" s="5">
        <v>7.2</v>
      </c>
      <c r="AR502" s="5">
        <v>1029.5</v>
      </c>
      <c r="AS502" s="5">
        <v>0</v>
      </c>
      <c r="AT502" s="5">
        <v>0</v>
      </c>
      <c r="AU502" s="5">
        <v>0</v>
      </c>
      <c r="AV502" s="5">
        <v>0</v>
      </c>
      <c r="AW502" s="5">
        <v>0</v>
      </c>
      <c r="AX502">
        <v>232</v>
      </c>
      <c r="AY502">
        <v>1088</v>
      </c>
      <c r="AZ502">
        <v>6.7</v>
      </c>
      <c r="BA502">
        <v>6.8</v>
      </c>
      <c r="BB502" s="55">
        <v>0.34236111111112799</v>
      </c>
    </row>
    <row r="503" spans="2:54" x14ac:dyDescent="0.25">
      <c r="B503" s="5">
        <v>7.1</v>
      </c>
      <c r="C503" s="5">
        <v>85</v>
      </c>
      <c r="D503" s="5">
        <v>4.7</v>
      </c>
      <c r="E503" s="5">
        <v>6.5</v>
      </c>
      <c r="F503" s="5">
        <v>5</v>
      </c>
      <c r="G503" s="5">
        <v>7.6</v>
      </c>
      <c r="H503" s="5">
        <v>1029.4000000000001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232</v>
      </c>
      <c r="O503">
        <v>1088</v>
      </c>
      <c r="P503">
        <v>6.7</v>
      </c>
      <c r="Q503">
        <v>6.7</v>
      </c>
      <c r="R503" s="55">
        <v>0.34305555555557299</v>
      </c>
      <c r="T503" s="91">
        <f t="shared" si="17"/>
        <v>6.7</v>
      </c>
      <c r="U503" s="94">
        <f t="shared" si="16"/>
        <v>-4.3999999999999995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7.1</v>
      </c>
      <c r="AM503" s="5">
        <v>85</v>
      </c>
      <c r="AN503" s="5">
        <v>4.7</v>
      </c>
      <c r="AO503" s="5">
        <v>6.5</v>
      </c>
      <c r="AP503" s="5">
        <v>5</v>
      </c>
      <c r="AQ503" s="5">
        <v>7.6</v>
      </c>
      <c r="AR503" s="5">
        <v>1029.4000000000001</v>
      </c>
      <c r="AS503" s="5">
        <v>0</v>
      </c>
      <c r="AT503" s="5">
        <v>0</v>
      </c>
      <c r="AU503" s="5">
        <v>0</v>
      </c>
      <c r="AV503" s="5">
        <v>0</v>
      </c>
      <c r="AW503" s="5">
        <v>0</v>
      </c>
      <c r="AX503">
        <v>232</v>
      </c>
      <c r="AY503">
        <v>1088</v>
      </c>
      <c r="AZ503">
        <v>6.7</v>
      </c>
      <c r="BA503">
        <v>6.7</v>
      </c>
      <c r="BB503" s="55">
        <v>0.34305555555557299</v>
      </c>
    </row>
    <row r="504" spans="2:54" x14ac:dyDescent="0.25">
      <c r="B504" s="5">
        <v>7.1</v>
      </c>
      <c r="C504" s="5">
        <v>85</v>
      </c>
      <c r="D504" s="5">
        <v>4.7</v>
      </c>
      <c r="E504" s="5">
        <v>7.1</v>
      </c>
      <c r="F504" s="5">
        <v>3.2</v>
      </c>
      <c r="G504" s="5">
        <v>6.8</v>
      </c>
      <c r="H504" s="5">
        <v>1029.4000000000001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232</v>
      </c>
      <c r="O504">
        <v>1088</v>
      </c>
      <c r="P504">
        <v>6.7</v>
      </c>
      <c r="Q504">
        <v>6.7</v>
      </c>
      <c r="R504" s="55">
        <v>0.34375000000001799</v>
      </c>
      <c r="T504" s="91">
        <f t="shared" si="17"/>
        <v>6.7</v>
      </c>
      <c r="U504" s="94">
        <f t="shared" si="16"/>
        <v>-4.3999999999999995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7.1</v>
      </c>
      <c r="AM504" s="5">
        <v>85</v>
      </c>
      <c r="AN504" s="5">
        <v>4.7</v>
      </c>
      <c r="AO504" s="5">
        <v>7.1</v>
      </c>
      <c r="AP504" s="5">
        <v>3.2</v>
      </c>
      <c r="AQ504" s="5">
        <v>6.8</v>
      </c>
      <c r="AR504" s="5">
        <v>1029.4000000000001</v>
      </c>
      <c r="AS504" s="5">
        <v>0</v>
      </c>
      <c r="AT504" s="5">
        <v>0</v>
      </c>
      <c r="AU504" s="5">
        <v>0</v>
      </c>
      <c r="AV504" s="5">
        <v>0</v>
      </c>
      <c r="AW504" s="5">
        <v>0</v>
      </c>
      <c r="AX504">
        <v>232</v>
      </c>
      <c r="AY504">
        <v>1088</v>
      </c>
      <c r="AZ504">
        <v>6.7</v>
      </c>
      <c r="BA504">
        <v>6.7</v>
      </c>
      <c r="BB504" s="55">
        <v>0.34375000000001799</v>
      </c>
    </row>
    <row r="505" spans="2:54" x14ac:dyDescent="0.25">
      <c r="B505" s="5">
        <v>7.1</v>
      </c>
      <c r="C505" s="5">
        <v>86</v>
      </c>
      <c r="D505" s="5">
        <v>4.9000000000000004</v>
      </c>
      <c r="E505" s="5">
        <v>7.1</v>
      </c>
      <c r="F505" s="5">
        <v>3.2</v>
      </c>
      <c r="G505" s="5">
        <v>5</v>
      </c>
      <c r="H505" s="5">
        <v>1029.5999999999999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232</v>
      </c>
      <c r="O505">
        <v>1088</v>
      </c>
      <c r="P505">
        <v>6.7</v>
      </c>
      <c r="Q505">
        <v>6.7</v>
      </c>
      <c r="R505" s="55">
        <v>0.34444444444446298</v>
      </c>
      <c r="T505" s="91">
        <f t="shared" si="17"/>
        <v>6.7</v>
      </c>
      <c r="U505" s="94">
        <f t="shared" si="16"/>
        <v>-4.3999999999999995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7.1</v>
      </c>
      <c r="AM505" s="5">
        <v>86</v>
      </c>
      <c r="AN505" s="5">
        <v>4.9000000000000004</v>
      </c>
      <c r="AO505" s="5">
        <v>7.1</v>
      </c>
      <c r="AP505" s="5">
        <v>3.2</v>
      </c>
      <c r="AQ505" s="5">
        <v>5</v>
      </c>
      <c r="AR505" s="5">
        <v>1029.5999999999999</v>
      </c>
      <c r="AS505" s="5">
        <v>0</v>
      </c>
      <c r="AT505" s="5">
        <v>0</v>
      </c>
      <c r="AU505" s="5">
        <v>0</v>
      </c>
      <c r="AV505" s="5">
        <v>0</v>
      </c>
      <c r="AW505" s="5">
        <v>0</v>
      </c>
      <c r="AX505">
        <v>232</v>
      </c>
      <c r="AY505">
        <v>1088</v>
      </c>
      <c r="AZ505">
        <v>6.7</v>
      </c>
      <c r="BA505">
        <v>6.7</v>
      </c>
      <c r="BB505" s="55">
        <v>0.34444444444446298</v>
      </c>
    </row>
    <row r="506" spans="2:54" x14ac:dyDescent="0.25">
      <c r="B506" s="5">
        <v>7.1</v>
      </c>
      <c r="C506" s="5">
        <v>86</v>
      </c>
      <c r="D506" s="5">
        <v>4.9000000000000004</v>
      </c>
      <c r="E506" s="5">
        <v>7.1</v>
      </c>
      <c r="F506" s="5">
        <v>4</v>
      </c>
      <c r="G506" s="5">
        <v>5.8</v>
      </c>
      <c r="H506" s="5">
        <v>1029.5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232</v>
      </c>
      <c r="O506">
        <v>1088</v>
      </c>
      <c r="P506">
        <v>6.7</v>
      </c>
      <c r="Q506">
        <v>6.7</v>
      </c>
      <c r="R506" s="55">
        <v>0.34513888888890798</v>
      </c>
      <c r="T506" s="91">
        <f t="shared" si="17"/>
        <v>6.7</v>
      </c>
      <c r="U506" s="94">
        <f t="shared" si="16"/>
        <v>-4.3999999999999995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7.1</v>
      </c>
      <c r="AM506" s="5">
        <v>86</v>
      </c>
      <c r="AN506" s="5">
        <v>4.9000000000000004</v>
      </c>
      <c r="AO506" s="5">
        <v>7.1</v>
      </c>
      <c r="AP506" s="5">
        <v>4</v>
      </c>
      <c r="AQ506" s="5">
        <v>5.8</v>
      </c>
      <c r="AR506" s="5">
        <v>1029.5</v>
      </c>
      <c r="AS506" s="5">
        <v>0</v>
      </c>
      <c r="AT506" s="5">
        <v>0</v>
      </c>
      <c r="AU506" s="5">
        <v>0</v>
      </c>
      <c r="AV506" s="5">
        <v>0</v>
      </c>
      <c r="AW506" s="5">
        <v>0</v>
      </c>
      <c r="AX506">
        <v>232</v>
      </c>
      <c r="AY506">
        <v>1088</v>
      </c>
      <c r="AZ506">
        <v>6.7</v>
      </c>
      <c r="BA506">
        <v>6.7</v>
      </c>
      <c r="BB506" s="55">
        <v>0.34513888888890798</v>
      </c>
    </row>
    <row r="507" spans="2:54" x14ac:dyDescent="0.25">
      <c r="B507" s="5">
        <v>7.1</v>
      </c>
      <c r="C507" s="5">
        <v>86</v>
      </c>
      <c r="D507" s="5">
        <v>4.9000000000000004</v>
      </c>
      <c r="E507" s="5">
        <v>7.1</v>
      </c>
      <c r="F507" s="5">
        <v>2.9</v>
      </c>
      <c r="G507" s="5">
        <v>4.7</v>
      </c>
      <c r="H507" s="5">
        <v>1029.5999999999999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232</v>
      </c>
      <c r="O507">
        <v>1088</v>
      </c>
      <c r="P507">
        <v>6.7</v>
      </c>
      <c r="Q507">
        <v>6.7</v>
      </c>
      <c r="R507" s="55">
        <v>0.34583333333335298</v>
      </c>
      <c r="T507" s="91">
        <f t="shared" si="17"/>
        <v>6.7</v>
      </c>
      <c r="U507" s="94">
        <f t="shared" si="16"/>
        <v>-4.3999999999999995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7.1</v>
      </c>
      <c r="AM507" s="5">
        <v>86</v>
      </c>
      <c r="AN507" s="5">
        <v>4.9000000000000004</v>
      </c>
      <c r="AO507" s="5">
        <v>7.1</v>
      </c>
      <c r="AP507" s="5">
        <v>2.9</v>
      </c>
      <c r="AQ507" s="5">
        <v>4.7</v>
      </c>
      <c r="AR507" s="5">
        <v>1029.5999999999999</v>
      </c>
      <c r="AS507" s="5">
        <v>0</v>
      </c>
      <c r="AT507" s="5">
        <v>0</v>
      </c>
      <c r="AU507" s="5">
        <v>0</v>
      </c>
      <c r="AV507" s="5">
        <v>0</v>
      </c>
      <c r="AW507" s="5">
        <v>0</v>
      </c>
      <c r="AX507">
        <v>232</v>
      </c>
      <c r="AY507">
        <v>1088</v>
      </c>
      <c r="AZ507">
        <v>6.7</v>
      </c>
      <c r="BA507">
        <v>6.7</v>
      </c>
      <c r="BB507" s="55">
        <v>0.34583333333335298</v>
      </c>
    </row>
    <row r="508" spans="2:54" x14ac:dyDescent="0.25">
      <c r="B508" s="5">
        <v>7.1</v>
      </c>
      <c r="C508" s="5">
        <v>86</v>
      </c>
      <c r="D508" s="5">
        <v>4.9000000000000004</v>
      </c>
      <c r="E508" s="5">
        <v>7.1</v>
      </c>
      <c r="F508" s="5">
        <v>4.3</v>
      </c>
      <c r="G508" s="5">
        <v>9.4</v>
      </c>
      <c r="H508" s="5">
        <v>1029.4000000000001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232</v>
      </c>
      <c r="O508">
        <v>1088</v>
      </c>
      <c r="P508">
        <v>6.7</v>
      </c>
      <c r="Q508">
        <v>6.7</v>
      </c>
      <c r="R508" s="55">
        <v>0.34652777777779797</v>
      </c>
      <c r="T508" s="91">
        <f t="shared" si="17"/>
        <v>6.7</v>
      </c>
      <c r="U508" s="94">
        <f t="shared" si="16"/>
        <v>-4.3999999999999995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7.1</v>
      </c>
      <c r="AM508" s="5">
        <v>86</v>
      </c>
      <c r="AN508" s="5">
        <v>4.9000000000000004</v>
      </c>
      <c r="AO508" s="5">
        <v>7.1</v>
      </c>
      <c r="AP508" s="5">
        <v>4.3</v>
      </c>
      <c r="AQ508" s="5">
        <v>9.4</v>
      </c>
      <c r="AR508" s="5">
        <v>1029.4000000000001</v>
      </c>
      <c r="AS508" s="5">
        <v>0</v>
      </c>
      <c r="AT508" s="5">
        <v>0</v>
      </c>
      <c r="AU508" s="5">
        <v>0</v>
      </c>
      <c r="AV508" s="5">
        <v>0</v>
      </c>
      <c r="AW508" s="5">
        <v>0</v>
      </c>
      <c r="AX508">
        <v>232</v>
      </c>
      <c r="AY508">
        <v>1088</v>
      </c>
      <c r="AZ508">
        <v>6.7</v>
      </c>
      <c r="BA508">
        <v>6.7</v>
      </c>
      <c r="BB508" s="55">
        <v>0.34652777777779797</v>
      </c>
    </row>
    <row r="509" spans="2:54" x14ac:dyDescent="0.25">
      <c r="B509" s="5">
        <v>7.1</v>
      </c>
      <c r="C509" s="5">
        <v>85</v>
      </c>
      <c r="D509" s="5">
        <v>4.7</v>
      </c>
      <c r="E509" s="5">
        <v>6.3</v>
      </c>
      <c r="F509" s="5">
        <v>5.4</v>
      </c>
      <c r="G509" s="5">
        <v>7.6</v>
      </c>
      <c r="H509" s="5">
        <v>1029.5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232</v>
      </c>
      <c r="O509">
        <v>1088</v>
      </c>
      <c r="P509">
        <v>6.6</v>
      </c>
      <c r="Q509">
        <v>6.7</v>
      </c>
      <c r="R509" s="55">
        <v>0.34722222222224303</v>
      </c>
      <c r="T509" s="91">
        <f t="shared" si="17"/>
        <v>6.7</v>
      </c>
      <c r="U509" s="94">
        <f t="shared" si="16"/>
        <v>-4.3999999999999995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7.1</v>
      </c>
      <c r="AM509" s="5">
        <v>85</v>
      </c>
      <c r="AN509" s="5">
        <v>4.7</v>
      </c>
      <c r="AO509" s="5">
        <v>6.3</v>
      </c>
      <c r="AP509" s="5">
        <v>5.4</v>
      </c>
      <c r="AQ509" s="5">
        <v>7.6</v>
      </c>
      <c r="AR509" s="5">
        <v>1029.5</v>
      </c>
      <c r="AS509" s="5">
        <v>0</v>
      </c>
      <c r="AT509" s="5">
        <v>0</v>
      </c>
      <c r="AU509" s="5">
        <v>0</v>
      </c>
      <c r="AV509" s="5">
        <v>0</v>
      </c>
      <c r="AW509" s="5">
        <v>0</v>
      </c>
      <c r="AX509">
        <v>232</v>
      </c>
      <c r="AY509">
        <v>1088</v>
      </c>
      <c r="AZ509">
        <v>6.6</v>
      </c>
      <c r="BA509">
        <v>6.7</v>
      </c>
      <c r="BB509" s="55">
        <v>0.34722222222224303</v>
      </c>
    </row>
    <row r="510" spans="2:54" x14ac:dyDescent="0.25">
      <c r="B510" s="5">
        <v>7.1</v>
      </c>
      <c r="C510" s="5">
        <v>85</v>
      </c>
      <c r="D510" s="5">
        <v>4.7</v>
      </c>
      <c r="E510" s="5">
        <v>5.6</v>
      </c>
      <c r="F510" s="5">
        <v>8.3000000000000007</v>
      </c>
      <c r="G510" s="5">
        <v>8.3000000000000007</v>
      </c>
      <c r="H510" s="5">
        <v>1029.5999999999999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232</v>
      </c>
      <c r="O510">
        <v>1088</v>
      </c>
      <c r="P510">
        <v>6.6</v>
      </c>
      <c r="Q510">
        <v>6.6</v>
      </c>
      <c r="R510" s="55">
        <v>0.34791666666668802</v>
      </c>
      <c r="T510" s="91">
        <f t="shared" si="17"/>
        <v>6.6</v>
      </c>
      <c r="U510" s="94">
        <f t="shared" si="16"/>
        <v>-4.5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7.1</v>
      </c>
      <c r="AM510" s="5">
        <v>85</v>
      </c>
      <c r="AN510" s="5">
        <v>4.7</v>
      </c>
      <c r="AO510" s="5">
        <v>5.6</v>
      </c>
      <c r="AP510" s="5">
        <v>8.3000000000000007</v>
      </c>
      <c r="AQ510" s="5">
        <v>8.3000000000000007</v>
      </c>
      <c r="AR510" s="5">
        <v>1029.5999999999999</v>
      </c>
      <c r="AS510" s="5">
        <v>0</v>
      </c>
      <c r="AT510" s="5">
        <v>0</v>
      </c>
      <c r="AU510" s="5">
        <v>0</v>
      </c>
      <c r="AV510" s="5">
        <v>0</v>
      </c>
      <c r="AW510" s="5">
        <v>0</v>
      </c>
      <c r="AX510">
        <v>232</v>
      </c>
      <c r="AY510">
        <v>1088</v>
      </c>
      <c r="AZ510">
        <v>6.6</v>
      </c>
      <c r="BA510">
        <v>6.6</v>
      </c>
      <c r="BB510" s="55">
        <v>0.34791666666668802</v>
      </c>
    </row>
    <row r="511" spans="2:54" x14ac:dyDescent="0.25">
      <c r="B511" s="5">
        <v>7</v>
      </c>
      <c r="C511" s="5">
        <v>85</v>
      </c>
      <c r="D511" s="5">
        <v>4.7</v>
      </c>
      <c r="E511" s="5">
        <v>5.8</v>
      </c>
      <c r="F511" s="5">
        <v>6.5</v>
      </c>
      <c r="G511" s="5">
        <v>6.8</v>
      </c>
      <c r="H511" s="5">
        <v>1029.5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232</v>
      </c>
      <c r="O511">
        <v>1088</v>
      </c>
      <c r="P511">
        <v>6.6</v>
      </c>
      <c r="Q511">
        <v>6.6</v>
      </c>
      <c r="R511" s="55">
        <v>0.34861111111113302</v>
      </c>
      <c r="T511" s="91">
        <f t="shared" si="17"/>
        <v>6.6</v>
      </c>
      <c r="U511" s="94">
        <f t="shared" si="16"/>
        <v>-4.4000000000000004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7</v>
      </c>
      <c r="AM511" s="5">
        <v>85</v>
      </c>
      <c r="AN511" s="5">
        <v>4.7</v>
      </c>
      <c r="AO511" s="5">
        <v>5.8</v>
      </c>
      <c r="AP511" s="5">
        <v>6.5</v>
      </c>
      <c r="AQ511" s="5">
        <v>6.8</v>
      </c>
      <c r="AR511" s="5">
        <v>1029.5</v>
      </c>
      <c r="AS511" s="5">
        <v>10</v>
      </c>
      <c r="AT511" s="5">
        <v>0</v>
      </c>
      <c r="AU511" s="5">
        <v>0</v>
      </c>
      <c r="AV511" s="5">
        <v>0</v>
      </c>
      <c r="AW511" s="5">
        <v>0</v>
      </c>
      <c r="AX511">
        <v>232</v>
      </c>
      <c r="AY511">
        <v>1088</v>
      </c>
      <c r="AZ511">
        <v>6.6</v>
      </c>
      <c r="BA511">
        <v>6.6</v>
      </c>
      <c r="BB511" s="55">
        <v>0.34861111111113302</v>
      </c>
    </row>
    <row r="512" spans="2:54" x14ac:dyDescent="0.25">
      <c r="B512" s="5">
        <v>7</v>
      </c>
      <c r="C512" s="5">
        <v>85</v>
      </c>
      <c r="D512" s="5">
        <v>4.7</v>
      </c>
      <c r="E512" s="5">
        <v>5.3</v>
      </c>
      <c r="F512" s="5">
        <v>9</v>
      </c>
      <c r="G512" s="5">
        <v>9</v>
      </c>
      <c r="H512" s="5">
        <v>1029.4000000000001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232</v>
      </c>
      <c r="O512">
        <v>1088</v>
      </c>
      <c r="P512">
        <v>6.6</v>
      </c>
      <c r="Q512">
        <v>6.6</v>
      </c>
      <c r="R512" s="55">
        <v>0.34930555555557802</v>
      </c>
      <c r="T512" s="91">
        <f t="shared" si="17"/>
        <v>6.6</v>
      </c>
      <c r="U512" s="94">
        <f t="shared" si="16"/>
        <v>-4.4000000000000004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7</v>
      </c>
      <c r="AM512" s="5">
        <v>85</v>
      </c>
      <c r="AN512" s="5">
        <v>4.7</v>
      </c>
      <c r="AO512" s="5">
        <v>5.3</v>
      </c>
      <c r="AP512" s="5">
        <v>9</v>
      </c>
      <c r="AQ512" s="5">
        <v>9</v>
      </c>
      <c r="AR512" s="5">
        <v>1029.4000000000001</v>
      </c>
      <c r="AS512" s="5">
        <v>10</v>
      </c>
      <c r="AT512" s="5">
        <v>0</v>
      </c>
      <c r="AU512" s="5">
        <v>0</v>
      </c>
      <c r="AV512" s="5">
        <v>0</v>
      </c>
      <c r="AW512" s="5">
        <v>0</v>
      </c>
      <c r="AX512">
        <v>232</v>
      </c>
      <c r="AY512">
        <v>1088</v>
      </c>
      <c r="AZ512">
        <v>6.6</v>
      </c>
      <c r="BA512">
        <v>6.6</v>
      </c>
      <c r="BB512" s="55">
        <v>0.34930555555557802</v>
      </c>
    </row>
    <row r="513" spans="2:54" x14ac:dyDescent="0.25">
      <c r="B513" s="5">
        <v>7</v>
      </c>
      <c r="C513" s="5">
        <v>85</v>
      </c>
      <c r="D513" s="5">
        <v>4.7</v>
      </c>
      <c r="E513" s="5">
        <v>6.1</v>
      </c>
      <c r="F513" s="5">
        <v>5.8</v>
      </c>
      <c r="G513" s="5">
        <v>10.1</v>
      </c>
      <c r="H513" s="5">
        <v>1029.5999999999999</v>
      </c>
      <c r="I513" s="5">
        <v>10</v>
      </c>
      <c r="J513" s="5">
        <v>0</v>
      </c>
      <c r="K513" s="5">
        <v>0</v>
      </c>
      <c r="L513" s="5">
        <v>0</v>
      </c>
      <c r="M513" s="5">
        <v>0</v>
      </c>
      <c r="N513">
        <v>232</v>
      </c>
      <c r="O513">
        <v>1088</v>
      </c>
      <c r="P513">
        <v>6.6</v>
      </c>
      <c r="Q513">
        <v>6.6</v>
      </c>
      <c r="R513" s="55">
        <v>0.35000000000002301</v>
      </c>
      <c r="T513" s="91">
        <f t="shared" si="17"/>
        <v>6.6</v>
      </c>
      <c r="U513" s="94">
        <f t="shared" si="16"/>
        <v>-4.4000000000000004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7</v>
      </c>
      <c r="AM513" s="5">
        <v>85</v>
      </c>
      <c r="AN513" s="5">
        <v>4.7</v>
      </c>
      <c r="AO513" s="5">
        <v>6.1</v>
      </c>
      <c r="AP513" s="5">
        <v>5.8</v>
      </c>
      <c r="AQ513" s="5">
        <v>10.1</v>
      </c>
      <c r="AR513" s="5">
        <v>1029.5999999999999</v>
      </c>
      <c r="AS513" s="5">
        <v>10</v>
      </c>
      <c r="AT513" s="5">
        <v>0</v>
      </c>
      <c r="AU513" s="5">
        <v>0</v>
      </c>
      <c r="AV513" s="5">
        <v>0</v>
      </c>
      <c r="AW513" s="5">
        <v>0</v>
      </c>
      <c r="AX513">
        <v>232</v>
      </c>
      <c r="AY513">
        <v>1088</v>
      </c>
      <c r="AZ513">
        <v>6.6</v>
      </c>
      <c r="BA513">
        <v>6.6</v>
      </c>
      <c r="BB513" s="55">
        <v>0.35000000000002301</v>
      </c>
    </row>
    <row r="514" spans="2:54" x14ac:dyDescent="0.25">
      <c r="B514" s="5">
        <v>7</v>
      </c>
      <c r="C514" s="5">
        <v>85</v>
      </c>
      <c r="D514" s="5">
        <v>4.7</v>
      </c>
      <c r="E514" s="5">
        <v>6.2</v>
      </c>
      <c r="F514" s="5">
        <v>5.4</v>
      </c>
      <c r="G514" s="5">
        <v>8.3000000000000007</v>
      </c>
      <c r="H514" s="5">
        <v>1029.3</v>
      </c>
      <c r="I514" s="5">
        <v>10</v>
      </c>
      <c r="J514" s="5">
        <v>0</v>
      </c>
      <c r="K514" s="5">
        <v>0</v>
      </c>
      <c r="L514" s="5">
        <v>0</v>
      </c>
      <c r="M514" s="5">
        <v>0</v>
      </c>
      <c r="N514">
        <v>232</v>
      </c>
      <c r="O514">
        <v>1088</v>
      </c>
      <c r="P514">
        <v>6.6</v>
      </c>
      <c r="Q514">
        <v>6.5</v>
      </c>
      <c r="R514" s="55">
        <v>0.35069444444446801</v>
      </c>
      <c r="T514" s="91">
        <f t="shared" si="17"/>
        <v>6.6</v>
      </c>
      <c r="U514" s="94">
        <f t="shared" si="16"/>
        <v>-4.4000000000000004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7</v>
      </c>
      <c r="AM514" s="5">
        <v>85</v>
      </c>
      <c r="AN514" s="5">
        <v>4.7</v>
      </c>
      <c r="AO514" s="5">
        <v>6.2</v>
      </c>
      <c r="AP514" s="5">
        <v>5.4</v>
      </c>
      <c r="AQ514" s="5">
        <v>8.3000000000000007</v>
      </c>
      <c r="AR514" s="5">
        <v>1029.3</v>
      </c>
      <c r="AS514" s="5">
        <v>10</v>
      </c>
      <c r="AT514" s="5">
        <v>0</v>
      </c>
      <c r="AU514" s="5">
        <v>0</v>
      </c>
      <c r="AV514" s="5">
        <v>0</v>
      </c>
      <c r="AW514" s="5">
        <v>0</v>
      </c>
      <c r="AX514">
        <v>232</v>
      </c>
      <c r="AY514">
        <v>1088</v>
      </c>
      <c r="AZ514">
        <v>6.6</v>
      </c>
      <c r="BA514">
        <v>6.5</v>
      </c>
      <c r="BB514" s="55">
        <v>0.35069444444446801</v>
      </c>
    </row>
    <row r="515" spans="2:54" x14ac:dyDescent="0.25">
      <c r="B515" s="5">
        <v>7</v>
      </c>
      <c r="C515" s="5">
        <v>85</v>
      </c>
      <c r="D515" s="5">
        <v>4.7</v>
      </c>
      <c r="E515" s="5">
        <v>6</v>
      </c>
      <c r="F515" s="5">
        <v>6.1</v>
      </c>
      <c r="G515" s="5">
        <v>7.6</v>
      </c>
      <c r="H515" s="5">
        <v>1029.3</v>
      </c>
      <c r="I515" s="5">
        <v>20</v>
      </c>
      <c r="J515" s="5">
        <v>0</v>
      </c>
      <c r="K515" s="5">
        <v>0</v>
      </c>
      <c r="L515" s="5">
        <v>0</v>
      </c>
      <c r="M515" s="5">
        <v>0</v>
      </c>
      <c r="N515">
        <v>232</v>
      </c>
      <c r="O515">
        <v>1088</v>
      </c>
      <c r="P515">
        <v>6.5</v>
      </c>
      <c r="Q515">
        <v>6.6</v>
      </c>
      <c r="R515" s="55">
        <v>0.35138888888891301</v>
      </c>
      <c r="T515" s="91">
        <f t="shared" si="17"/>
        <v>6.6</v>
      </c>
      <c r="U515" s="94">
        <f t="shared" si="16"/>
        <v>-4.4000000000000004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7</v>
      </c>
      <c r="AM515" s="5">
        <v>85</v>
      </c>
      <c r="AN515" s="5">
        <v>4.7</v>
      </c>
      <c r="AO515" s="5">
        <v>6</v>
      </c>
      <c r="AP515" s="5">
        <v>6.1</v>
      </c>
      <c r="AQ515" s="5">
        <v>7.6</v>
      </c>
      <c r="AR515" s="5">
        <v>1029.3</v>
      </c>
      <c r="AS515" s="5">
        <v>20</v>
      </c>
      <c r="AT515" s="5">
        <v>0</v>
      </c>
      <c r="AU515" s="5">
        <v>0</v>
      </c>
      <c r="AV515" s="5">
        <v>0</v>
      </c>
      <c r="AW515" s="5">
        <v>0</v>
      </c>
      <c r="AX515">
        <v>232</v>
      </c>
      <c r="AY515">
        <v>1088</v>
      </c>
      <c r="AZ515">
        <v>6.5</v>
      </c>
      <c r="BA515">
        <v>6.6</v>
      </c>
      <c r="BB515" s="55">
        <v>0.35138888888891301</v>
      </c>
    </row>
    <row r="516" spans="2:54" x14ac:dyDescent="0.25">
      <c r="B516" s="5">
        <v>7</v>
      </c>
      <c r="C516" s="5">
        <v>85</v>
      </c>
      <c r="D516" s="5">
        <v>4.7</v>
      </c>
      <c r="E516" s="5">
        <v>5.2</v>
      </c>
      <c r="F516" s="5">
        <v>9.4</v>
      </c>
      <c r="G516" s="5">
        <v>9.4</v>
      </c>
      <c r="H516" s="5">
        <v>1029.5</v>
      </c>
      <c r="I516" s="5">
        <v>20</v>
      </c>
      <c r="J516" s="5">
        <v>0</v>
      </c>
      <c r="K516" s="5">
        <v>0</v>
      </c>
      <c r="L516" s="5">
        <v>0</v>
      </c>
      <c r="M516" s="5">
        <v>0</v>
      </c>
      <c r="N516">
        <v>232</v>
      </c>
      <c r="O516">
        <v>1088</v>
      </c>
      <c r="P516">
        <v>6.5</v>
      </c>
      <c r="Q516">
        <v>6.5</v>
      </c>
      <c r="R516" s="55">
        <v>0.35208333333335801</v>
      </c>
      <c r="T516" s="91">
        <f t="shared" si="17"/>
        <v>6.5</v>
      </c>
      <c r="U516" s="94">
        <f t="shared" si="16"/>
        <v>-4.5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7</v>
      </c>
      <c r="AM516" s="5">
        <v>85</v>
      </c>
      <c r="AN516" s="5">
        <v>4.7</v>
      </c>
      <c r="AO516" s="5">
        <v>5.2</v>
      </c>
      <c r="AP516" s="5">
        <v>9.4</v>
      </c>
      <c r="AQ516" s="5">
        <v>9.4</v>
      </c>
      <c r="AR516" s="5">
        <v>1029.5</v>
      </c>
      <c r="AS516" s="5">
        <v>20</v>
      </c>
      <c r="AT516" s="5">
        <v>0</v>
      </c>
      <c r="AU516" s="5">
        <v>0</v>
      </c>
      <c r="AV516" s="5">
        <v>0</v>
      </c>
      <c r="AW516" s="5">
        <v>0</v>
      </c>
      <c r="AX516">
        <v>232</v>
      </c>
      <c r="AY516">
        <v>1088</v>
      </c>
      <c r="AZ516">
        <v>6.5</v>
      </c>
      <c r="BA516">
        <v>6.5</v>
      </c>
      <c r="BB516" s="55">
        <v>0.35208333333335801</v>
      </c>
    </row>
    <row r="517" spans="2:54" x14ac:dyDescent="0.25">
      <c r="B517" s="5">
        <v>7</v>
      </c>
      <c r="C517" s="5">
        <v>85</v>
      </c>
      <c r="D517" s="5">
        <v>4.7</v>
      </c>
      <c r="E517" s="5">
        <v>6.2</v>
      </c>
      <c r="F517" s="5">
        <v>5.4</v>
      </c>
      <c r="G517" s="5">
        <v>7.2</v>
      </c>
      <c r="H517" s="5">
        <v>1029.4000000000001</v>
      </c>
      <c r="I517" s="5">
        <v>30</v>
      </c>
      <c r="J517" s="5">
        <v>0</v>
      </c>
      <c r="K517" s="5">
        <v>0</v>
      </c>
      <c r="L517" s="5">
        <v>0</v>
      </c>
      <c r="M517" s="5">
        <v>0</v>
      </c>
      <c r="N517">
        <v>232</v>
      </c>
      <c r="O517">
        <v>1088</v>
      </c>
      <c r="P517">
        <v>6.5</v>
      </c>
      <c r="Q517">
        <v>6.5</v>
      </c>
      <c r="R517" s="55">
        <v>0.352777777777803</v>
      </c>
      <c r="T517" s="91">
        <f t="shared" si="17"/>
        <v>6.5</v>
      </c>
      <c r="U517" s="94">
        <f t="shared" si="16"/>
        <v>-4.5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7</v>
      </c>
      <c r="AM517" s="5">
        <v>85</v>
      </c>
      <c r="AN517" s="5">
        <v>4.7</v>
      </c>
      <c r="AO517" s="5">
        <v>6.2</v>
      </c>
      <c r="AP517" s="5">
        <v>5.4</v>
      </c>
      <c r="AQ517" s="5">
        <v>7.2</v>
      </c>
      <c r="AR517" s="5">
        <v>1029.4000000000001</v>
      </c>
      <c r="AS517" s="5">
        <v>30</v>
      </c>
      <c r="AT517" s="5">
        <v>0</v>
      </c>
      <c r="AU517" s="5">
        <v>0</v>
      </c>
      <c r="AV517" s="5">
        <v>0</v>
      </c>
      <c r="AW517" s="5">
        <v>0</v>
      </c>
      <c r="AX517">
        <v>232</v>
      </c>
      <c r="AY517">
        <v>1088</v>
      </c>
      <c r="AZ517">
        <v>6.5</v>
      </c>
      <c r="BA517">
        <v>6.5</v>
      </c>
      <c r="BB517" s="55">
        <v>0.352777777777803</v>
      </c>
    </row>
    <row r="518" spans="2:54" x14ac:dyDescent="0.25">
      <c r="B518" s="5">
        <v>7</v>
      </c>
      <c r="C518" s="5">
        <v>86</v>
      </c>
      <c r="D518" s="5">
        <v>4.8</v>
      </c>
      <c r="E518" s="5">
        <v>7</v>
      </c>
      <c r="F518" s="5">
        <v>2.9</v>
      </c>
      <c r="G518" s="5">
        <v>5.4</v>
      </c>
      <c r="H518" s="5">
        <v>1029.4000000000001</v>
      </c>
      <c r="I518" s="5">
        <v>30</v>
      </c>
      <c r="J518" s="5">
        <v>0</v>
      </c>
      <c r="K518" s="5">
        <v>0</v>
      </c>
      <c r="L518" s="5">
        <v>0</v>
      </c>
      <c r="M518" s="5">
        <v>0</v>
      </c>
      <c r="N518">
        <v>232</v>
      </c>
      <c r="O518">
        <v>1088</v>
      </c>
      <c r="P518">
        <v>6.5</v>
      </c>
      <c r="Q518">
        <v>6.5</v>
      </c>
      <c r="R518" s="55">
        <v>0.353472222222248</v>
      </c>
      <c r="T518" s="91">
        <f t="shared" si="17"/>
        <v>6.5</v>
      </c>
      <c r="U518" s="94">
        <f t="shared" si="16"/>
        <v>-4.5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7</v>
      </c>
      <c r="AM518" s="5">
        <v>86</v>
      </c>
      <c r="AN518" s="5">
        <v>4.8</v>
      </c>
      <c r="AO518" s="5">
        <v>7</v>
      </c>
      <c r="AP518" s="5">
        <v>2.9</v>
      </c>
      <c r="AQ518" s="5">
        <v>5.4</v>
      </c>
      <c r="AR518" s="5">
        <v>1029.4000000000001</v>
      </c>
      <c r="AS518" s="5">
        <v>30</v>
      </c>
      <c r="AT518" s="5">
        <v>0</v>
      </c>
      <c r="AU518" s="5">
        <v>0</v>
      </c>
      <c r="AV518" s="5">
        <v>0</v>
      </c>
      <c r="AW518" s="5">
        <v>0</v>
      </c>
      <c r="AX518">
        <v>232</v>
      </c>
      <c r="AY518">
        <v>1088</v>
      </c>
      <c r="AZ518">
        <v>6.5</v>
      </c>
      <c r="BA518">
        <v>6.5</v>
      </c>
      <c r="BB518" s="55">
        <v>0.353472222222248</v>
      </c>
    </row>
    <row r="519" spans="2:54" x14ac:dyDescent="0.25">
      <c r="B519" s="5">
        <v>6.9</v>
      </c>
      <c r="C519" s="5">
        <v>86</v>
      </c>
      <c r="D519" s="5">
        <v>4.7</v>
      </c>
      <c r="E519" s="5">
        <v>4.5999999999999996</v>
      </c>
      <c r="F519" s="5">
        <v>11.9</v>
      </c>
      <c r="G519" s="5">
        <v>14.4</v>
      </c>
      <c r="H519" s="5">
        <v>1029.5</v>
      </c>
      <c r="I519" s="5">
        <v>40</v>
      </c>
      <c r="J519" s="5">
        <v>0</v>
      </c>
      <c r="K519" s="5">
        <v>0</v>
      </c>
      <c r="L519" s="5">
        <v>0</v>
      </c>
      <c r="M519" s="5">
        <v>0</v>
      </c>
      <c r="N519">
        <v>232</v>
      </c>
      <c r="O519">
        <v>1088</v>
      </c>
      <c r="P519">
        <v>6.4</v>
      </c>
      <c r="Q519">
        <v>6.5</v>
      </c>
      <c r="R519" s="55">
        <v>0.354166666666693</v>
      </c>
      <c r="T519" s="91">
        <f t="shared" si="17"/>
        <v>6.5</v>
      </c>
      <c r="U519" s="94">
        <f t="shared" si="16"/>
        <v>-4.4000000000000004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6.9</v>
      </c>
      <c r="AM519" s="5">
        <v>86</v>
      </c>
      <c r="AN519" s="5">
        <v>4.7</v>
      </c>
      <c r="AO519" s="5">
        <v>4.5999999999999996</v>
      </c>
      <c r="AP519" s="5">
        <v>11.9</v>
      </c>
      <c r="AQ519" s="5">
        <v>14.4</v>
      </c>
      <c r="AR519" s="5">
        <v>1029.5</v>
      </c>
      <c r="AS519" s="5">
        <v>40</v>
      </c>
      <c r="AT519" s="5">
        <v>0</v>
      </c>
      <c r="AU519" s="5">
        <v>0</v>
      </c>
      <c r="AV519" s="5">
        <v>0</v>
      </c>
      <c r="AW519" s="5">
        <v>0</v>
      </c>
      <c r="AX519">
        <v>232</v>
      </c>
      <c r="AY519">
        <v>1088</v>
      </c>
      <c r="AZ519">
        <v>6.4</v>
      </c>
      <c r="BA519">
        <v>6.5</v>
      </c>
      <c r="BB519" s="55">
        <v>0.354166666666693</v>
      </c>
    </row>
    <row r="520" spans="2:54" x14ac:dyDescent="0.25">
      <c r="B520" s="5">
        <v>6.9</v>
      </c>
      <c r="C520" s="5">
        <v>86</v>
      </c>
      <c r="D520" s="5">
        <v>4.7</v>
      </c>
      <c r="E520" s="5">
        <v>6.9</v>
      </c>
      <c r="F520" s="5">
        <v>2.9</v>
      </c>
      <c r="G520" s="5">
        <v>8.6</v>
      </c>
      <c r="H520" s="5">
        <v>1029.4000000000001</v>
      </c>
      <c r="I520" s="5">
        <v>50</v>
      </c>
      <c r="J520" s="5">
        <v>0</v>
      </c>
      <c r="K520" s="5">
        <v>0</v>
      </c>
      <c r="L520" s="5">
        <v>0</v>
      </c>
      <c r="M520" s="5">
        <v>0</v>
      </c>
      <c r="N520">
        <v>232</v>
      </c>
      <c r="O520">
        <v>1088</v>
      </c>
      <c r="P520">
        <v>6.4</v>
      </c>
      <c r="Q520">
        <v>6.4</v>
      </c>
      <c r="R520" s="55">
        <v>0.35486111111113799</v>
      </c>
      <c r="T520" s="91">
        <f t="shared" si="17"/>
        <v>6.4</v>
      </c>
      <c r="U520" s="94">
        <f t="shared" si="16"/>
        <v>-4.5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6.9</v>
      </c>
      <c r="AM520" s="5">
        <v>86</v>
      </c>
      <c r="AN520" s="5">
        <v>4.7</v>
      </c>
      <c r="AO520" s="5">
        <v>6.9</v>
      </c>
      <c r="AP520" s="5">
        <v>2.9</v>
      </c>
      <c r="AQ520" s="5">
        <v>8.6</v>
      </c>
      <c r="AR520" s="5">
        <v>1029.4000000000001</v>
      </c>
      <c r="AS520" s="5">
        <v>50</v>
      </c>
      <c r="AT520" s="5">
        <v>0</v>
      </c>
      <c r="AU520" s="5">
        <v>0</v>
      </c>
      <c r="AV520" s="5">
        <v>0</v>
      </c>
      <c r="AW520" s="5">
        <v>0</v>
      </c>
      <c r="AX520">
        <v>232</v>
      </c>
      <c r="AY520">
        <v>1088</v>
      </c>
      <c r="AZ520">
        <v>6.4</v>
      </c>
      <c r="BA520">
        <v>6.4</v>
      </c>
      <c r="BB520" s="55">
        <v>0.35486111111113799</v>
      </c>
    </row>
    <row r="521" spans="2:54" x14ac:dyDescent="0.25">
      <c r="B521" s="5">
        <v>6.9</v>
      </c>
      <c r="C521" s="5">
        <v>86</v>
      </c>
      <c r="D521" s="5">
        <v>4.7</v>
      </c>
      <c r="E521" s="5">
        <v>6.9</v>
      </c>
      <c r="F521" s="5">
        <v>4.3</v>
      </c>
      <c r="G521" s="5">
        <v>6.8</v>
      </c>
      <c r="H521" s="5">
        <v>1029.3</v>
      </c>
      <c r="I521" s="5">
        <v>60</v>
      </c>
      <c r="J521" s="5">
        <v>0</v>
      </c>
      <c r="K521" s="5">
        <v>0</v>
      </c>
      <c r="L521" s="5">
        <v>0</v>
      </c>
      <c r="M521" s="5">
        <v>0</v>
      </c>
      <c r="N521">
        <v>232</v>
      </c>
      <c r="O521">
        <v>1088</v>
      </c>
      <c r="P521">
        <v>6.3</v>
      </c>
      <c r="Q521">
        <v>6.4</v>
      </c>
      <c r="R521" s="55">
        <v>0.35555555555558299</v>
      </c>
      <c r="T521" s="91">
        <f t="shared" si="17"/>
        <v>6.4</v>
      </c>
      <c r="U521" s="94">
        <f t="shared" si="16"/>
        <v>-4.5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6.9</v>
      </c>
      <c r="AM521" s="5">
        <v>86</v>
      </c>
      <c r="AN521" s="5">
        <v>4.7</v>
      </c>
      <c r="AO521" s="5">
        <v>6.9</v>
      </c>
      <c r="AP521" s="5">
        <v>4.3</v>
      </c>
      <c r="AQ521" s="5">
        <v>6.8</v>
      </c>
      <c r="AR521" s="5">
        <v>1029.3</v>
      </c>
      <c r="AS521" s="5">
        <v>60</v>
      </c>
      <c r="AT521" s="5">
        <v>0</v>
      </c>
      <c r="AU521" s="5">
        <v>0</v>
      </c>
      <c r="AV521" s="5">
        <v>0</v>
      </c>
      <c r="AW521" s="5">
        <v>0</v>
      </c>
      <c r="AX521">
        <v>232</v>
      </c>
      <c r="AY521">
        <v>1088</v>
      </c>
      <c r="AZ521">
        <v>6.3</v>
      </c>
      <c r="BA521">
        <v>6.4</v>
      </c>
      <c r="BB521" s="55">
        <v>0.35555555555558299</v>
      </c>
    </row>
    <row r="522" spans="2:54" x14ac:dyDescent="0.25">
      <c r="B522" s="5">
        <v>6.9</v>
      </c>
      <c r="C522" s="5">
        <v>86</v>
      </c>
      <c r="D522" s="5">
        <v>4.7</v>
      </c>
      <c r="E522" s="5">
        <v>6.9</v>
      </c>
      <c r="F522" s="5">
        <v>3.6</v>
      </c>
      <c r="G522" s="5">
        <v>4.7</v>
      </c>
      <c r="H522" s="5">
        <v>1029.3</v>
      </c>
      <c r="I522" s="5">
        <v>70</v>
      </c>
      <c r="J522" s="5">
        <v>0</v>
      </c>
      <c r="K522" s="5">
        <v>0</v>
      </c>
      <c r="L522" s="5">
        <v>0</v>
      </c>
      <c r="M522" s="5">
        <v>0</v>
      </c>
      <c r="N522">
        <v>232</v>
      </c>
      <c r="O522">
        <v>1088</v>
      </c>
      <c r="P522">
        <v>6.3</v>
      </c>
      <c r="Q522">
        <v>6.4</v>
      </c>
      <c r="R522" s="55">
        <v>0.35625000000002799</v>
      </c>
      <c r="T522" s="91">
        <f t="shared" si="17"/>
        <v>6.4</v>
      </c>
      <c r="U522" s="94">
        <f t="shared" si="16"/>
        <v>-4.5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6.9</v>
      </c>
      <c r="AM522" s="5">
        <v>86</v>
      </c>
      <c r="AN522" s="5">
        <v>4.7</v>
      </c>
      <c r="AO522" s="5">
        <v>6.9</v>
      </c>
      <c r="AP522" s="5">
        <v>3.6</v>
      </c>
      <c r="AQ522" s="5">
        <v>4.7</v>
      </c>
      <c r="AR522" s="5">
        <v>1029.3</v>
      </c>
      <c r="AS522" s="5">
        <v>70</v>
      </c>
      <c r="AT522" s="5">
        <v>0</v>
      </c>
      <c r="AU522" s="5">
        <v>0</v>
      </c>
      <c r="AV522" s="5">
        <v>0</v>
      </c>
      <c r="AW522" s="5">
        <v>0</v>
      </c>
      <c r="AX522">
        <v>232</v>
      </c>
      <c r="AY522">
        <v>1088</v>
      </c>
      <c r="AZ522">
        <v>6.3</v>
      </c>
      <c r="BA522">
        <v>6.4</v>
      </c>
      <c r="BB522" s="55">
        <v>0.35625000000002799</v>
      </c>
    </row>
    <row r="523" spans="2:54" x14ac:dyDescent="0.25">
      <c r="B523" s="5">
        <v>6.9</v>
      </c>
      <c r="C523" s="5">
        <v>86</v>
      </c>
      <c r="D523" s="5">
        <v>4.7</v>
      </c>
      <c r="E523" s="5">
        <v>6.9</v>
      </c>
      <c r="F523" s="5">
        <v>3.2</v>
      </c>
      <c r="G523" s="5">
        <v>6.8</v>
      </c>
      <c r="H523" s="5">
        <v>1029.4000000000001</v>
      </c>
      <c r="I523" s="5">
        <v>80</v>
      </c>
      <c r="J523" s="5">
        <v>0</v>
      </c>
      <c r="K523" s="5">
        <v>0</v>
      </c>
      <c r="L523" s="5">
        <v>0</v>
      </c>
      <c r="M523" s="5">
        <v>0</v>
      </c>
      <c r="N523">
        <v>232</v>
      </c>
      <c r="O523">
        <v>1088</v>
      </c>
      <c r="P523">
        <v>6.2</v>
      </c>
      <c r="Q523">
        <v>6.3</v>
      </c>
      <c r="R523" s="55">
        <v>0.35694444444447299</v>
      </c>
      <c r="T523" s="91">
        <f t="shared" si="17"/>
        <v>6.3</v>
      </c>
      <c r="U523" s="94">
        <f t="shared" si="16"/>
        <v>-4.6000000000000005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6.9</v>
      </c>
      <c r="AM523" s="5">
        <v>86</v>
      </c>
      <c r="AN523" s="5">
        <v>4.7</v>
      </c>
      <c r="AO523" s="5">
        <v>6.9</v>
      </c>
      <c r="AP523" s="5">
        <v>3.2</v>
      </c>
      <c r="AQ523" s="5">
        <v>6.8</v>
      </c>
      <c r="AR523" s="5">
        <v>1029.4000000000001</v>
      </c>
      <c r="AS523" s="5">
        <v>80</v>
      </c>
      <c r="AT523" s="5">
        <v>0</v>
      </c>
      <c r="AU523" s="5">
        <v>0</v>
      </c>
      <c r="AV523" s="5">
        <v>0</v>
      </c>
      <c r="AW523" s="5">
        <v>0</v>
      </c>
      <c r="AX523">
        <v>232</v>
      </c>
      <c r="AY523">
        <v>1088</v>
      </c>
      <c r="AZ523">
        <v>6.2</v>
      </c>
      <c r="BA523">
        <v>6.3</v>
      </c>
      <c r="BB523" s="55">
        <v>0.35694444444447299</v>
      </c>
    </row>
    <row r="524" spans="2:54" x14ac:dyDescent="0.25">
      <c r="B524" s="5">
        <v>6.8</v>
      </c>
      <c r="C524" s="5">
        <v>86</v>
      </c>
      <c r="D524" s="5">
        <v>4.5999999999999996</v>
      </c>
      <c r="E524" s="5">
        <v>5.2</v>
      </c>
      <c r="F524" s="5">
        <v>7.9</v>
      </c>
      <c r="G524" s="5">
        <v>7.9</v>
      </c>
      <c r="H524" s="5">
        <v>1029.4000000000001</v>
      </c>
      <c r="I524" s="5">
        <v>90</v>
      </c>
      <c r="J524" s="5">
        <v>0</v>
      </c>
      <c r="K524" s="5">
        <v>0</v>
      </c>
      <c r="L524" s="5">
        <v>0</v>
      </c>
      <c r="M524" s="5">
        <v>0</v>
      </c>
      <c r="N524">
        <v>232</v>
      </c>
      <c r="O524">
        <v>1088</v>
      </c>
      <c r="P524">
        <v>6.2</v>
      </c>
      <c r="Q524">
        <v>6.3</v>
      </c>
      <c r="R524" s="55">
        <v>0.35763888888891798</v>
      </c>
      <c r="T524" s="91">
        <f t="shared" si="17"/>
        <v>6.3</v>
      </c>
      <c r="U524" s="94">
        <f t="shared" si="16"/>
        <v>-4.5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6.8</v>
      </c>
      <c r="AM524" s="5">
        <v>86</v>
      </c>
      <c r="AN524" s="5">
        <v>4.5999999999999996</v>
      </c>
      <c r="AO524" s="5">
        <v>5.2</v>
      </c>
      <c r="AP524" s="5">
        <v>7.9</v>
      </c>
      <c r="AQ524" s="5">
        <v>7.9</v>
      </c>
      <c r="AR524" s="5">
        <v>1029.4000000000001</v>
      </c>
      <c r="AS524" s="5">
        <v>90</v>
      </c>
      <c r="AT524" s="5">
        <v>0</v>
      </c>
      <c r="AU524" s="5">
        <v>0</v>
      </c>
      <c r="AV524" s="5">
        <v>0</v>
      </c>
      <c r="AW524" s="5">
        <v>0</v>
      </c>
      <c r="AX524">
        <v>232</v>
      </c>
      <c r="AY524">
        <v>1088</v>
      </c>
      <c r="AZ524">
        <v>6.2</v>
      </c>
      <c r="BA524">
        <v>6.3</v>
      </c>
      <c r="BB524" s="55">
        <v>0.35763888888891798</v>
      </c>
    </row>
    <row r="525" spans="2:54" x14ac:dyDescent="0.25">
      <c r="B525" s="5">
        <v>6.8</v>
      </c>
      <c r="C525" s="5">
        <v>86</v>
      </c>
      <c r="D525" s="5">
        <v>4.5999999999999996</v>
      </c>
      <c r="E525" s="5">
        <v>6.8</v>
      </c>
      <c r="F525" s="5">
        <v>2.5</v>
      </c>
      <c r="G525" s="5">
        <v>5.4</v>
      </c>
      <c r="H525" s="5">
        <v>1029.4000000000001</v>
      </c>
      <c r="I525" s="5">
        <v>100</v>
      </c>
      <c r="J525" s="5">
        <v>0</v>
      </c>
      <c r="K525" s="5">
        <v>0</v>
      </c>
      <c r="L525" s="5">
        <v>0</v>
      </c>
      <c r="M525" s="5">
        <v>0</v>
      </c>
      <c r="N525">
        <v>232</v>
      </c>
      <c r="O525">
        <v>1088</v>
      </c>
      <c r="P525">
        <v>6.1</v>
      </c>
      <c r="Q525">
        <v>6.3</v>
      </c>
      <c r="R525" s="55">
        <v>0.35833333333336298</v>
      </c>
      <c r="T525" s="91">
        <f t="shared" si="17"/>
        <v>6.3</v>
      </c>
      <c r="U525" s="94">
        <f t="shared" si="16"/>
        <v>-4.5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6.8</v>
      </c>
      <c r="AM525" s="5">
        <v>86</v>
      </c>
      <c r="AN525" s="5">
        <v>4.5999999999999996</v>
      </c>
      <c r="AO525" s="5">
        <v>6.8</v>
      </c>
      <c r="AP525" s="5">
        <v>2.5</v>
      </c>
      <c r="AQ525" s="5">
        <v>5.4</v>
      </c>
      <c r="AR525" s="5">
        <v>1029.4000000000001</v>
      </c>
      <c r="AS525" s="5">
        <v>100</v>
      </c>
      <c r="AT525" s="5">
        <v>0</v>
      </c>
      <c r="AU525" s="5">
        <v>0</v>
      </c>
      <c r="AV525" s="5">
        <v>0</v>
      </c>
      <c r="AW525" s="5">
        <v>0</v>
      </c>
      <c r="AX525">
        <v>232</v>
      </c>
      <c r="AY525">
        <v>1088</v>
      </c>
      <c r="AZ525">
        <v>6.1</v>
      </c>
      <c r="BA525">
        <v>6.3</v>
      </c>
      <c r="BB525" s="55">
        <v>0.35833333333336298</v>
      </c>
    </row>
    <row r="526" spans="2:54" x14ac:dyDescent="0.25">
      <c r="B526" s="5">
        <v>6.8</v>
      </c>
      <c r="C526" s="5">
        <v>86</v>
      </c>
      <c r="D526" s="5">
        <v>4.5999999999999996</v>
      </c>
      <c r="E526" s="5">
        <v>6.8</v>
      </c>
      <c r="F526" s="5">
        <v>2.5</v>
      </c>
      <c r="G526" s="5">
        <v>4.3</v>
      </c>
      <c r="H526" s="5">
        <v>1029.4000000000001</v>
      </c>
      <c r="I526" s="5">
        <v>120</v>
      </c>
      <c r="J526" s="5">
        <v>0</v>
      </c>
      <c r="K526" s="5">
        <v>0</v>
      </c>
      <c r="L526" s="5">
        <v>0</v>
      </c>
      <c r="M526" s="5">
        <v>0</v>
      </c>
      <c r="N526">
        <v>232</v>
      </c>
      <c r="O526">
        <v>1088</v>
      </c>
      <c r="P526">
        <v>6.1</v>
      </c>
      <c r="Q526">
        <v>6.2</v>
      </c>
      <c r="R526" s="55">
        <v>0.35902777777780798</v>
      </c>
      <c r="T526" s="91">
        <f t="shared" si="17"/>
        <v>6.2</v>
      </c>
      <c r="U526" s="94">
        <f t="shared" ref="U526:U560" si="20">(T526-B526)-4</f>
        <v>-4.5999999999999996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6.8</v>
      </c>
      <c r="AM526" s="5">
        <v>86</v>
      </c>
      <c r="AN526" s="5">
        <v>4.5999999999999996</v>
      </c>
      <c r="AO526" s="5">
        <v>6.8</v>
      </c>
      <c r="AP526" s="5">
        <v>2.5</v>
      </c>
      <c r="AQ526" s="5">
        <v>4.3</v>
      </c>
      <c r="AR526" s="5">
        <v>1029.4000000000001</v>
      </c>
      <c r="AS526" s="5">
        <v>120</v>
      </c>
      <c r="AT526" s="5">
        <v>0</v>
      </c>
      <c r="AU526" s="5">
        <v>0</v>
      </c>
      <c r="AV526" s="5">
        <v>0</v>
      </c>
      <c r="AW526" s="5">
        <v>0</v>
      </c>
      <c r="AX526">
        <v>232</v>
      </c>
      <c r="AY526">
        <v>1088</v>
      </c>
      <c r="AZ526">
        <v>6.1</v>
      </c>
      <c r="BA526">
        <v>6.2</v>
      </c>
      <c r="BB526" s="55">
        <v>0.35902777777780798</v>
      </c>
    </row>
    <row r="527" spans="2:54" x14ac:dyDescent="0.25">
      <c r="B527" s="5">
        <v>6.8</v>
      </c>
      <c r="C527" s="5">
        <v>86</v>
      </c>
      <c r="D527" s="5">
        <v>4.5999999999999996</v>
      </c>
      <c r="E527" s="5">
        <v>6.8</v>
      </c>
      <c r="F527" s="5">
        <v>4</v>
      </c>
      <c r="G527" s="5">
        <v>6.1</v>
      </c>
      <c r="H527" s="5">
        <v>1029.4000000000001</v>
      </c>
      <c r="I527" s="5">
        <v>130</v>
      </c>
      <c r="J527" s="5">
        <v>0</v>
      </c>
      <c r="K527" s="5">
        <v>0</v>
      </c>
      <c r="L527" s="5">
        <v>0</v>
      </c>
      <c r="M527" s="5">
        <v>0</v>
      </c>
      <c r="N527">
        <v>232</v>
      </c>
      <c r="O527">
        <v>1088</v>
      </c>
      <c r="P527">
        <v>6.1</v>
      </c>
      <c r="Q527">
        <v>6.2</v>
      </c>
      <c r="R527" s="55">
        <v>0.35972222222225297</v>
      </c>
      <c r="T527" s="91">
        <f t="shared" si="17"/>
        <v>6.2</v>
      </c>
      <c r="U527" s="94">
        <f t="shared" si="20"/>
        <v>-4.5999999999999996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6.8</v>
      </c>
      <c r="AM527" s="5">
        <v>86</v>
      </c>
      <c r="AN527" s="5">
        <v>4.5999999999999996</v>
      </c>
      <c r="AO527" s="5">
        <v>6.8</v>
      </c>
      <c r="AP527" s="5">
        <v>4</v>
      </c>
      <c r="AQ527" s="5">
        <v>6.1</v>
      </c>
      <c r="AR527" s="5">
        <v>1029.4000000000001</v>
      </c>
      <c r="AS527" s="5">
        <v>130</v>
      </c>
      <c r="AT527" s="5">
        <v>0</v>
      </c>
      <c r="AU527" s="5">
        <v>0</v>
      </c>
      <c r="AV527" s="5">
        <v>0</v>
      </c>
      <c r="AW527" s="5">
        <v>0</v>
      </c>
      <c r="AX527">
        <v>232</v>
      </c>
      <c r="AY527">
        <v>1088</v>
      </c>
      <c r="AZ527">
        <v>6.1</v>
      </c>
      <c r="BA527">
        <v>6.2</v>
      </c>
      <c r="BB527" s="55">
        <v>0.35972222222225297</v>
      </c>
    </row>
    <row r="528" spans="2:54" x14ac:dyDescent="0.25">
      <c r="B528" s="5">
        <v>6.8</v>
      </c>
      <c r="C528" s="5">
        <v>87</v>
      </c>
      <c r="D528" s="5">
        <v>4.8</v>
      </c>
      <c r="E528" s="5">
        <v>6.8</v>
      </c>
      <c r="F528" s="5">
        <v>2.9</v>
      </c>
      <c r="G528" s="5">
        <v>3.2</v>
      </c>
      <c r="H528" s="5">
        <v>1029.4000000000001</v>
      </c>
      <c r="I528" s="5">
        <v>150</v>
      </c>
      <c r="J528" s="5">
        <v>0</v>
      </c>
      <c r="K528" s="5">
        <v>0</v>
      </c>
      <c r="L528" s="5">
        <v>0</v>
      </c>
      <c r="M528" s="5">
        <v>0</v>
      </c>
      <c r="N528">
        <v>232</v>
      </c>
      <c r="O528">
        <v>1088</v>
      </c>
      <c r="P528">
        <v>6</v>
      </c>
      <c r="Q528">
        <v>6.1</v>
      </c>
      <c r="R528" s="55">
        <v>0.36041666666669803</v>
      </c>
      <c r="T528" s="91">
        <f t="shared" si="17"/>
        <v>6.1</v>
      </c>
      <c r="U528" s="94">
        <f t="shared" si="20"/>
        <v>-4.7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6.8</v>
      </c>
      <c r="AM528" s="5">
        <v>87</v>
      </c>
      <c r="AN528" s="5">
        <v>4.8</v>
      </c>
      <c r="AO528" s="5">
        <v>6.8</v>
      </c>
      <c r="AP528" s="5">
        <v>2.9</v>
      </c>
      <c r="AQ528" s="5">
        <v>3.2</v>
      </c>
      <c r="AR528" s="5">
        <v>1029.4000000000001</v>
      </c>
      <c r="AS528" s="5">
        <v>150</v>
      </c>
      <c r="AT528" s="5">
        <v>0</v>
      </c>
      <c r="AU528" s="5">
        <v>0</v>
      </c>
      <c r="AV528" s="5">
        <v>0</v>
      </c>
      <c r="AW528" s="5">
        <v>0</v>
      </c>
      <c r="AX528">
        <v>232</v>
      </c>
      <c r="AY528">
        <v>1088</v>
      </c>
      <c r="AZ528">
        <v>6</v>
      </c>
      <c r="BA528">
        <v>6.1</v>
      </c>
      <c r="BB528" s="55">
        <v>0.36041666666669803</v>
      </c>
    </row>
    <row r="529" spans="2:54" x14ac:dyDescent="0.25">
      <c r="B529" s="5">
        <v>6.8</v>
      </c>
      <c r="C529" s="5">
        <v>87</v>
      </c>
      <c r="D529" s="5">
        <v>4.8</v>
      </c>
      <c r="E529" s="5">
        <v>6.8</v>
      </c>
      <c r="F529" s="5">
        <v>2.5</v>
      </c>
      <c r="G529" s="5">
        <v>4.7</v>
      </c>
      <c r="H529" s="5">
        <v>1029.5</v>
      </c>
      <c r="I529" s="5">
        <v>170</v>
      </c>
      <c r="J529" s="5">
        <v>0</v>
      </c>
      <c r="K529" s="5">
        <v>0</v>
      </c>
      <c r="L529" s="5">
        <v>0</v>
      </c>
      <c r="M529" s="5">
        <v>0</v>
      </c>
      <c r="N529">
        <v>232</v>
      </c>
      <c r="O529">
        <v>1088</v>
      </c>
      <c r="P529">
        <v>6</v>
      </c>
      <c r="Q529">
        <v>6.1</v>
      </c>
      <c r="R529" s="55">
        <v>0.36111111111114302</v>
      </c>
      <c r="T529" s="91">
        <f t="shared" si="17"/>
        <v>6.1</v>
      </c>
      <c r="U529" s="94">
        <f t="shared" si="20"/>
        <v>-4.7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6.8</v>
      </c>
      <c r="AM529" s="5">
        <v>87</v>
      </c>
      <c r="AN529" s="5">
        <v>4.8</v>
      </c>
      <c r="AO529" s="5">
        <v>6.8</v>
      </c>
      <c r="AP529" s="5">
        <v>2.5</v>
      </c>
      <c r="AQ529" s="5">
        <v>4.7</v>
      </c>
      <c r="AR529" s="5">
        <v>1029.5</v>
      </c>
      <c r="AS529" s="5">
        <v>170</v>
      </c>
      <c r="AT529" s="5">
        <v>0</v>
      </c>
      <c r="AU529" s="5">
        <v>0</v>
      </c>
      <c r="AV529" s="5">
        <v>0</v>
      </c>
      <c r="AW529" s="5">
        <v>0</v>
      </c>
      <c r="AX529">
        <v>232</v>
      </c>
      <c r="AY529">
        <v>1088</v>
      </c>
      <c r="AZ529">
        <v>6</v>
      </c>
      <c r="BA529">
        <v>6.1</v>
      </c>
      <c r="BB529" s="55">
        <v>0.36111111111114302</v>
      </c>
    </row>
    <row r="530" spans="2:54" x14ac:dyDescent="0.25">
      <c r="B530" s="5">
        <v>6.8</v>
      </c>
      <c r="C530" s="5">
        <v>87</v>
      </c>
      <c r="D530" s="5">
        <v>4.8</v>
      </c>
      <c r="E530" s="5">
        <v>6.8</v>
      </c>
      <c r="F530" s="5">
        <v>2.2000000000000002</v>
      </c>
      <c r="G530" s="5">
        <v>4.7</v>
      </c>
      <c r="H530" s="5">
        <v>1029.3</v>
      </c>
      <c r="I530" s="5">
        <v>190</v>
      </c>
      <c r="J530" s="5">
        <v>0</v>
      </c>
      <c r="K530" s="5">
        <v>0</v>
      </c>
      <c r="L530" s="5">
        <v>0</v>
      </c>
      <c r="M530" s="5">
        <v>0</v>
      </c>
      <c r="N530">
        <v>232</v>
      </c>
      <c r="O530">
        <v>1088</v>
      </c>
      <c r="P530">
        <v>5.9</v>
      </c>
      <c r="Q530">
        <v>6.1</v>
      </c>
      <c r="R530" s="55">
        <v>0.36180555555558802</v>
      </c>
      <c r="T530" s="91">
        <f t="shared" si="17"/>
        <v>6.1</v>
      </c>
      <c r="U530" s="94">
        <f t="shared" si="20"/>
        <v>-4.7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6.8</v>
      </c>
      <c r="AM530" s="5">
        <v>87</v>
      </c>
      <c r="AN530" s="5">
        <v>4.8</v>
      </c>
      <c r="AO530" s="5">
        <v>6.8</v>
      </c>
      <c r="AP530" s="5">
        <v>2.2000000000000002</v>
      </c>
      <c r="AQ530" s="5">
        <v>4.7</v>
      </c>
      <c r="AR530" s="5">
        <v>1029.3</v>
      </c>
      <c r="AS530" s="5">
        <v>190</v>
      </c>
      <c r="AT530" s="5">
        <v>0</v>
      </c>
      <c r="AU530" s="5">
        <v>0</v>
      </c>
      <c r="AV530" s="5">
        <v>0</v>
      </c>
      <c r="AW530" s="5">
        <v>0</v>
      </c>
      <c r="AX530">
        <v>232</v>
      </c>
      <c r="AY530">
        <v>1088</v>
      </c>
      <c r="AZ530">
        <v>5.9</v>
      </c>
      <c r="BA530">
        <v>6.1</v>
      </c>
      <c r="BB530" s="55">
        <v>0.36180555555558802</v>
      </c>
    </row>
    <row r="531" spans="2:54" x14ac:dyDescent="0.25">
      <c r="B531" s="5">
        <v>6.8</v>
      </c>
      <c r="C531" s="5">
        <v>87</v>
      </c>
      <c r="D531" s="5">
        <v>4.8</v>
      </c>
      <c r="E531" s="5">
        <v>5.3</v>
      </c>
      <c r="F531" s="5">
        <v>7.6</v>
      </c>
      <c r="G531" s="5">
        <v>8.3000000000000007</v>
      </c>
      <c r="H531" s="5">
        <v>1029.5</v>
      </c>
      <c r="I531" s="5">
        <v>210</v>
      </c>
      <c r="J531" s="5">
        <v>0</v>
      </c>
      <c r="K531" s="5">
        <v>0</v>
      </c>
      <c r="L531" s="5">
        <v>0</v>
      </c>
      <c r="M531" s="5">
        <v>0</v>
      </c>
      <c r="N531">
        <v>232</v>
      </c>
      <c r="O531">
        <v>1088</v>
      </c>
      <c r="P531">
        <v>5.9</v>
      </c>
      <c r="Q531">
        <v>6.1</v>
      </c>
      <c r="R531" s="55">
        <v>0.36250000000003302</v>
      </c>
      <c r="T531" s="91">
        <f t="shared" si="17"/>
        <v>6.1</v>
      </c>
      <c r="U531" s="94">
        <f t="shared" si="20"/>
        <v>-4.7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6.8</v>
      </c>
      <c r="AM531" s="5">
        <v>87</v>
      </c>
      <c r="AN531" s="5">
        <v>4.8</v>
      </c>
      <c r="AO531" s="5">
        <v>5.3</v>
      </c>
      <c r="AP531" s="5">
        <v>7.6</v>
      </c>
      <c r="AQ531" s="5">
        <v>8.3000000000000007</v>
      </c>
      <c r="AR531" s="5">
        <v>1029.5</v>
      </c>
      <c r="AS531" s="5">
        <v>210</v>
      </c>
      <c r="AT531" s="5">
        <v>0</v>
      </c>
      <c r="AU531" s="5">
        <v>0</v>
      </c>
      <c r="AV531" s="5">
        <v>0</v>
      </c>
      <c r="AW531" s="5">
        <v>0</v>
      </c>
      <c r="AX531">
        <v>232</v>
      </c>
      <c r="AY531">
        <v>1088</v>
      </c>
      <c r="AZ531">
        <v>5.9</v>
      </c>
      <c r="BA531">
        <v>6.1</v>
      </c>
      <c r="BB531" s="55">
        <v>0.36250000000003302</v>
      </c>
    </row>
    <row r="532" spans="2:54" x14ac:dyDescent="0.25">
      <c r="B532" s="5">
        <v>6.8</v>
      </c>
      <c r="C532" s="5">
        <v>87</v>
      </c>
      <c r="D532" s="5">
        <v>4.8</v>
      </c>
      <c r="E532" s="5">
        <v>6.8</v>
      </c>
      <c r="F532" s="5">
        <v>3.2</v>
      </c>
      <c r="G532" s="5">
        <v>9.4</v>
      </c>
      <c r="H532" s="5">
        <v>1029.5</v>
      </c>
      <c r="I532" s="5">
        <v>230</v>
      </c>
      <c r="J532" s="5">
        <v>0</v>
      </c>
      <c r="K532" s="5">
        <v>0</v>
      </c>
      <c r="L532" s="5">
        <v>0</v>
      </c>
      <c r="M532" s="5">
        <v>0</v>
      </c>
      <c r="N532">
        <v>232</v>
      </c>
      <c r="O532">
        <v>1088</v>
      </c>
      <c r="P532">
        <v>5.9</v>
      </c>
      <c r="Q532">
        <v>6.1</v>
      </c>
      <c r="R532" s="55">
        <v>0.36319444444447802</v>
      </c>
      <c r="T532" s="91">
        <f t="shared" si="17"/>
        <v>6.1</v>
      </c>
      <c r="U532" s="94">
        <f t="shared" si="20"/>
        <v>-4.7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6.8</v>
      </c>
      <c r="AM532" s="5">
        <v>87</v>
      </c>
      <c r="AN532" s="5">
        <v>4.8</v>
      </c>
      <c r="AO532" s="5">
        <v>6.8</v>
      </c>
      <c r="AP532" s="5">
        <v>3.2</v>
      </c>
      <c r="AQ532" s="5">
        <v>9.4</v>
      </c>
      <c r="AR532" s="5">
        <v>1029.5</v>
      </c>
      <c r="AS532" s="5">
        <v>230</v>
      </c>
      <c r="AT532" s="5">
        <v>0</v>
      </c>
      <c r="AU532" s="5">
        <v>0</v>
      </c>
      <c r="AV532" s="5">
        <v>0</v>
      </c>
      <c r="AW532" s="5">
        <v>0</v>
      </c>
      <c r="AX532">
        <v>232</v>
      </c>
      <c r="AY532">
        <v>1088</v>
      </c>
      <c r="AZ532">
        <v>5.9</v>
      </c>
      <c r="BA532">
        <v>6.1</v>
      </c>
      <c r="BB532" s="55">
        <v>0.36319444444447802</v>
      </c>
    </row>
    <row r="533" spans="2:54" x14ac:dyDescent="0.25">
      <c r="B533" s="5">
        <v>6.8</v>
      </c>
      <c r="C533" s="5">
        <v>87</v>
      </c>
      <c r="D533" s="5">
        <v>4.8</v>
      </c>
      <c r="E533" s="5">
        <v>5.8</v>
      </c>
      <c r="F533" s="5">
        <v>6.1</v>
      </c>
      <c r="G533" s="5">
        <v>6.8</v>
      </c>
      <c r="H533" s="5">
        <v>1029.5999999999999</v>
      </c>
      <c r="I533" s="5">
        <v>260</v>
      </c>
      <c r="J533" s="5">
        <v>0</v>
      </c>
      <c r="K533" s="5">
        <v>0</v>
      </c>
      <c r="L533" s="5">
        <v>0</v>
      </c>
      <c r="M533" s="5">
        <v>0</v>
      </c>
      <c r="N533">
        <v>232</v>
      </c>
      <c r="O533">
        <v>1088</v>
      </c>
      <c r="P533">
        <v>5.8</v>
      </c>
      <c r="Q533">
        <v>6</v>
      </c>
      <c r="R533" s="55">
        <v>0.36388888888892301</v>
      </c>
      <c r="T533" s="91">
        <f t="shared" si="17"/>
        <v>6</v>
      </c>
      <c r="U533" s="94">
        <f t="shared" si="20"/>
        <v>-4.8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6.8</v>
      </c>
      <c r="AM533" s="5">
        <v>87</v>
      </c>
      <c r="AN533" s="5">
        <v>4.8</v>
      </c>
      <c r="AO533" s="5">
        <v>5.8</v>
      </c>
      <c r="AP533" s="5">
        <v>6.1</v>
      </c>
      <c r="AQ533" s="5">
        <v>6.8</v>
      </c>
      <c r="AR533" s="5">
        <v>1029.5999999999999</v>
      </c>
      <c r="AS533" s="5">
        <v>260</v>
      </c>
      <c r="AT533" s="5">
        <v>0</v>
      </c>
      <c r="AU533" s="5">
        <v>0</v>
      </c>
      <c r="AV533" s="5">
        <v>0</v>
      </c>
      <c r="AW533" s="5">
        <v>0</v>
      </c>
      <c r="AX533">
        <v>232</v>
      </c>
      <c r="AY533">
        <v>1088</v>
      </c>
      <c r="AZ533">
        <v>5.8</v>
      </c>
      <c r="BA533">
        <v>6</v>
      </c>
      <c r="BB533" s="55">
        <v>0.36388888888892301</v>
      </c>
    </row>
    <row r="534" spans="2:54" x14ac:dyDescent="0.25">
      <c r="B534" s="5">
        <v>6.8</v>
      </c>
      <c r="C534" s="5">
        <v>87</v>
      </c>
      <c r="D534" s="5">
        <v>4.8</v>
      </c>
      <c r="E534" s="5">
        <v>6.8</v>
      </c>
      <c r="F534" s="5">
        <v>2.9</v>
      </c>
      <c r="G534" s="5">
        <v>5.4</v>
      </c>
      <c r="H534" s="5">
        <v>1029.5999999999999</v>
      </c>
      <c r="I534" s="5">
        <v>290</v>
      </c>
      <c r="J534" s="5">
        <v>0</v>
      </c>
      <c r="K534" s="5">
        <v>0</v>
      </c>
      <c r="L534" s="5">
        <v>0</v>
      </c>
      <c r="M534" s="5">
        <v>0</v>
      </c>
      <c r="N534">
        <v>232</v>
      </c>
      <c r="O534">
        <v>1088</v>
      </c>
      <c r="P534">
        <v>5.8</v>
      </c>
      <c r="Q534">
        <v>6</v>
      </c>
      <c r="R534" s="55">
        <v>0.36458333333336801</v>
      </c>
      <c r="T534" s="91">
        <f t="shared" si="17"/>
        <v>6</v>
      </c>
      <c r="U534" s="94">
        <f t="shared" si="20"/>
        <v>-4.8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6.8</v>
      </c>
      <c r="AM534" s="5">
        <v>87</v>
      </c>
      <c r="AN534" s="5">
        <v>4.8</v>
      </c>
      <c r="AO534" s="5">
        <v>6.8</v>
      </c>
      <c r="AP534" s="5">
        <v>2.9</v>
      </c>
      <c r="AQ534" s="5">
        <v>5.4</v>
      </c>
      <c r="AR534" s="5">
        <v>1029.5999999999999</v>
      </c>
      <c r="AS534" s="5">
        <v>290</v>
      </c>
      <c r="AT534" s="5">
        <v>0</v>
      </c>
      <c r="AU534" s="5">
        <v>0</v>
      </c>
      <c r="AV534" s="5">
        <v>0</v>
      </c>
      <c r="AW534" s="5">
        <v>0</v>
      </c>
      <c r="AX534">
        <v>232</v>
      </c>
      <c r="AY534">
        <v>1088</v>
      </c>
      <c r="AZ534">
        <v>5.8</v>
      </c>
      <c r="BA534">
        <v>6</v>
      </c>
      <c r="BB534" s="55">
        <v>0.36458333333336801</v>
      </c>
    </row>
    <row r="535" spans="2:54" x14ac:dyDescent="0.25">
      <c r="B535" s="5">
        <v>6.8</v>
      </c>
      <c r="C535" s="5">
        <v>87</v>
      </c>
      <c r="D535" s="5">
        <v>4.8</v>
      </c>
      <c r="E535" s="5">
        <v>6.8</v>
      </c>
      <c r="F535" s="5">
        <v>4.3</v>
      </c>
      <c r="G535" s="5">
        <v>6.5</v>
      </c>
      <c r="H535" s="5">
        <v>1029.3</v>
      </c>
      <c r="I535" s="5">
        <v>320</v>
      </c>
      <c r="J535" s="5">
        <v>0</v>
      </c>
      <c r="K535" s="5">
        <v>0</v>
      </c>
      <c r="L535" s="5">
        <v>0</v>
      </c>
      <c r="M535" s="5">
        <v>0</v>
      </c>
      <c r="N535">
        <v>232</v>
      </c>
      <c r="O535">
        <v>1088</v>
      </c>
      <c r="P535">
        <v>5.8</v>
      </c>
      <c r="Q535">
        <v>6</v>
      </c>
      <c r="R535" s="55">
        <v>0.36527777777781301</v>
      </c>
      <c r="T535" s="91">
        <f t="shared" si="17"/>
        <v>6</v>
      </c>
      <c r="U535" s="94">
        <f t="shared" si="20"/>
        <v>-4.8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6.8</v>
      </c>
      <c r="AM535" s="5">
        <v>87</v>
      </c>
      <c r="AN535" s="5">
        <v>4.8</v>
      </c>
      <c r="AO535" s="5">
        <v>6.8</v>
      </c>
      <c r="AP535" s="5">
        <v>4.3</v>
      </c>
      <c r="AQ535" s="5">
        <v>6.5</v>
      </c>
      <c r="AR535" s="5">
        <v>1029.3</v>
      </c>
      <c r="AS535" s="5">
        <v>320</v>
      </c>
      <c r="AT535" s="5">
        <v>0</v>
      </c>
      <c r="AU535" s="5">
        <v>0</v>
      </c>
      <c r="AV535" s="5">
        <v>0</v>
      </c>
      <c r="AW535" s="5">
        <v>0</v>
      </c>
      <c r="AX535">
        <v>232</v>
      </c>
      <c r="AY535">
        <v>1088</v>
      </c>
      <c r="AZ535">
        <v>5.8</v>
      </c>
      <c r="BA535">
        <v>6</v>
      </c>
      <c r="BB535" s="55">
        <v>0.36527777777781301</v>
      </c>
    </row>
    <row r="536" spans="2:54" x14ac:dyDescent="0.25">
      <c r="B536" s="5">
        <v>6.8</v>
      </c>
      <c r="C536" s="5">
        <v>87</v>
      </c>
      <c r="D536" s="5">
        <v>4.8</v>
      </c>
      <c r="E536" s="5">
        <v>6.8</v>
      </c>
      <c r="F536" s="5">
        <v>2.5</v>
      </c>
      <c r="G536" s="5">
        <v>6.8</v>
      </c>
      <c r="H536" s="5">
        <v>1029.5</v>
      </c>
      <c r="I536" s="5">
        <v>350</v>
      </c>
      <c r="J536" s="5">
        <v>0</v>
      </c>
      <c r="K536" s="5">
        <v>0</v>
      </c>
      <c r="L536" s="5">
        <v>0</v>
      </c>
      <c r="M536" s="5">
        <v>0</v>
      </c>
      <c r="N536">
        <v>232</v>
      </c>
      <c r="O536">
        <v>1088</v>
      </c>
      <c r="P536">
        <v>5.8</v>
      </c>
      <c r="Q536">
        <v>6</v>
      </c>
      <c r="R536" s="55">
        <v>0.365972222222258</v>
      </c>
      <c r="T536" s="91">
        <f t="shared" si="17"/>
        <v>6</v>
      </c>
      <c r="U536" s="94">
        <f t="shared" si="20"/>
        <v>-4.8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6.8</v>
      </c>
      <c r="AM536" s="5">
        <v>87</v>
      </c>
      <c r="AN536" s="5">
        <v>4.8</v>
      </c>
      <c r="AO536" s="5">
        <v>6.8</v>
      </c>
      <c r="AP536" s="5">
        <v>2.5</v>
      </c>
      <c r="AQ536" s="5">
        <v>6.8</v>
      </c>
      <c r="AR536" s="5">
        <v>1029.5</v>
      </c>
      <c r="AS536" s="5">
        <v>350</v>
      </c>
      <c r="AT536" s="5">
        <v>0</v>
      </c>
      <c r="AU536" s="5">
        <v>0</v>
      </c>
      <c r="AV536" s="5">
        <v>0</v>
      </c>
      <c r="AW536" s="5">
        <v>0</v>
      </c>
      <c r="AX536">
        <v>232</v>
      </c>
      <c r="AY536">
        <v>1088</v>
      </c>
      <c r="AZ536">
        <v>5.8</v>
      </c>
      <c r="BA536">
        <v>6</v>
      </c>
      <c r="BB536" s="55">
        <v>0.365972222222258</v>
      </c>
    </row>
    <row r="537" spans="2:54" x14ac:dyDescent="0.25">
      <c r="B537" s="5">
        <v>6.8</v>
      </c>
      <c r="C537" s="5">
        <v>87</v>
      </c>
      <c r="D537" s="5">
        <v>4.8</v>
      </c>
      <c r="E537" s="5">
        <v>6.8</v>
      </c>
      <c r="F537" s="5">
        <v>2.5</v>
      </c>
      <c r="G537" s="5">
        <v>4.3</v>
      </c>
      <c r="H537" s="5">
        <v>1029.4000000000001</v>
      </c>
      <c r="I537" s="5">
        <v>380</v>
      </c>
      <c r="J537" s="5">
        <v>0</v>
      </c>
      <c r="K537" s="5">
        <v>0</v>
      </c>
      <c r="L537" s="5">
        <v>0</v>
      </c>
      <c r="M537" s="5">
        <v>0</v>
      </c>
      <c r="N537">
        <v>232</v>
      </c>
      <c r="O537">
        <v>1088</v>
      </c>
      <c r="P537">
        <v>5.8</v>
      </c>
      <c r="Q537">
        <v>6</v>
      </c>
      <c r="R537" s="55">
        <v>0.366666666666703</v>
      </c>
      <c r="T537" s="91">
        <f t="shared" si="17"/>
        <v>6</v>
      </c>
      <c r="U537" s="94">
        <f t="shared" si="20"/>
        <v>-4.8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6.8</v>
      </c>
      <c r="AM537" s="5">
        <v>87</v>
      </c>
      <c r="AN537" s="5">
        <v>4.8</v>
      </c>
      <c r="AO537" s="5">
        <v>6.8</v>
      </c>
      <c r="AP537" s="5">
        <v>2.5</v>
      </c>
      <c r="AQ537" s="5">
        <v>4.3</v>
      </c>
      <c r="AR537" s="5">
        <v>1029.4000000000001</v>
      </c>
      <c r="AS537" s="5">
        <v>380</v>
      </c>
      <c r="AT537" s="5">
        <v>0</v>
      </c>
      <c r="AU537" s="5">
        <v>0</v>
      </c>
      <c r="AV537" s="5">
        <v>0</v>
      </c>
      <c r="AW537" s="5">
        <v>0</v>
      </c>
      <c r="AX537">
        <v>232</v>
      </c>
      <c r="AY537">
        <v>1088</v>
      </c>
      <c r="AZ537">
        <v>5.8</v>
      </c>
      <c r="BA537">
        <v>6</v>
      </c>
      <c r="BB537" s="55">
        <v>0.366666666666703</v>
      </c>
    </row>
    <row r="538" spans="2:54" x14ac:dyDescent="0.25">
      <c r="B538" s="5">
        <v>6.7</v>
      </c>
      <c r="C538" s="5">
        <v>87</v>
      </c>
      <c r="D538" s="5">
        <v>4.7</v>
      </c>
      <c r="E538" s="5">
        <v>5.9</v>
      </c>
      <c r="F538" s="5">
        <v>5.4</v>
      </c>
      <c r="G538" s="5">
        <v>9.4</v>
      </c>
      <c r="H538" s="5">
        <v>1029.5</v>
      </c>
      <c r="I538" s="5">
        <v>410</v>
      </c>
      <c r="J538" s="5">
        <v>0</v>
      </c>
      <c r="K538" s="5">
        <v>0</v>
      </c>
      <c r="L538" s="5">
        <v>0</v>
      </c>
      <c r="M538" s="5">
        <v>0</v>
      </c>
      <c r="N538">
        <v>232</v>
      </c>
      <c r="O538">
        <v>1088</v>
      </c>
      <c r="P538">
        <v>5.8</v>
      </c>
      <c r="Q538">
        <v>6</v>
      </c>
      <c r="R538" s="55">
        <v>0.367361111111148</v>
      </c>
      <c r="T538" s="91">
        <f t="shared" si="17"/>
        <v>6</v>
      </c>
      <c r="U538" s="94">
        <f t="shared" si="20"/>
        <v>-4.7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6.7</v>
      </c>
      <c r="AM538" s="5">
        <v>87</v>
      </c>
      <c r="AN538" s="5">
        <v>4.7</v>
      </c>
      <c r="AO538" s="5">
        <v>5.9</v>
      </c>
      <c r="AP538" s="5">
        <v>5.4</v>
      </c>
      <c r="AQ538" s="5">
        <v>9.4</v>
      </c>
      <c r="AR538" s="5">
        <v>1029.5</v>
      </c>
      <c r="AS538" s="5">
        <v>410</v>
      </c>
      <c r="AT538" s="5">
        <v>0</v>
      </c>
      <c r="AU538" s="5">
        <v>0</v>
      </c>
      <c r="AV538" s="5">
        <v>0</v>
      </c>
      <c r="AW538" s="5">
        <v>0</v>
      </c>
      <c r="AX538">
        <v>232</v>
      </c>
      <c r="AY538">
        <v>1088</v>
      </c>
      <c r="AZ538">
        <v>5.8</v>
      </c>
      <c r="BA538">
        <v>6</v>
      </c>
      <c r="BB538" s="55">
        <v>0.367361111111148</v>
      </c>
    </row>
    <row r="539" spans="2:54" x14ac:dyDescent="0.25">
      <c r="B539" s="5">
        <v>6.8</v>
      </c>
      <c r="C539" s="5">
        <v>87</v>
      </c>
      <c r="D539" s="5">
        <v>4.8</v>
      </c>
      <c r="E539" s="5">
        <v>6.8</v>
      </c>
      <c r="F539" s="5">
        <v>3.6</v>
      </c>
      <c r="G539" s="5">
        <v>4.3</v>
      </c>
      <c r="H539" s="5">
        <v>1029.5999999999999</v>
      </c>
      <c r="I539" s="5">
        <v>450</v>
      </c>
      <c r="J539" s="5">
        <v>0</v>
      </c>
      <c r="K539" s="5">
        <v>0</v>
      </c>
      <c r="L539" s="5">
        <v>0</v>
      </c>
      <c r="M539" s="5">
        <v>0</v>
      </c>
      <c r="N539">
        <v>232</v>
      </c>
      <c r="O539">
        <v>1088</v>
      </c>
      <c r="P539">
        <v>5.8</v>
      </c>
      <c r="Q539">
        <v>6</v>
      </c>
      <c r="R539" s="55">
        <v>0.36805555555559299</v>
      </c>
      <c r="T539" s="91">
        <f t="shared" si="17"/>
        <v>6</v>
      </c>
      <c r="U539" s="94">
        <f t="shared" si="20"/>
        <v>-4.8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6.8</v>
      </c>
      <c r="AM539" s="5">
        <v>87</v>
      </c>
      <c r="AN539" s="5">
        <v>4.8</v>
      </c>
      <c r="AO539" s="5">
        <v>6.8</v>
      </c>
      <c r="AP539" s="5">
        <v>3.6</v>
      </c>
      <c r="AQ539" s="5">
        <v>4.3</v>
      </c>
      <c r="AR539" s="5">
        <v>1029.5999999999999</v>
      </c>
      <c r="AS539" s="5">
        <v>450</v>
      </c>
      <c r="AT539" s="5">
        <v>0</v>
      </c>
      <c r="AU539" s="5">
        <v>0</v>
      </c>
      <c r="AV539" s="5">
        <v>0</v>
      </c>
      <c r="AW539" s="5">
        <v>0</v>
      </c>
      <c r="AX539">
        <v>232</v>
      </c>
      <c r="AY539">
        <v>1088</v>
      </c>
      <c r="AZ539">
        <v>5.8</v>
      </c>
      <c r="BA539">
        <v>6</v>
      </c>
      <c r="BB539" s="55">
        <v>0.36805555555559299</v>
      </c>
    </row>
    <row r="540" spans="2:54" x14ac:dyDescent="0.25">
      <c r="B540" s="5">
        <v>6.8</v>
      </c>
      <c r="C540" s="5">
        <v>87</v>
      </c>
      <c r="D540" s="5">
        <v>4.8</v>
      </c>
      <c r="E540" s="5">
        <v>6.8</v>
      </c>
      <c r="F540" s="5">
        <v>3.6</v>
      </c>
      <c r="G540" s="5">
        <v>4.7</v>
      </c>
      <c r="H540" s="5">
        <v>1029.5999999999999</v>
      </c>
      <c r="I540" s="5">
        <v>490</v>
      </c>
      <c r="J540" s="5">
        <v>0</v>
      </c>
      <c r="K540" s="5">
        <v>0</v>
      </c>
      <c r="L540" s="5">
        <v>0</v>
      </c>
      <c r="M540" s="5">
        <v>0</v>
      </c>
      <c r="N540">
        <v>232</v>
      </c>
      <c r="O540">
        <v>1088</v>
      </c>
      <c r="P540">
        <v>5.8</v>
      </c>
      <c r="Q540">
        <v>5.9</v>
      </c>
      <c r="R540" s="55">
        <v>0.36875000000003799</v>
      </c>
      <c r="T540" s="91">
        <f t="shared" si="17"/>
        <v>5.9</v>
      </c>
      <c r="U540" s="94">
        <f t="shared" si="20"/>
        <v>-4.8999999999999995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6.8</v>
      </c>
      <c r="AM540" s="5">
        <v>87</v>
      </c>
      <c r="AN540" s="5">
        <v>4.8</v>
      </c>
      <c r="AO540" s="5">
        <v>6.8</v>
      </c>
      <c r="AP540" s="5">
        <v>3.6</v>
      </c>
      <c r="AQ540" s="5">
        <v>4.7</v>
      </c>
      <c r="AR540" s="5">
        <v>1029.5999999999999</v>
      </c>
      <c r="AS540" s="5">
        <v>490</v>
      </c>
      <c r="AT540" s="5">
        <v>0</v>
      </c>
      <c r="AU540" s="5">
        <v>0</v>
      </c>
      <c r="AV540" s="5">
        <v>0</v>
      </c>
      <c r="AW540" s="5">
        <v>0</v>
      </c>
      <c r="AX540">
        <v>232</v>
      </c>
      <c r="AY540">
        <v>1088</v>
      </c>
      <c r="AZ540">
        <v>5.8</v>
      </c>
      <c r="BA540">
        <v>5.9</v>
      </c>
      <c r="BB540" s="55">
        <v>0.36875000000003799</v>
      </c>
    </row>
    <row r="541" spans="2:54" x14ac:dyDescent="0.25">
      <c r="B541" s="5">
        <v>6.7</v>
      </c>
      <c r="C541" s="5">
        <v>87</v>
      </c>
      <c r="D541" s="5">
        <v>4.7</v>
      </c>
      <c r="E541" s="5">
        <v>6.7</v>
      </c>
      <c r="F541" s="5">
        <v>0</v>
      </c>
      <c r="G541" s="5">
        <v>5.4</v>
      </c>
      <c r="H541" s="5">
        <v>1029.4000000000001</v>
      </c>
      <c r="I541" s="5">
        <v>530</v>
      </c>
      <c r="J541" s="5">
        <v>0</v>
      </c>
      <c r="K541" s="5">
        <v>0</v>
      </c>
      <c r="L541" s="5">
        <v>0</v>
      </c>
      <c r="M541" s="5">
        <v>0</v>
      </c>
      <c r="N541">
        <v>232</v>
      </c>
      <c r="O541">
        <v>1088</v>
      </c>
      <c r="P541">
        <v>5.7</v>
      </c>
      <c r="Q541">
        <v>5.9</v>
      </c>
      <c r="R541" s="55">
        <v>0.36944444444448299</v>
      </c>
      <c r="T541" s="91">
        <f t="shared" si="17"/>
        <v>5.9</v>
      </c>
      <c r="U541" s="94">
        <f t="shared" si="20"/>
        <v>-4.8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6.7</v>
      </c>
      <c r="AM541" s="5">
        <v>87</v>
      </c>
      <c r="AN541" s="5">
        <v>4.7</v>
      </c>
      <c r="AO541" s="5">
        <v>6.7</v>
      </c>
      <c r="AP541" s="5">
        <v>0</v>
      </c>
      <c r="AQ541" s="5">
        <v>5.4</v>
      </c>
      <c r="AR541" s="5">
        <v>1029.4000000000001</v>
      </c>
      <c r="AS541" s="5">
        <v>530</v>
      </c>
      <c r="AT541" s="5">
        <v>0</v>
      </c>
      <c r="AU541" s="5">
        <v>0</v>
      </c>
      <c r="AV541" s="5">
        <v>0</v>
      </c>
      <c r="AW541" s="5">
        <v>0</v>
      </c>
      <c r="AX541">
        <v>232</v>
      </c>
      <c r="AY541">
        <v>1088</v>
      </c>
      <c r="AZ541">
        <v>5.7</v>
      </c>
      <c r="BA541">
        <v>5.9</v>
      </c>
      <c r="BB541" s="55">
        <v>0.36944444444448299</v>
      </c>
    </row>
    <row r="542" spans="2:54" x14ac:dyDescent="0.25">
      <c r="B542" s="5">
        <v>6.7</v>
      </c>
      <c r="C542" s="5">
        <v>87</v>
      </c>
      <c r="D542" s="5">
        <v>4.7</v>
      </c>
      <c r="E542" s="5">
        <v>5.7</v>
      </c>
      <c r="F542" s="5">
        <v>5.8</v>
      </c>
      <c r="G542" s="5">
        <v>6.5</v>
      </c>
      <c r="H542" s="5">
        <v>1029.4000000000001</v>
      </c>
      <c r="I542" s="5">
        <v>570</v>
      </c>
      <c r="J542" s="5">
        <v>0</v>
      </c>
      <c r="K542" s="5">
        <v>0</v>
      </c>
      <c r="L542" s="5">
        <v>0</v>
      </c>
      <c r="M542" s="5">
        <v>0</v>
      </c>
      <c r="N542">
        <v>232</v>
      </c>
      <c r="O542">
        <v>1088</v>
      </c>
      <c r="P542">
        <v>5.7</v>
      </c>
      <c r="Q542">
        <v>5.9</v>
      </c>
      <c r="R542" s="55">
        <v>0.37013888888892799</v>
      </c>
      <c r="T542" s="91">
        <f t="shared" si="17"/>
        <v>5.9</v>
      </c>
      <c r="U542" s="94">
        <f t="shared" si="20"/>
        <v>-4.8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6.7</v>
      </c>
      <c r="AM542" s="5">
        <v>87</v>
      </c>
      <c r="AN542" s="5">
        <v>4.7</v>
      </c>
      <c r="AO542" s="5">
        <v>5.7</v>
      </c>
      <c r="AP542" s="5">
        <v>5.8</v>
      </c>
      <c r="AQ542" s="5">
        <v>6.5</v>
      </c>
      <c r="AR542" s="5">
        <v>1029.4000000000001</v>
      </c>
      <c r="AS542" s="5">
        <v>570</v>
      </c>
      <c r="AT542" s="5">
        <v>0</v>
      </c>
      <c r="AU542" s="5">
        <v>0</v>
      </c>
      <c r="AV542" s="5">
        <v>0</v>
      </c>
      <c r="AW542" s="5">
        <v>0</v>
      </c>
      <c r="AX542">
        <v>232</v>
      </c>
      <c r="AY542">
        <v>1088</v>
      </c>
      <c r="AZ542">
        <v>5.7</v>
      </c>
      <c r="BA542">
        <v>5.9</v>
      </c>
      <c r="BB542" s="55">
        <v>0.37013888888892799</v>
      </c>
    </row>
    <row r="543" spans="2:54" x14ac:dyDescent="0.25">
      <c r="B543" s="5">
        <v>6.7</v>
      </c>
      <c r="C543" s="5">
        <v>87</v>
      </c>
      <c r="D543" s="5">
        <v>4.7</v>
      </c>
      <c r="E543" s="5">
        <v>6.7</v>
      </c>
      <c r="F543" s="5">
        <v>4</v>
      </c>
      <c r="G543" s="5">
        <v>4.3</v>
      </c>
      <c r="H543" s="5">
        <v>1029.7</v>
      </c>
      <c r="I543" s="5">
        <v>610</v>
      </c>
      <c r="J543" s="5">
        <v>0</v>
      </c>
      <c r="K543" s="5">
        <v>0</v>
      </c>
      <c r="L543" s="5">
        <v>0</v>
      </c>
      <c r="M543" s="5">
        <v>0</v>
      </c>
      <c r="N543">
        <v>232</v>
      </c>
      <c r="O543">
        <v>1088</v>
      </c>
      <c r="P543">
        <v>5.7</v>
      </c>
      <c r="Q543">
        <v>5.9</v>
      </c>
      <c r="R543" s="55">
        <v>0.37083333333337298</v>
      </c>
      <c r="T543" s="91">
        <f t="shared" si="17"/>
        <v>5.9</v>
      </c>
      <c r="U543" s="94">
        <f t="shared" si="20"/>
        <v>-4.8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6.7</v>
      </c>
      <c r="AM543" s="5">
        <v>87</v>
      </c>
      <c r="AN543" s="5">
        <v>4.7</v>
      </c>
      <c r="AO543" s="5">
        <v>6.7</v>
      </c>
      <c r="AP543" s="5">
        <v>4</v>
      </c>
      <c r="AQ543" s="5">
        <v>4.3</v>
      </c>
      <c r="AR543" s="5">
        <v>1029.7</v>
      </c>
      <c r="AS543" s="5">
        <v>610</v>
      </c>
      <c r="AT543" s="5">
        <v>0</v>
      </c>
      <c r="AU543" s="5">
        <v>0</v>
      </c>
      <c r="AV543" s="5">
        <v>0</v>
      </c>
      <c r="AW543" s="5">
        <v>0</v>
      </c>
      <c r="AX543">
        <v>232</v>
      </c>
      <c r="AY543">
        <v>1088</v>
      </c>
      <c r="AZ543">
        <v>5.7</v>
      </c>
      <c r="BA543">
        <v>5.9</v>
      </c>
      <c r="BB543" s="55">
        <v>0.37083333333337298</v>
      </c>
    </row>
    <row r="544" spans="2:54" x14ac:dyDescent="0.25">
      <c r="B544" s="5">
        <v>6.7</v>
      </c>
      <c r="C544" s="5">
        <v>87</v>
      </c>
      <c r="D544" s="5">
        <v>4.7</v>
      </c>
      <c r="E544" s="5">
        <v>6.7</v>
      </c>
      <c r="F544" s="5">
        <v>2.9</v>
      </c>
      <c r="G544" s="5">
        <v>5.4</v>
      </c>
      <c r="H544" s="5">
        <v>1029.5999999999999</v>
      </c>
      <c r="I544" s="5">
        <v>660</v>
      </c>
      <c r="J544" s="5">
        <v>0</v>
      </c>
      <c r="K544" s="5">
        <v>0</v>
      </c>
      <c r="L544" s="5">
        <v>0</v>
      </c>
      <c r="M544" s="5">
        <v>0</v>
      </c>
      <c r="N544">
        <v>232</v>
      </c>
      <c r="O544">
        <v>1088</v>
      </c>
      <c r="P544">
        <v>5.7</v>
      </c>
      <c r="Q544">
        <v>5.9</v>
      </c>
      <c r="R544" s="55">
        <v>0.37152777777781798</v>
      </c>
      <c r="T544" s="91">
        <f t="shared" si="17"/>
        <v>5.9</v>
      </c>
      <c r="U544" s="94">
        <f t="shared" si="20"/>
        <v>-4.8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6.7</v>
      </c>
      <c r="AM544" s="5">
        <v>87</v>
      </c>
      <c r="AN544" s="5">
        <v>4.7</v>
      </c>
      <c r="AO544" s="5">
        <v>6.7</v>
      </c>
      <c r="AP544" s="5">
        <v>2.9</v>
      </c>
      <c r="AQ544" s="5">
        <v>5.4</v>
      </c>
      <c r="AR544" s="5">
        <v>1029.5999999999999</v>
      </c>
      <c r="AS544" s="5">
        <v>660</v>
      </c>
      <c r="AT544" s="5">
        <v>0</v>
      </c>
      <c r="AU544" s="5">
        <v>0</v>
      </c>
      <c r="AV544" s="5">
        <v>0</v>
      </c>
      <c r="AW544" s="5">
        <v>0</v>
      </c>
      <c r="AX544">
        <v>232</v>
      </c>
      <c r="AY544">
        <v>1088</v>
      </c>
      <c r="AZ544">
        <v>5.7</v>
      </c>
      <c r="BA544">
        <v>5.9</v>
      </c>
      <c r="BB544" s="55">
        <v>0.37152777777781798</v>
      </c>
    </row>
    <row r="545" spans="2:54" x14ac:dyDescent="0.25">
      <c r="B545" s="5">
        <v>6.7</v>
      </c>
      <c r="C545" s="5">
        <v>87</v>
      </c>
      <c r="D545" s="5">
        <v>4.7</v>
      </c>
      <c r="E545" s="5">
        <v>6.7</v>
      </c>
      <c r="F545" s="5">
        <v>1.8</v>
      </c>
      <c r="G545" s="5">
        <v>2.9</v>
      </c>
      <c r="H545" s="5">
        <v>1029.5999999999999</v>
      </c>
      <c r="I545" s="5">
        <v>700</v>
      </c>
      <c r="J545" s="5">
        <v>0</v>
      </c>
      <c r="K545" s="5">
        <v>0</v>
      </c>
      <c r="L545" s="5">
        <v>0</v>
      </c>
      <c r="M545" s="5">
        <v>0</v>
      </c>
      <c r="N545">
        <v>232</v>
      </c>
      <c r="O545">
        <v>1088</v>
      </c>
      <c r="P545">
        <v>5.7</v>
      </c>
      <c r="Q545">
        <v>5.9</v>
      </c>
      <c r="R545" s="55">
        <v>0.37222222222226298</v>
      </c>
      <c r="T545" s="91">
        <f t="shared" si="17"/>
        <v>5.9</v>
      </c>
      <c r="U545" s="94">
        <f t="shared" si="20"/>
        <v>-4.8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6.7</v>
      </c>
      <c r="AM545" s="5">
        <v>87</v>
      </c>
      <c r="AN545" s="5">
        <v>4.7</v>
      </c>
      <c r="AO545" s="5">
        <v>6.7</v>
      </c>
      <c r="AP545" s="5">
        <v>1.8</v>
      </c>
      <c r="AQ545" s="5">
        <v>2.9</v>
      </c>
      <c r="AR545" s="5">
        <v>1029.5999999999999</v>
      </c>
      <c r="AS545" s="5">
        <v>700</v>
      </c>
      <c r="AT545" s="5">
        <v>0</v>
      </c>
      <c r="AU545" s="5">
        <v>0</v>
      </c>
      <c r="AV545" s="5">
        <v>0</v>
      </c>
      <c r="AW545" s="5">
        <v>0</v>
      </c>
      <c r="AX545">
        <v>232</v>
      </c>
      <c r="AY545">
        <v>1088</v>
      </c>
      <c r="AZ545">
        <v>5.7</v>
      </c>
      <c r="BA545">
        <v>5.9</v>
      </c>
      <c r="BB545" s="55">
        <v>0.37222222222226298</v>
      </c>
    </row>
    <row r="546" spans="2:54" x14ac:dyDescent="0.25">
      <c r="B546" s="5">
        <v>6.7</v>
      </c>
      <c r="C546" s="5">
        <v>87</v>
      </c>
      <c r="D546" s="5">
        <v>4.7</v>
      </c>
      <c r="E546" s="5">
        <v>6.7</v>
      </c>
      <c r="F546" s="5">
        <v>3.6</v>
      </c>
      <c r="G546" s="5">
        <v>7.2</v>
      </c>
      <c r="H546" s="5">
        <v>1029.7</v>
      </c>
      <c r="I546" s="5">
        <v>750</v>
      </c>
      <c r="J546" s="5">
        <v>0</v>
      </c>
      <c r="K546" s="5">
        <v>0</v>
      </c>
      <c r="L546" s="5">
        <v>0</v>
      </c>
      <c r="M546" s="5">
        <v>0</v>
      </c>
      <c r="N546">
        <v>232</v>
      </c>
      <c r="O546">
        <v>1088</v>
      </c>
      <c r="P546">
        <v>5.7</v>
      </c>
      <c r="Q546">
        <v>5.9</v>
      </c>
      <c r="R546" s="55">
        <v>0.37291666666670797</v>
      </c>
      <c r="T546" s="91">
        <f t="shared" si="17"/>
        <v>5.9</v>
      </c>
      <c r="U546" s="94">
        <f t="shared" si="20"/>
        <v>-4.8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6.7</v>
      </c>
      <c r="AM546" s="5">
        <v>87</v>
      </c>
      <c r="AN546" s="5">
        <v>4.7</v>
      </c>
      <c r="AO546" s="5">
        <v>6.7</v>
      </c>
      <c r="AP546" s="5">
        <v>3.6</v>
      </c>
      <c r="AQ546" s="5">
        <v>7.2</v>
      </c>
      <c r="AR546" s="5">
        <v>1029.7</v>
      </c>
      <c r="AS546" s="5">
        <v>750</v>
      </c>
      <c r="AT546" s="5">
        <v>0</v>
      </c>
      <c r="AU546" s="5">
        <v>0</v>
      </c>
      <c r="AV546" s="5">
        <v>0</v>
      </c>
      <c r="AW546" s="5">
        <v>0</v>
      </c>
      <c r="AX546">
        <v>232</v>
      </c>
      <c r="AY546">
        <v>1088</v>
      </c>
      <c r="AZ546">
        <v>5.7</v>
      </c>
      <c r="BA546">
        <v>5.9</v>
      </c>
      <c r="BB546" s="55">
        <v>0.37291666666670797</v>
      </c>
    </row>
    <row r="547" spans="2:54" x14ac:dyDescent="0.25">
      <c r="B547" s="5">
        <v>6.8</v>
      </c>
      <c r="C547" s="5">
        <v>87</v>
      </c>
      <c r="D547" s="5">
        <v>4.8</v>
      </c>
      <c r="E547" s="5">
        <v>6.8</v>
      </c>
      <c r="F547" s="5">
        <v>3.6</v>
      </c>
      <c r="G547" s="5">
        <v>4</v>
      </c>
      <c r="H547" s="5">
        <v>1029.5999999999999</v>
      </c>
      <c r="I547" s="5">
        <v>800</v>
      </c>
      <c r="J547" s="5">
        <v>0</v>
      </c>
      <c r="K547" s="5">
        <v>0</v>
      </c>
      <c r="L547" s="5">
        <v>0</v>
      </c>
      <c r="M547" s="5">
        <v>0</v>
      </c>
      <c r="N547">
        <v>232</v>
      </c>
      <c r="O547">
        <v>1088</v>
      </c>
      <c r="P547">
        <v>5.7</v>
      </c>
      <c r="Q547">
        <v>5.9</v>
      </c>
      <c r="R547" s="55">
        <v>0.37361111111115303</v>
      </c>
      <c r="T547" s="91">
        <f t="shared" si="17"/>
        <v>5.9</v>
      </c>
      <c r="U547" s="94">
        <f t="shared" si="20"/>
        <v>-4.8999999999999995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6.8</v>
      </c>
      <c r="AM547" s="5">
        <v>87</v>
      </c>
      <c r="AN547" s="5">
        <v>4.8</v>
      </c>
      <c r="AO547" s="5">
        <v>6.8</v>
      </c>
      <c r="AP547" s="5">
        <v>3.6</v>
      </c>
      <c r="AQ547" s="5">
        <v>4</v>
      </c>
      <c r="AR547" s="5">
        <v>1029.5999999999999</v>
      </c>
      <c r="AS547" s="5">
        <v>800</v>
      </c>
      <c r="AT547" s="5">
        <v>0</v>
      </c>
      <c r="AU547" s="5">
        <v>0</v>
      </c>
      <c r="AV547" s="5">
        <v>0</v>
      </c>
      <c r="AW547" s="5">
        <v>0</v>
      </c>
      <c r="AX547">
        <v>232</v>
      </c>
      <c r="AY547">
        <v>1088</v>
      </c>
      <c r="AZ547">
        <v>5.7</v>
      </c>
      <c r="BA547">
        <v>5.9</v>
      </c>
      <c r="BB547" s="55">
        <v>0.37361111111115303</v>
      </c>
    </row>
    <row r="548" spans="2:54" x14ac:dyDescent="0.25">
      <c r="B548" s="5">
        <v>6.7</v>
      </c>
      <c r="C548" s="5">
        <v>87</v>
      </c>
      <c r="D548" s="5">
        <v>4.7</v>
      </c>
      <c r="E548" s="5">
        <v>6</v>
      </c>
      <c r="F548" s="5">
        <v>5</v>
      </c>
      <c r="G548" s="5">
        <v>5</v>
      </c>
      <c r="H548" s="5">
        <v>1029.5999999999999</v>
      </c>
      <c r="I548" s="5">
        <v>850</v>
      </c>
      <c r="J548" s="5">
        <v>0</v>
      </c>
      <c r="K548" s="5">
        <v>0</v>
      </c>
      <c r="L548" s="5">
        <v>0</v>
      </c>
      <c r="M548" s="5">
        <v>0</v>
      </c>
      <c r="N548">
        <v>232</v>
      </c>
      <c r="O548">
        <v>1088</v>
      </c>
      <c r="P548">
        <v>5.7</v>
      </c>
      <c r="Q548">
        <v>5.9</v>
      </c>
      <c r="R548" s="55">
        <v>0.37430555555559802</v>
      </c>
      <c r="T548" s="91">
        <f t="shared" si="17"/>
        <v>5.9</v>
      </c>
      <c r="U548" s="94">
        <f t="shared" si="20"/>
        <v>-4.8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6.7</v>
      </c>
      <c r="AM548" s="5">
        <v>87</v>
      </c>
      <c r="AN548" s="5">
        <v>4.7</v>
      </c>
      <c r="AO548" s="5">
        <v>6</v>
      </c>
      <c r="AP548" s="5">
        <v>5</v>
      </c>
      <c r="AQ548" s="5">
        <v>5</v>
      </c>
      <c r="AR548" s="5">
        <v>1029.5999999999999</v>
      </c>
      <c r="AS548" s="5">
        <v>850</v>
      </c>
      <c r="AT548" s="5">
        <v>0</v>
      </c>
      <c r="AU548" s="5">
        <v>0</v>
      </c>
      <c r="AV548" s="5">
        <v>0</v>
      </c>
      <c r="AW548" s="5">
        <v>0</v>
      </c>
      <c r="AX548">
        <v>232</v>
      </c>
      <c r="AY548">
        <v>1088</v>
      </c>
      <c r="AZ548">
        <v>5.7</v>
      </c>
      <c r="BA548">
        <v>5.9</v>
      </c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1">
        <f t="shared" si="17"/>
        <v>0</v>
      </c>
      <c r="U549" s="94">
        <f t="shared" si="20"/>
        <v>-4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Q549" s="5"/>
      <c r="AX549"/>
      <c r="AY549"/>
      <c r="AZ549"/>
      <c r="BA549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1">
        <f t="shared" si="17"/>
        <v>0</v>
      </c>
      <c r="U550" s="94">
        <f t="shared" si="20"/>
        <v>-4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Q550" s="5"/>
      <c r="AX550"/>
      <c r="AY550"/>
      <c r="AZ550"/>
      <c r="BA550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1">
        <f t="shared" si="17"/>
        <v>0</v>
      </c>
      <c r="U551" s="94">
        <f t="shared" si="20"/>
        <v>-4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Q551" s="5"/>
      <c r="AX551"/>
      <c r="AY551"/>
      <c r="AZ551"/>
      <c r="BA551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1">
        <f t="shared" si="17"/>
        <v>0</v>
      </c>
      <c r="U552" s="94">
        <f t="shared" si="20"/>
        <v>-4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Q552" s="5"/>
      <c r="AX552"/>
      <c r="AY552"/>
      <c r="AZ552"/>
      <c r="BA552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1">
        <f t="shared" si="17"/>
        <v>0</v>
      </c>
      <c r="U553" s="94">
        <f t="shared" si="20"/>
        <v>-4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Q553" s="5"/>
      <c r="AX553"/>
      <c r="AY553"/>
      <c r="AZ553"/>
      <c r="BA553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1">
        <f t="shared" si="17"/>
        <v>0</v>
      </c>
      <c r="U554" s="94">
        <f t="shared" si="20"/>
        <v>-4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Q554" s="5"/>
      <c r="AX554"/>
      <c r="AY554"/>
      <c r="AZ554"/>
      <c r="BA554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1">
        <f t="shared" si="17"/>
        <v>0</v>
      </c>
      <c r="U555" s="94">
        <f t="shared" si="20"/>
        <v>-4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Q555" s="5"/>
      <c r="AX555"/>
      <c r="AY555"/>
      <c r="AZ555"/>
      <c r="BA55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1">
        <f t="shared" si="17"/>
        <v>0</v>
      </c>
      <c r="U556" s="94">
        <f t="shared" si="20"/>
        <v>-4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Q556" s="5"/>
      <c r="AX556"/>
      <c r="AY556"/>
      <c r="AZ556"/>
      <c r="BA556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1">
        <f t="shared" si="17"/>
        <v>0</v>
      </c>
      <c r="U557" s="94">
        <f t="shared" si="20"/>
        <v>-4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Q557" s="5"/>
      <c r="AX557"/>
      <c r="AY557"/>
      <c r="AZ557"/>
      <c r="BA557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1">
        <f t="shared" si="17"/>
        <v>0</v>
      </c>
      <c r="U558" s="94">
        <f t="shared" si="20"/>
        <v>-4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Q558" s="5"/>
      <c r="AX558"/>
      <c r="AY558"/>
      <c r="AZ558"/>
      <c r="BA558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1">
        <f t="shared" si="17"/>
        <v>0</v>
      </c>
      <c r="U559" s="94">
        <f t="shared" si="20"/>
        <v>-4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Q559" s="5"/>
      <c r="AX559"/>
      <c r="AY559"/>
      <c r="AZ559"/>
      <c r="BA559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1">
        <f t="shared" si="17"/>
        <v>0</v>
      </c>
      <c r="U560" s="94">
        <f t="shared" si="20"/>
        <v>-4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Q560" s="5"/>
      <c r="AX560"/>
      <c r="AY560"/>
      <c r="AZ560"/>
      <c r="BA560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1">
        <f t="shared" si="17"/>
        <v>0</v>
      </c>
      <c r="U561" s="94">
        <f t="shared" ref="U561:U574" si="21">(T561-B561)-2</f>
        <v>-2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Q561" s="5"/>
      <c r="AX561"/>
      <c r="AY561"/>
      <c r="AZ561"/>
      <c r="BA561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1">
        <f t="shared" ref="T562:T625" si="22">MAX($P562,$Q562)</f>
        <v>0</v>
      </c>
      <c r="U562" s="94">
        <f t="shared" si="21"/>
        <v>-2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Q562" s="5"/>
      <c r="AX562"/>
      <c r="AY562"/>
      <c r="AZ562"/>
      <c r="BA562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1">
        <f t="shared" si="22"/>
        <v>0</v>
      </c>
      <c r="U563" s="94">
        <f t="shared" si="21"/>
        <v>-2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Q563" s="5"/>
      <c r="AX563"/>
      <c r="AY563"/>
      <c r="AZ563"/>
      <c r="BA563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1">
        <f t="shared" si="22"/>
        <v>0</v>
      </c>
      <c r="U564" s="94">
        <f t="shared" si="21"/>
        <v>-2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Q564" s="5"/>
      <c r="AX564"/>
      <c r="AY564"/>
      <c r="AZ564"/>
      <c r="BA564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1">
        <f t="shared" si="22"/>
        <v>0</v>
      </c>
      <c r="U565" s="94">
        <f t="shared" si="21"/>
        <v>-2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Q565" s="5"/>
      <c r="AX565"/>
      <c r="AY565"/>
      <c r="AZ565"/>
      <c r="BA56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1">
        <f>MAX($P566,$Q566)</f>
        <v>0</v>
      </c>
      <c r="U566" s="94">
        <f t="shared" si="21"/>
        <v>-2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Q566" s="5"/>
      <c r="AX566"/>
      <c r="AY566"/>
      <c r="AZ566"/>
      <c r="BA566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1">
        <f>MAX($P567,$Q567)</f>
        <v>0</v>
      </c>
      <c r="U567" s="94">
        <f t="shared" si="21"/>
        <v>-2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Q567" s="5"/>
      <c r="AX567"/>
      <c r="AY567"/>
      <c r="AZ567"/>
      <c r="BA567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1">
        <f t="shared" si="22"/>
        <v>0</v>
      </c>
      <c r="U568" s="94">
        <f>(T568-B568)-2</f>
        <v>-2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Q568" s="5"/>
      <c r="AX568"/>
      <c r="AY568"/>
      <c r="AZ568"/>
      <c r="BA568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1">
        <f t="shared" si="22"/>
        <v>0</v>
      </c>
      <c r="U569" s="94">
        <f t="shared" si="21"/>
        <v>-2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Q569" s="5"/>
      <c r="AX569"/>
      <c r="AY569"/>
      <c r="AZ569"/>
      <c r="BA569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1">
        <f t="shared" si="22"/>
        <v>0</v>
      </c>
      <c r="U570" s="94">
        <f t="shared" si="21"/>
        <v>-2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Q570" s="5"/>
      <c r="AX570"/>
      <c r="AY570"/>
      <c r="AZ570"/>
      <c r="BA570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1">
        <f t="shared" si="22"/>
        <v>0</v>
      </c>
      <c r="U571" s="94">
        <f t="shared" si="21"/>
        <v>-2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Q571" s="5"/>
      <c r="AX571"/>
      <c r="AY571"/>
      <c r="AZ571"/>
      <c r="BA571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1">
        <f t="shared" si="22"/>
        <v>0</v>
      </c>
      <c r="U572" s="94">
        <f t="shared" si="21"/>
        <v>-2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Q572" s="5"/>
      <c r="AX572"/>
      <c r="AY572"/>
      <c r="AZ572"/>
      <c r="BA572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1">
        <f t="shared" si="22"/>
        <v>0</v>
      </c>
      <c r="U573" s="94">
        <f t="shared" si="21"/>
        <v>-2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Q573" s="5"/>
      <c r="AX573"/>
      <c r="AY573"/>
      <c r="AZ573"/>
      <c r="BA573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1">
        <f t="shared" si="22"/>
        <v>0</v>
      </c>
      <c r="U574" s="94">
        <f t="shared" si="21"/>
        <v>-2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Q574" s="5"/>
      <c r="AX574"/>
      <c r="AY574"/>
      <c r="AZ574"/>
      <c r="BA574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1">
        <f t="shared" si="22"/>
        <v>0</v>
      </c>
      <c r="U575" s="94">
        <f>(T575-B575)-2</f>
        <v>-2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Q575" s="5"/>
      <c r="AX575"/>
      <c r="AY575"/>
      <c r="AZ575"/>
      <c r="BA57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1">
        <f t="shared" si="22"/>
        <v>0</v>
      </c>
      <c r="U576" s="94">
        <f>(T576-B576)-2</f>
        <v>-2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Q576" s="5"/>
      <c r="AX576"/>
      <c r="AY576"/>
      <c r="AZ576"/>
      <c r="BA576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1">
        <f t="shared" si="22"/>
        <v>0</v>
      </c>
      <c r="U577" s="94">
        <f>(T577-B577)-2</f>
        <v>-2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Q577" s="5"/>
      <c r="AX577"/>
      <c r="AY577"/>
      <c r="AZ577"/>
      <c r="BA577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1">
        <f t="shared" si="22"/>
        <v>0</v>
      </c>
      <c r="U578" s="94">
        <f t="shared" ref="U578:U620" si="24">(T578-B578)-2</f>
        <v>-2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Q578" s="5"/>
      <c r="AX578"/>
      <c r="AY578"/>
      <c r="AZ578"/>
      <c r="BA578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1">
        <f t="shared" si="22"/>
        <v>0</v>
      </c>
      <c r="U579" s="94">
        <f t="shared" si="24"/>
        <v>-2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Q579" s="5"/>
      <c r="AX579"/>
      <c r="AY579"/>
      <c r="AZ579"/>
      <c r="BA579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1">
        <f t="shared" si="22"/>
        <v>0</v>
      </c>
      <c r="U580" s="94">
        <f t="shared" si="24"/>
        <v>-2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Q580" s="5"/>
      <c r="AX580"/>
      <c r="AY580"/>
      <c r="AZ580"/>
      <c r="BA580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1">
        <f t="shared" si="22"/>
        <v>0</v>
      </c>
      <c r="U581" s="94">
        <f t="shared" si="24"/>
        <v>-2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Q581" s="5"/>
      <c r="AX581"/>
      <c r="AY581"/>
      <c r="AZ581"/>
      <c r="BA581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1">
        <f t="shared" si="22"/>
        <v>0</v>
      </c>
      <c r="U582" s="94">
        <f t="shared" si="24"/>
        <v>-2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Q582" s="5"/>
      <c r="AX582"/>
      <c r="AY582"/>
      <c r="AZ582"/>
      <c r="BA582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1">
        <f t="shared" si="22"/>
        <v>0</v>
      </c>
      <c r="U583" s="94">
        <f t="shared" si="24"/>
        <v>-2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Q583" s="5"/>
      <c r="AX583"/>
      <c r="AY583"/>
      <c r="AZ583"/>
      <c r="BA583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1">
        <f t="shared" si="22"/>
        <v>0</v>
      </c>
      <c r="U584" s="94">
        <f t="shared" si="24"/>
        <v>-2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Q584" s="5"/>
      <c r="AX584"/>
      <c r="AY584"/>
      <c r="AZ584"/>
      <c r="BA584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1">
        <f t="shared" si="22"/>
        <v>0</v>
      </c>
      <c r="U585" s="94">
        <f t="shared" si="24"/>
        <v>-2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Q585" s="5"/>
      <c r="AX585"/>
      <c r="AY585"/>
      <c r="AZ585"/>
      <c r="BA58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1">
        <f t="shared" si="22"/>
        <v>0</v>
      </c>
      <c r="U586" s="94">
        <f t="shared" si="24"/>
        <v>-2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Q586" s="5"/>
      <c r="AX586"/>
      <c r="AY586"/>
      <c r="AZ586"/>
      <c r="BA586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1">
        <f t="shared" si="22"/>
        <v>0</v>
      </c>
      <c r="U587" s="94">
        <f t="shared" si="24"/>
        <v>-2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Q587" s="5"/>
      <c r="AX587"/>
      <c r="AY587"/>
      <c r="AZ587"/>
      <c r="BA587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1">
        <f t="shared" si="22"/>
        <v>0</v>
      </c>
      <c r="U588" s="94">
        <f t="shared" si="24"/>
        <v>-2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Q588" s="5"/>
      <c r="AX588"/>
      <c r="AY588"/>
      <c r="AZ588"/>
      <c r="BA588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1">
        <f t="shared" si="22"/>
        <v>0</v>
      </c>
      <c r="U589" s="94">
        <f t="shared" si="24"/>
        <v>-2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Q589" s="5"/>
      <c r="AX589"/>
      <c r="AY589"/>
      <c r="AZ589"/>
      <c r="BA589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1">
        <f t="shared" si="22"/>
        <v>0</v>
      </c>
      <c r="U590" s="94">
        <f t="shared" si="24"/>
        <v>-2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Q590" s="5"/>
      <c r="AX590"/>
      <c r="AY590"/>
      <c r="AZ590"/>
      <c r="BA590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1">
        <f t="shared" si="22"/>
        <v>0</v>
      </c>
      <c r="U591" s="94">
        <f t="shared" si="24"/>
        <v>-2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Q591" s="5"/>
      <c r="AX591"/>
      <c r="AY591"/>
      <c r="AZ591"/>
      <c r="BA591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1">
        <f t="shared" si="22"/>
        <v>0</v>
      </c>
      <c r="U592" s="94">
        <f t="shared" si="24"/>
        <v>-2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Q592" s="5"/>
      <c r="AX592"/>
      <c r="AY592"/>
      <c r="AZ592"/>
      <c r="BA592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1">
        <f t="shared" si="22"/>
        <v>0</v>
      </c>
      <c r="U593" s="94">
        <f t="shared" si="24"/>
        <v>-2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Q593" s="5"/>
      <c r="AX593"/>
      <c r="AY593"/>
      <c r="AZ593"/>
      <c r="BA593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1">
        <f t="shared" si="22"/>
        <v>0</v>
      </c>
      <c r="U594" s="94">
        <f t="shared" si="24"/>
        <v>-2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Q594" s="5"/>
      <c r="AX594"/>
      <c r="AY594"/>
      <c r="AZ594"/>
      <c r="BA594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1">
        <f t="shared" si="22"/>
        <v>0</v>
      </c>
      <c r="U595" s="94">
        <f t="shared" si="24"/>
        <v>-2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Q595" s="5"/>
      <c r="AX595"/>
      <c r="AY595"/>
      <c r="AZ595"/>
      <c r="BA59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1">
        <f t="shared" si="22"/>
        <v>0</v>
      </c>
      <c r="U596" s="94">
        <f t="shared" si="24"/>
        <v>-2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Q596" s="5"/>
      <c r="AX596"/>
      <c r="AY596"/>
      <c r="AZ596"/>
      <c r="BA596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1">
        <f t="shared" si="22"/>
        <v>0</v>
      </c>
      <c r="U597" s="94">
        <f t="shared" si="24"/>
        <v>-2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Q597" s="5"/>
      <c r="AX597"/>
      <c r="AY597"/>
      <c r="AZ597"/>
      <c r="BA597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1">
        <f t="shared" si="22"/>
        <v>0</v>
      </c>
      <c r="U598" s="94">
        <f t="shared" si="24"/>
        <v>-2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Q598" s="5"/>
      <c r="AX598"/>
      <c r="AY598"/>
      <c r="AZ598"/>
      <c r="BA598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1">
        <f t="shared" si="22"/>
        <v>0</v>
      </c>
      <c r="U599" s="94">
        <f t="shared" si="24"/>
        <v>-2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Q599" s="5"/>
      <c r="AX599"/>
      <c r="AY599"/>
      <c r="AZ599"/>
      <c r="BA599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1">
        <f t="shared" si="22"/>
        <v>0</v>
      </c>
      <c r="U600" s="94">
        <f t="shared" si="24"/>
        <v>-2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Q600" s="5"/>
      <c r="AX600"/>
      <c r="AY600"/>
      <c r="AZ600"/>
      <c r="BA600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1">
        <f t="shared" si="22"/>
        <v>0</v>
      </c>
      <c r="U601" s="94">
        <f t="shared" si="24"/>
        <v>-2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Q601" s="5"/>
      <c r="AX601"/>
      <c r="AY601"/>
      <c r="AZ601"/>
      <c r="BA601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1">
        <f t="shared" si="22"/>
        <v>0</v>
      </c>
      <c r="U602" s="94">
        <f t="shared" si="24"/>
        <v>-2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Q602" s="5"/>
      <c r="AX602"/>
      <c r="AY602"/>
      <c r="AZ602"/>
      <c r="BA602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1">
        <f t="shared" si="22"/>
        <v>0</v>
      </c>
      <c r="U603" s="94">
        <f t="shared" si="24"/>
        <v>-2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Q603" s="5"/>
      <c r="AX603"/>
      <c r="AY603"/>
      <c r="AZ603"/>
      <c r="BA603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1">
        <f t="shared" si="22"/>
        <v>0</v>
      </c>
      <c r="U604" s="94">
        <f t="shared" si="24"/>
        <v>-2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Q604" s="5"/>
      <c r="AX604"/>
      <c r="AY604"/>
      <c r="AZ604"/>
      <c r="BA604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1">
        <f t="shared" si="22"/>
        <v>0</v>
      </c>
      <c r="U605" s="94">
        <f t="shared" si="24"/>
        <v>-2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Q605" s="5"/>
      <c r="AX605"/>
      <c r="AY605"/>
      <c r="AZ605"/>
      <c r="BA60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1">
        <f t="shared" si="22"/>
        <v>0</v>
      </c>
      <c r="U606" s="94">
        <f t="shared" si="24"/>
        <v>-2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Q606" s="5"/>
      <c r="AX606"/>
      <c r="AY606"/>
      <c r="AZ606"/>
      <c r="BA606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1">
        <f t="shared" si="22"/>
        <v>0</v>
      </c>
      <c r="U607" s="94">
        <f t="shared" si="24"/>
        <v>-2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Q607" s="5"/>
      <c r="AX607"/>
      <c r="AY607"/>
      <c r="AZ607"/>
      <c r="BA607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1">
        <f t="shared" si="22"/>
        <v>0</v>
      </c>
      <c r="U608" s="94">
        <f t="shared" si="24"/>
        <v>-2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Q608" s="5"/>
      <c r="AX608"/>
      <c r="AY608"/>
      <c r="AZ608"/>
      <c r="BA608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1">
        <f t="shared" si="22"/>
        <v>0</v>
      </c>
      <c r="U609" s="94">
        <f t="shared" si="24"/>
        <v>-2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Q609" s="5"/>
      <c r="AX609"/>
      <c r="AY609"/>
      <c r="AZ609"/>
      <c r="BA609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1">
        <f t="shared" si="22"/>
        <v>0</v>
      </c>
      <c r="U610" s="94">
        <f t="shared" si="24"/>
        <v>-2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Q610" s="5"/>
      <c r="AX610"/>
      <c r="AY610"/>
      <c r="AZ610"/>
      <c r="BA610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1">
        <f t="shared" si="22"/>
        <v>0</v>
      </c>
      <c r="U611" s="94">
        <f t="shared" si="24"/>
        <v>-2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Q611" s="5"/>
      <c r="AX611"/>
      <c r="AY611"/>
      <c r="AZ611"/>
      <c r="BA611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1">
        <f t="shared" si="22"/>
        <v>0</v>
      </c>
      <c r="U612" s="94">
        <f t="shared" si="24"/>
        <v>-2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Q612" s="5"/>
      <c r="AX612"/>
      <c r="AY612"/>
      <c r="AZ612"/>
      <c r="BA612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1">
        <f t="shared" si="22"/>
        <v>0</v>
      </c>
      <c r="U613" s="94">
        <f t="shared" si="24"/>
        <v>-2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1">
        <f t="shared" si="22"/>
        <v>0</v>
      </c>
      <c r="U614" s="94">
        <f t="shared" si="24"/>
        <v>-2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1">
        <f t="shared" si="22"/>
        <v>0</v>
      </c>
      <c r="U615" s="94">
        <f t="shared" si="24"/>
        <v>-2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1">
        <f t="shared" si="22"/>
        <v>0</v>
      </c>
      <c r="U616" s="94">
        <f t="shared" si="24"/>
        <v>-2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1">
        <f t="shared" si="22"/>
        <v>0</v>
      </c>
      <c r="U617" s="94">
        <f t="shared" si="24"/>
        <v>-2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1">
        <f t="shared" si="22"/>
        <v>0</v>
      </c>
      <c r="U618" s="94">
        <f t="shared" si="24"/>
        <v>-2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1">
        <f t="shared" si="22"/>
        <v>0</v>
      </c>
      <c r="U619" s="94">
        <f t="shared" si="24"/>
        <v>-2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1">
        <f t="shared" si="22"/>
        <v>0</v>
      </c>
      <c r="U620" s="94">
        <f t="shared" si="24"/>
        <v>-2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1">
        <f t="shared" si="22"/>
        <v>0</v>
      </c>
      <c r="U621" s="94">
        <f>(T621-B621)-4</f>
        <v>-4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1">
        <f t="shared" si="22"/>
        <v>0</v>
      </c>
      <c r="U622" s="94">
        <f t="shared" ref="U622:U655" si="26">(T622-B622)-4</f>
        <v>-4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1">
        <f t="shared" si="22"/>
        <v>0</v>
      </c>
      <c r="U623" s="94">
        <f t="shared" si="26"/>
        <v>-4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1">
        <f t="shared" si="22"/>
        <v>0</v>
      </c>
      <c r="U624" s="94">
        <f t="shared" si="26"/>
        <v>-4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1">
        <f t="shared" si="22"/>
        <v>0</v>
      </c>
      <c r="U625" s="94">
        <f t="shared" si="26"/>
        <v>-4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1">
        <f t="shared" ref="T626:T689" si="27">MAX($P626,$Q626)</f>
        <v>0</v>
      </c>
      <c r="U626" s="94">
        <f t="shared" si="26"/>
        <v>-4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1">
        <f t="shared" si="27"/>
        <v>0</v>
      </c>
      <c r="U627" s="94">
        <f t="shared" si="26"/>
        <v>-4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1">
        <f t="shared" si="27"/>
        <v>0</v>
      </c>
      <c r="U628" s="94">
        <f t="shared" si="26"/>
        <v>-4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1">
        <f t="shared" si="27"/>
        <v>0</v>
      </c>
      <c r="U629" s="94">
        <f t="shared" si="26"/>
        <v>-4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1">
        <f t="shared" si="27"/>
        <v>0</v>
      </c>
      <c r="U630" s="94">
        <f t="shared" si="26"/>
        <v>-4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1">
        <f t="shared" si="27"/>
        <v>0</v>
      </c>
      <c r="U631" s="94">
        <f t="shared" si="26"/>
        <v>-4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1">
        <f t="shared" si="27"/>
        <v>0</v>
      </c>
      <c r="U632" s="94">
        <f t="shared" si="26"/>
        <v>-4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1">
        <f t="shared" si="27"/>
        <v>0</v>
      </c>
      <c r="U633" s="94">
        <f t="shared" si="26"/>
        <v>-4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1">
        <f t="shared" si="27"/>
        <v>0</v>
      </c>
      <c r="U634" s="94">
        <f t="shared" si="26"/>
        <v>-4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1">
        <f t="shared" si="27"/>
        <v>0</v>
      </c>
      <c r="U635" s="94">
        <f t="shared" si="26"/>
        <v>-4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1">
        <f t="shared" si="27"/>
        <v>0</v>
      </c>
      <c r="U636" s="94">
        <f t="shared" si="26"/>
        <v>-4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1">
        <f t="shared" si="27"/>
        <v>0</v>
      </c>
      <c r="U637" s="94">
        <f t="shared" si="26"/>
        <v>-4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1">
        <f t="shared" si="27"/>
        <v>0</v>
      </c>
      <c r="U638" s="94">
        <f t="shared" si="26"/>
        <v>-4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1">
        <f t="shared" si="27"/>
        <v>0</v>
      </c>
      <c r="U639" s="94">
        <f t="shared" si="26"/>
        <v>-4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1">
        <f t="shared" si="27"/>
        <v>0</v>
      </c>
      <c r="U640" s="94">
        <f t="shared" si="26"/>
        <v>-4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1">
        <f t="shared" si="27"/>
        <v>0</v>
      </c>
      <c r="U641" s="94">
        <f t="shared" si="26"/>
        <v>-4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1">
        <f t="shared" si="27"/>
        <v>0</v>
      </c>
      <c r="U642" s="94">
        <f t="shared" si="26"/>
        <v>-4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1">
        <f t="shared" si="27"/>
        <v>0</v>
      </c>
      <c r="U643" s="94">
        <f t="shared" si="26"/>
        <v>-4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1">
        <f t="shared" si="27"/>
        <v>0</v>
      </c>
      <c r="U644" s="94">
        <f t="shared" si="26"/>
        <v>-4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1">
        <f t="shared" si="27"/>
        <v>0</v>
      </c>
      <c r="U645" s="94">
        <f t="shared" si="26"/>
        <v>-4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1">
        <f t="shared" si="27"/>
        <v>0</v>
      </c>
      <c r="U646" s="94">
        <f t="shared" si="26"/>
        <v>-4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1">
        <f t="shared" si="27"/>
        <v>0</v>
      </c>
      <c r="U647" s="94">
        <f t="shared" si="26"/>
        <v>-4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1">
        <f t="shared" si="27"/>
        <v>0</v>
      </c>
      <c r="U648" s="94">
        <f t="shared" si="26"/>
        <v>-4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1">
        <f t="shared" si="27"/>
        <v>0</v>
      </c>
      <c r="U649" s="94">
        <f t="shared" si="26"/>
        <v>-4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1">
        <f t="shared" si="27"/>
        <v>0</v>
      </c>
      <c r="U650" s="94">
        <f t="shared" si="26"/>
        <v>-4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1">
        <f t="shared" si="27"/>
        <v>0</v>
      </c>
      <c r="U651" s="94">
        <f t="shared" si="26"/>
        <v>-4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1">
        <f t="shared" si="27"/>
        <v>0</v>
      </c>
      <c r="U652" s="94">
        <f t="shared" si="26"/>
        <v>-4</v>
      </c>
      <c r="V652" s="90" t="str">
        <f t="shared" si="29"/>
        <v/>
      </c>
      <c r="W652" s="94" t="str">
        <f t="shared" si="28"/>
        <v/>
      </c>
      <c r="X652" s="422"/>
      <c r="Y652"/>
      <c r="Z652" s="5"/>
      <c r="AA652"/>
      <c r="AC652" s="372"/>
      <c r="AD652" s="54">
        <v>0.44652777777783698</v>
      </c>
      <c r="AK652" s="699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1">
        <f t="shared" si="27"/>
        <v>0</v>
      </c>
      <c r="U653" s="94">
        <f t="shared" si="26"/>
        <v>-4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1">
        <f t="shared" si="27"/>
        <v>0</v>
      </c>
      <c r="U654" s="94">
        <f t="shared" si="26"/>
        <v>-4</v>
      </c>
      <c r="V654" s="90" t="str">
        <f t="shared" si="29"/>
        <v/>
      </c>
      <c r="W654" s="94" t="str">
        <f t="shared" si="28"/>
        <v/>
      </c>
      <c r="X654" s="422"/>
      <c r="Y654"/>
      <c r="Z654" s="5"/>
      <c r="AA654"/>
      <c r="AC654" s="372"/>
      <c r="AD654" s="54">
        <v>0.44791666666672703</v>
      </c>
      <c r="AK654" s="699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1">
        <f t="shared" si="27"/>
        <v>0</v>
      </c>
      <c r="U655" s="94">
        <f t="shared" si="26"/>
        <v>-4</v>
      </c>
      <c r="V655" s="90" t="str">
        <f t="shared" si="29"/>
        <v/>
      </c>
      <c r="W655" s="94" t="str">
        <f t="shared" si="28"/>
        <v/>
      </c>
      <c r="X655" s="422"/>
      <c r="Y655"/>
      <c r="Z655" s="5"/>
      <c r="AA655"/>
      <c r="AC655" s="372"/>
      <c r="AD655" s="54">
        <v>0.44861111111117202</v>
      </c>
      <c r="AK655" s="699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1">
        <f t="shared" si="27"/>
        <v>0</v>
      </c>
      <c r="U656" s="94">
        <f t="shared" ref="U656:U719" si="30">(T656-B656)-3</f>
        <v>-3</v>
      </c>
      <c r="V656" s="90" t="str">
        <f t="shared" si="29"/>
        <v/>
      </c>
      <c r="W656" s="94" t="str">
        <f t="shared" si="28"/>
        <v/>
      </c>
      <c r="X656" s="422"/>
      <c r="Y656"/>
      <c r="Z656" s="5"/>
      <c r="AA656"/>
      <c r="AC656" s="372"/>
      <c r="AD656" s="54">
        <v>0.44930555555561702</v>
      </c>
      <c r="AK656" s="699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1">
        <f t="shared" si="27"/>
        <v>0</v>
      </c>
      <c r="U657" s="94">
        <f t="shared" si="30"/>
        <v>-3</v>
      </c>
      <c r="V657" s="90" t="str">
        <f t="shared" si="29"/>
        <v/>
      </c>
      <c r="W657" s="94" t="str">
        <f t="shared" si="28"/>
        <v/>
      </c>
      <c r="X657" s="422"/>
      <c r="Y657"/>
      <c r="Z657" s="5"/>
      <c r="AA657"/>
      <c r="AC657" s="372"/>
      <c r="AD657" s="54">
        <v>0.45000000000006202</v>
      </c>
      <c r="AK657" s="699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1">
        <f t="shared" si="27"/>
        <v>0</v>
      </c>
      <c r="U658" s="94">
        <f t="shared" si="30"/>
        <v>-3</v>
      </c>
      <c r="V658" s="90" t="str">
        <f t="shared" si="29"/>
        <v/>
      </c>
      <c r="W658" s="94" t="str">
        <f t="shared" si="28"/>
        <v/>
      </c>
      <c r="X658" s="422"/>
      <c r="Y658"/>
      <c r="Z658" s="5"/>
      <c r="AA658"/>
      <c r="AC658" s="372"/>
      <c r="AD658" s="54">
        <v>0.45069444444450701</v>
      </c>
      <c r="AK658" s="699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1">
        <f t="shared" si="27"/>
        <v>0</v>
      </c>
      <c r="U659" s="94">
        <f t="shared" si="30"/>
        <v>-3</v>
      </c>
      <c r="V659" s="90" t="str">
        <f t="shared" si="29"/>
        <v/>
      </c>
      <c r="W659" s="94" t="str">
        <f t="shared" si="28"/>
        <v/>
      </c>
      <c r="X659" s="91"/>
      <c r="Z659" s="5"/>
      <c r="AA659"/>
      <c r="AC659" s="372"/>
      <c r="AD659" s="54">
        <v>0.45138888888895201</v>
      </c>
      <c r="AF659" s="6"/>
      <c r="AK659" s="306"/>
      <c r="AQ659" s="5"/>
      <c r="AX659"/>
      <c r="AY659"/>
      <c r="AZ659"/>
      <c r="BA659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1">
        <f t="shared" si="27"/>
        <v>0</v>
      </c>
      <c r="U660" s="94">
        <f t="shared" si="30"/>
        <v>-3</v>
      </c>
      <c r="V660" s="90" t="str">
        <f t="shared" si="29"/>
        <v/>
      </c>
      <c r="W660" s="94" t="str">
        <f t="shared" si="28"/>
        <v/>
      </c>
      <c r="X660" s="91"/>
      <c r="Z660" s="5"/>
      <c r="AA660"/>
      <c r="AC660" s="372"/>
      <c r="AD660" s="54">
        <v>0.45208333333339701</v>
      </c>
      <c r="AK660" s="306"/>
      <c r="AQ660" s="5"/>
      <c r="AX660"/>
      <c r="AY660"/>
      <c r="AZ660"/>
      <c r="BA660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1">
        <f t="shared" si="27"/>
        <v>0</v>
      </c>
      <c r="U661" s="94">
        <f t="shared" si="30"/>
        <v>-3</v>
      </c>
      <c r="V661" s="90" t="str">
        <f t="shared" si="29"/>
        <v/>
      </c>
      <c r="W661" s="94" t="str">
        <f t="shared" si="28"/>
        <v/>
      </c>
      <c r="X661" s="91"/>
      <c r="Z661" s="5"/>
      <c r="AA661"/>
      <c r="AC661" s="372"/>
      <c r="AD661" s="54">
        <v>0.45277777777784201</v>
      </c>
      <c r="AK661" s="306"/>
      <c r="AQ661" s="5"/>
      <c r="AX661"/>
      <c r="AY661"/>
      <c r="AZ661"/>
      <c r="BA661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1">
        <f t="shared" si="27"/>
        <v>0</v>
      </c>
      <c r="U662" s="94">
        <f t="shared" si="30"/>
        <v>-3</v>
      </c>
      <c r="V662" s="90" t="str">
        <f t="shared" si="29"/>
        <v/>
      </c>
      <c r="W662" s="94" t="str">
        <f t="shared" si="28"/>
        <v/>
      </c>
      <c r="X662" s="91"/>
      <c r="Z662" s="5"/>
      <c r="AA662"/>
      <c r="AC662" s="372"/>
      <c r="AD662" s="54">
        <v>0.453472222222287</v>
      </c>
      <c r="AK662" s="306"/>
      <c r="AQ662" s="5"/>
      <c r="AX662"/>
      <c r="AY662"/>
      <c r="AZ662"/>
      <c r="BA662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1">
        <f t="shared" si="27"/>
        <v>0</v>
      </c>
      <c r="U663" s="94">
        <f t="shared" si="30"/>
        <v>-3</v>
      </c>
      <c r="V663" s="90" t="str">
        <f t="shared" si="29"/>
        <v/>
      </c>
      <c r="W663" s="94" t="str">
        <f t="shared" si="28"/>
        <v/>
      </c>
      <c r="X663" s="91"/>
      <c r="Z663" s="5"/>
      <c r="AA663"/>
      <c r="AC663" s="372"/>
      <c r="AD663" s="54">
        <v>0.454166666666732</v>
      </c>
      <c r="AK663" s="306"/>
      <c r="AQ663" s="5"/>
      <c r="AX663"/>
      <c r="AY663"/>
      <c r="AZ663"/>
      <c r="BA663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1">
        <f t="shared" si="27"/>
        <v>0</v>
      </c>
      <c r="U664" s="94">
        <f t="shared" si="30"/>
        <v>-3</v>
      </c>
      <c r="V664" s="90" t="str">
        <f t="shared" si="29"/>
        <v/>
      </c>
      <c r="W664" s="94" t="str">
        <f t="shared" si="28"/>
        <v/>
      </c>
      <c r="X664" s="91"/>
      <c r="Z664" s="5"/>
      <c r="AA664"/>
      <c r="AC664" s="372"/>
      <c r="AD664" s="54">
        <v>0.454861111111177</v>
      </c>
      <c r="AK664" s="306"/>
      <c r="AQ664" s="5"/>
      <c r="AX664"/>
      <c r="AY664"/>
      <c r="AZ664"/>
      <c r="BA664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1">
        <f t="shared" si="27"/>
        <v>0</v>
      </c>
      <c r="U665" s="94">
        <f t="shared" si="30"/>
        <v>-3</v>
      </c>
      <c r="V665" s="90" t="str">
        <f t="shared" si="29"/>
        <v/>
      </c>
      <c r="W665" s="94" t="str">
        <f t="shared" si="28"/>
        <v/>
      </c>
      <c r="X665" s="91"/>
      <c r="Z665" s="5"/>
      <c r="AA665"/>
      <c r="AC665" s="372"/>
      <c r="AD665" s="54">
        <v>0.45555555555562199</v>
      </c>
      <c r="AK665" s="306"/>
      <c r="AQ665" s="5"/>
      <c r="AX665"/>
      <c r="AY665"/>
      <c r="AZ665"/>
      <c r="BA66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1">
        <f t="shared" si="27"/>
        <v>0</v>
      </c>
      <c r="U666" s="94">
        <f t="shared" si="30"/>
        <v>-3</v>
      </c>
      <c r="V666" s="90" t="str">
        <f t="shared" si="29"/>
        <v/>
      </c>
      <c r="W666" s="94" t="str">
        <f t="shared" si="28"/>
        <v/>
      </c>
      <c r="X666" s="91"/>
      <c r="Z666" s="5"/>
      <c r="AA666"/>
      <c r="AC666" s="372"/>
      <c r="AD666" s="54">
        <v>0.45625000000006699</v>
      </c>
      <c r="AK666" s="306"/>
      <c r="AQ666" s="5"/>
      <c r="AX666"/>
      <c r="AY666"/>
      <c r="AZ666"/>
      <c r="BA666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1">
        <f t="shared" si="27"/>
        <v>0</v>
      </c>
      <c r="U667" s="94">
        <f t="shared" si="30"/>
        <v>-3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Q667" s="5"/>
      <c r="AX667"/>
      <c r="AY667"/>
      <c r="AZ667"/>
      <c r="BA667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1">
        <f t="shared" si="27"/>
        <v>0</v>
      </c>
      <c r="U668" s="94">
        <f t="shared" si="30"/>
        <v>-3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Q668" s="5"/>
      <c r="AX668"/>
      <c r="AY668"/>
      <c r="AZ668"/>
      <c r="BA668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1">
        <f t="shared" si="27"/>
        <v>0</v>
      </c>
      <c r="U669" s="94">
        <f t="shared" si="30"/>
        <v>-3</v>
      </c>
      <c r="V669" s="90" t="str">
        <f t="shared" si="29"/>
        <v/>
      </c>
      <c r="W669" s="94" t="str">
        <f t="shared" si="28"/>
        <v/>
      </c>
      <c r="X669" s="91"/>
      <c r="Z669" s="5"/>
      <c r="AA669"/>
      <c r="AC669" s="372"/>
      <c r="AD669" s="54">
        <v>0.45833333333340198</v>
      </c>
      <c r="AK669" s="306"/>
      <c r="AQ669" s="5"/>
      <c r="AX669"/>
      <c r="AY669"/>
      <c r="AZ669"/>
      <c r="BA669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1">
        <f t="shared" si="27"/>
        <v>0</v>
      </c>
      <c r="U670" s="94">
        <f t="shared" si="30"/>
        <v>-3</v>
      </c>
      <c r="V670" s="90" t="str">
        <f t="shared" si="29"/>
        <v/>
      </c>
      <c r="W670" s="94" t="str">
        <f t="shared" si="28"/>
        <v/>
      </c>
      <c r="X670" s="91"/>
      <c r="Z670" s="5"/>
      <c r="AA670"/>
      <c r="AC670" s="372"/>
      <c r="AD670" s="54">
        <v>0.45902777777784698</v>
      </c>
      <c r="AK670" s="306"/>
      <c r="AQ670" s="5"/>
      <c r="AX670"/>
      <c r="AY670"/>
      <c r="AZ670"/>
      <c r="BA670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1">
        <f t="shared" si="27"/>
        <v>0</v>
      </c>
      <c r="U671" s="94">
        <f t="shared" si="30"/>
        <v>-3</v>
      </c>
      <c r="V671" s="90" t="str">
        <f t="shared" si="29"/>
        <v/>
      </c>
      <c r="W671" s="94" t="str">
        <f t="shared" si="28"/>
        <v/>
      </c>
      <c r="X671" s="91"/>
      <c r="Z671" s="5"/>
      <c r="AA671"/>
      <c r="AC671" s="372"/>
      <c r="AD671" s="54">
        <v>0.45972222222229198</v>
      </c>
      <c r="AK671" s="306"/>
      <c r="AQ671" s="5"/>
      <c r="AX671"/>
      <c r="AY671"/>
      <c r="AZ671"/>
      <c r="BA671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1">
        <f t="shared" si="27"/>
        <v>0</v>
      </c>
      <c r="U672" s="94">
        <f t="shared" si="30"/>
        <v>-3</v>
      </c>
      <c r="V672" s="90" t="str">
        <f t="shared" si="29"/>
        <v/>
      </c>
      <c r="W672" s="94" t="str">
        <f t="shared" si="28"/>
        <v/>
      </c>
      <c r="X672" s="91"/>
      <c r="Z672" s="5"/>
      <c r="AA672"/>
      <c r="AC672" s="372"/>
      <c r="AD672" s="54">
        <v>0.46041666666673697</v>
      </c>
      <c r="AK672" s="306"/>
      <c r="AQ672" s="5"/>
      <c r="AX672"/>
      <c r="AY672"/>
      <c r="AZ672"/>
      <c r="BA672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1">
        <f t="shared" si="27"/>
        <v>0</v>
      </c>
      <c r="U673" s="94">
        <f t="shared" si="30"/>
        <v>-3</v>
      </c>
      <c r="V673" s="90" t="str">
        <f t="shared" si="29"/>
        <v/>
      </c>
      <c r="W673" s="94" t="str">
        <f t="shared" si="28"/>
        <v/>
      </c>
      <c r="X673" s="91"/>
      <c r="Z673" s="5"/>
      <c r="AA673"/>
      <c r="AC673" s="372"/>
      <c r="AD673" s="54">
        <v>0.46111111111118203</v>
      </c>
      <c r="AK673" s="306"/>
      <c r="AQ673" s="5"/>
      <c r="AX673"/>
      <c r="AY673"/>
      <c r="AZ673"/>
      <c r="BA673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1">
        <f t="shared" si="27"/>
        <v>0</v>
      </c>
      <c r="U674" s="94">
        <f t="shared" si="30"/>
        <v>-3</v>
      </c>
      <c r="V674" s="90" t="str">
        <f t="shared" si="29"/>
        <v/>
      </c>
      <c r="W674" s="94" t="str">
        <f t="shared" si="28"/>
        <v/>
      </c>
      <c r="X674" s="91"/>
      <c r="Z674" s="5"/>
      <c r="AA674"/>
      <c r="AC674" s="372"/>
      <c r="AD674" s="54">
        <v>0.46180555555562702</v>
      </c>
      <c r="AK674" s="306"/>
      <c r="AQ674" s="5"/>
      <c r="AX674"/>
      <c r="AY674"/>
      <c r="AZ674"/>
      <c r="BA674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1">
        <f t="shared" si="27"/>
        <v>0</v>
      </c>
      <c r="U675" s="94">
        <f t="shared" si="30"/>
        <v>-3</v>
      </c>
      <c r="V675" s="90" t="str">
        <f t="shared" si="29"/>
        <v/>
      </c>
      <c r="W675" s="94" t="str">
        <f t="shared" si="28"/>
        <v/>
      </c>
      <c r="X675" s="91"/>
      <c r="Z675" s="5"/>
      <c r="AA675"/>
      <c r="AC675" s="372"/>
      <c r="AD675" s="54">
        <v>0.46250000000007202</v>
      </c>
      <c r="AK675" s="306"/>
      <c r="AQ675" s="5"/>
      <c r="AX675"/>
      <c r="AY675"/>
      <c r="AZ675"/>
      <c r="BA67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1">
        <f t="shared" si="27"/>
        <v>0</v>
      </c>
      <c r="U676" s="94">
        <f t="shared" si="30"/>
        <v>-3</v>
      </c>
      <c r="V676" s="90" t="str">
        <f t="shared" si="29"/>
        <v/>
      </c>
      <c r="W676" s="94" t="str">
        <f t="shared" si="28"/>
        <v/>
      </c>
      <c r="X676" s="91"/>
      <c r="Z676" s="5"/>
      <c r="AA676"/>
      <c r="AC676" s="372"/>
      <c r="AD676" s="54">
        <v>0.46319444444451702</v>
      </c>
      <c r="AK676" s="306"/>
      <c r="AQ676" s="5"/>
      <c r="AX676"/>
      <c r="AY676"/>
      <c r="AZ676"/>
      <c r="BA676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1">
        <f t="shared" si="27"/>
        <v>0</v>
      </c>
      <c r="U677" s="94">
        <f t="shared" si="30"/>
        <v>-3</v>
      </c>
      <c r="V677" s="90" t="str">
        <f t="shared" si="29"/>
        <v/>
      </c>
      <c r="W677" s="94" t="str">
        <f t="shared" si="28"/>
        <v/>
      </c>
      <c r="X677" s="91"/>
      <c r="Z677" s="5"/>
      <c r="AA677"/>
      <c r="AC677" s="372"/>
      <c r="AD677" s="54">
        <v>0.46388888888896201</v>
      </c>
      <c r="AK677" s="306"/>
      <c r="AQ677" s="5"/>
      <c r="AX677"/>
      <c r="AY677"/>
      <c r="AZ677"/>
      <c r="BA677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1">
        <f t="shared" si="27"/>
        <v>0</v>
      </c>
      <c r="U678" s="94">
        <f t="shared" si="30"/>
        <v>-3</v>
      </c>
      <c r="V678" s="90" t="str">
        <f t="shared" si="29"/>
        <v/>
      </c>
      <c r="W678" s="94" t="str">
        <f t="shared" si="28"/>
        <v/>
      </c>
      <c r="X678" s="91"/>
      <c r="Z678" s="5"/>
      <c r="AA678"/>
      <c r="AC678" s="372"/>
      <c r="AD678" s="54">
        <v>0.46458333333340701</v>
      </c>
      <c r="AK678" s="306"/>
      <c r="AQ678" s="5"/>
      <c r="AX678"/>
      <c r="AY678"/>
      <c r="AZ678"/>
      <c r="BA678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1">
        <f t="shared" si="27"/>
        <v>0</v>
      </c>
      <c r="U679" s="94">
        <f t="shared" si="30"/>
        <v>-3</v>
      </c>
      <c r="V679" s="90" t="str">
        <f t="shared" si="29"/>
        <v/>
      </c>
      <c r="W679" s="94" t="str">
        <f t="shared" si="28"/>
        <v/>
      </c>
      <c r="X679" s="91"/>
      <c r="Z679" s="5"/>
      <c r="AA679"/>
      <c r="AC679" s="372"/>
      <c r="AD679" s="54">
        <v>0.46527777777785201</v>
      </c>
      <c r="AK679" s="306"/>
      <c r="AQ679" s="5"/>
      <c r="AX679"/>
      <c r="AY679"/>
      <c r="AZ679"/>
      <c r="BA679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1">
        <f t="shared" si="27"/>
        <v>0</v>
      </c>
      <c r="U680" s="94">
        <f t="shared" si="30"/>
        <v>-3</v>
      </c>
      <c r="V680" s="90" t="str">
        <f t="shared" si="29"/>
        <v/>
      </c>
      <c r="W680" s="94" t="str">
        <f t="shared" si="28"/>
        <v/>
      </c>
      <c r="X680" s="91"/>
      <c r="Z680" s="5"/>
      <c r="AA680"/>
      <c r="AC680" s="372"/>
      <c r="AD680" s="54">
        <v>0.46597222222229701</v>
      </c>
      <c r="AK680" s="306"/>
      <c r="AQ680" s="5"/>
      <c r="AX680"/>
      <c r="AY680"/>
      <c r="AZ680"/>
      <c r="BA680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1">
        <f t="shared" si="27"/>
        <v>0</v>
      </c>
      <c r="U681" s="94">
        <f t="shared" si="30"/>
        <v>-3</v>
      </c>
      <c r="V681" s="90" t="str">
        <f t="shared" si="29"/>
        <v/>
      </c>
      <c r="W681" s="94" t="str">
        <f t="shared" si="28"/>
        <v/>
      </c>
      <c r="X681" s="91"/>
      <c r="Z681" s="5"/>
      <c r="AA681"/>
      <c r="AC681" s="372"/>
      <c r="AD681" s="54">
        <v>0.466666666666742</v>
      </c>
      <c r="AK681" s="306"/>
      <c r="AQ681" s="5"/>
      <c r="AX681"/>
      <c r="AY681"/>
      <c r="AZ681"/>
      <c r="BA681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1">
        <f t="shared" si="27"/>
        <v>0</v>
      </c>
      <c r="U682" s="94">
        <f t="shared" si="30"/>
        <v>-3</v>
      </c>
      <c r="V682" s="90" t="str">
        <f t="shared" si="29"/>
        <v/>
      </c>
      <c r="W682" s="94" t="str">
        <f t="shared" si="28"/>
        <v/>
      </c>
      <c r="X682" s="91"/>
      <c r="Z682" s="5"/>
      <c r="AA682"/>
      <c r="AC682" s="372"/>
      <c r="AD682" s="54">
        <v>0.467361111111187</v>
      </c>
      <c r="AK682" s="306"/>
      <c r="AQ682" s="5"/>
      <c r="AX682"/>
      <c r="AY682"/>
      <c r="AZ682"/>
      <c r="BA682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1">
        <f t="shared" si="27"/>
        <v>0</v>
      </c>
      <c r="U683" s="94">
        <f t="shared" si="30"/>
        <v>-3</v>
      </c>
      <c r="V683" s="90" t="str">
        <f t="shared" si="29"/>
        <v/>
      </c>
      <c r="W683" s="94" t="str">
        <f t="shared" si="28"/>
        <v/>
      </c>
      <c r="X683" s="91"/>
      <c r="Z683" s="5"/>
      <c r="AA683"/>
      <c r="AC683" s="372"/>
      <c r="AD683" s="54">
        <v>0.468055555555632</v>
      </c>
      <c r="AK683" s="306"/>
      <c r="AQ683" s="5"/>
      <c r="AX683"/>
      <c r="AY683"/>
      <c r="AZ683"/>
      <c r="BA683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1">
        <f t="shared" si="27"/>
        <v>0</v>
      </c>
      <c r="U684" s="94">
        <f t="shared" si="30"/>
        <v>-3</v>
      </c>
      <c r="V684" s="90" t="str">
        <f t="shared" si="29"/>
        <v/>
      </c>
      <c r="W684" s="94" t="str">
        <f t="shared" si="28"/>
        <v/>
      </c>
      <c r="X684" s="91"/>
      <c r="Z684" s="5"/>
      <c r="AA684"/>
      <c r="AC684" s="372"/>
      <c r="AD684" s="54">
        <v>0.46875000000007699</v>
      </c>
      <c r="AK684" s="306"/>
      <c r="AQ684" s="5"/>
      <c r="AX684"/>
      <c r="AY684"/>
      <c r="AZ684"/>
      <c r="BA684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1">
        <f t="shared" si="27"/>
        <v>0</v>
      </c>
      <c r="U685" s="94">
        <f t="shared" si="30"/>
        <v>-3</v>
      </c>
      <c r="V685" s="90" t="str">
        <f t="shared" si="29"/>
        <v/>
      </c>
      <c r="W685" s="94" t="str">
        <f t="shared" si="28"/>
        <v/>
      </c>
      <c r="X685" s="91"/>
      <c r="Z685" s="5"/>
      <c r="AA685"/>
      <c r="AC685" s="372"/>
      <c r="AD685" s="54">
        <v>0.46944444444452199</v>
      </c>
      <c r="AK685" s="306"/>
      <c r="AQ685" s="5"/>
      <c r="AX685"/>
      <c r="AY685"/>
      <c r="AZ685"/>
      <c r="BA68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1">
        <f t="shared" si="27"/>
        <v>0</v>
      </c>
      <c r="U686" s="94">
        <f t="shared" si="30"/>
        <v>-3</v>
      </c>
      <c r="V686" s="90" t="str">
        <f t="shared" si="29"/>
        <v/>
      </c>
      <c r="W686" s="94" t="str">
        <f t="shared" si="28"/>
        <v/>
      </c>
      <c r="X686" s="91"/>
      <c r="Z686" s="5"/>
      <c r="AA686"/>
      <c r="AC686" s="372"/>
      <c r="AD686" s="54">
        <v>0.47013888888896699</v>
      </c>
      <c r="AK686" s="306"/>
      <c r="AQ686" s="5"/>
      <c r="AX686"/>
      <c r="AY686"/>
      <c r="AZ686"/>
      <c r="BA686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1">
        <f t="shared" si="27"/>
        <v>0</v>
      </c>
      <c r="U687" s="94">
        <f t="shared" si="30"/>
        <v>-3</v>
      </c>
      <c r="V687" s="90" t="str">
        <f t="shared" si="29"/>
        <v/>
      </c>
      <c r="W687" s="94" t="str">
        <f t="shared" si="28"/>
        <v/>
      </c>
      <c r="X687" s="91"/>
      <c r="Z687" s="5"/>
      <c r="AA687"/>
      <c r="AC687" s="372"/>
      <c r="AD687" s="54">
        <v>0.47083333333341199</v>
      </c>
      <c r="AK687" s="306"/>
      <c r="AQ687" s="5"/>
      <c r="AX687"/>
      <c r="AY687"/>
      <c r="AZ687"/>
      <c r="BA687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1">
        <f t="shared" si="27"/>
        <v>0</v>
      </c>
      <c r="U688" s="94">
        <f t="shared" si="30"/>
        <v>-3</v>
      </c>
      <c r="V688" s="90" t="str">
        <f t="shared" si="29"/>
        <v/>
      </c>
      <c r="W688" s="94" t="str">
        <f t="shared" si="28"/>
        <v/>
      </c>
      <c r="X688" s="91"/>
      <c r="Z688" s="5"/>
      <c r="AA688"/>
      <c r="AC688" s="372"/>
      <c r="AD688" s="54">
        <v>0.47152777777785698</v>
      </c>
      <c r="AK688" s="306"/>
      <c r="AQ688" s="5"/>
      <c r="AX688"/>
      <c r="AY688"/>
      <c r="AZ688"/>
      <c r="BA688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1">
        <f t="shared" si="27"/>
        <v>0</v>
      </c>
      <c r="U689" s="94">
        <f t="shared" si="30"/>
        <v>-3</v>
      </c>
      <c r="V689" s="90" t="str">
        <f t="shared" si="29"/>
        <v/>
      </c>
      <c r="W689" s="94" t="str">
        <f t="shared" si="28"/>
        <v/>
      </c>
      <c r="X689" s="91"/>
      <c r="Z689" s="5"/>
      <c r="AA689"/>
      <c r="AC689" s="372"/>
      <c r="AD689" s="54">
        <v>0.47222222222230198</v>
      </c>
      <c r="AK689" s="306"/>
      <c r="AQ689" s="5"/>
      <c r="AX689"/>
      <c r="AY689"/>
      <c r="AZ689"/>
      <c r="BA689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1">
        <f t="shared" ref="T690:T753" si="31">MAX($P690,$Q690)</f>
        <v>0</v>
      </c>
      <c r="U690" s="94">
        <f t="shared" si="30"/>
        <v>-3</v>
      </c>
      <c r="V690" s="90" t="str">
        <f t="shared" si="29"/>
        <v/>
      </c>
      <c r="W690" s="94" t="str">
        <f t="shared" ref="W690:W753" si="32">IF($T690&gt;$B690+2,1,"")</f>
        <v/>
      </c>
      <c r="X690" s="91"/>
      <c r="Z690" s="5"/>
      <c r="AA690"/>
      <c r="AC690" s="372"/>
      <c r="AD690" s="54">
        <v>0.47291666666674698</v>
      </c>
      <c r="AK690" s="306"/>
      <c r="AQ690" s="5"/>
      <c r="AX690"/>
      <c r="AY690"/>
      <c r="AZ690"/>
      <c r="BA690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1">
        <f t="shared" si="31"/>
        <v>0</v>
      </c>
      <c r="U691" s="94">
        <f t="shared" si="30"/>
        <v>-3</v>
      </c>
      <c r="V691" s="90" t="str">
        <f t="shared" si="29"/>
        <v/>
      </c>
      <c r="W691" s="94" t="str">
        <f t="shared" si="32"/>
        <v/>
      </c>
      <c r="X691" s="91"/>
      <c r="Z691" s="5"/>
      <c r="AA691"/>
      <c r="AC691" s="372"/>
      <c r="AD691" s="54">
        <v>0.47361111111119197</v>
      </c>
      <c r="AK691" s="306"/>
      <c r="AQ691" s="5"/>
      <c r="AX691"/>
      <c r="AY691"/>
      <c r="AZ691"/>
      <c r="BA691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1">
        <f t="shared" si="31"/>
        <v>0</v>
      </c>
      <c r="U692" s="94">
        <f t="shared" si="30"/>
        <v>-3</v>
      </c>
      <c r="V692" s="90" t="str">
        <f t="shared" si="29"/>
        <v/>
      </c>
      <c r="W692" s="94" t="str">
        <f t="shared" si="32"/>
        <v/>
      </c>
      <c r="X692" s="91"/>
      <c r="Z692" s="5"/>
      <c r="AA692"/>
      <c r="AC692" s="372"/>
      <c r="AD692" s="54">
        <v>0.47430555555563703</v>
      </c>
      <c r="AK692" s="306"/>
      <c r="AQ692" s="5"/>
      <c r="AX692"/>
      <c r="AY692"/>
      <c r="AZ692"/>
      <c r="BA692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1">
        <f t="shared" si="31"/>
        <v>0</v>
      </c>
      <c r="U693" s="94">
        <f t="shared" si="30"/>
        <v>-3</v>
      </c>
      <c r="V693" s="90" t="str">
        <f t="shared" si="29"/>
        <v/>
      </c>
      <c r="W693" s="94" t="str">
        <f t="shared" si="32"/>
        <v/>
      </c>
      <c r="X693" s="91"/>
      <c r="Z693" s="5"/>
      <c r="AA693"/>
      <c r="AC693" s="372"/>
      <c r="AD693" s="54">
        <v>0.47500000000008202</v>
      </c>
      <c r="AK693" s="306"/>
      <c r="AQ693" s="5"/>
      <c r="AX693"/>
      <c r="AY693"/>
      <c r="AZ693"/>
      <c r="BA693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1">
        <f t="shared" si="31"/>
        <v>0</v>
      </c>
      <c r="U694" s="94">
        <f t="shared" si="30"/>
        <v>-3</v>
      </c>
      <c r="V694" s="90" t="str">
        <f t="shared" si="29"/>
        <v/>
      </c>
      <c r="W694" s="94" t="str">
        <f t="shared" si="32"/>
        <v/>
      </c>
      <c r="X694" s="91"/>
      <c r="Z694" s="5"/>
      <c r="AA694"/>
      <c r="AC694" s="372"/>
      <c r="AD694" s="54">
        <v>0.47569444444452702</v>
      </c>
      <c r="AK694" s="306"/>
      <c r="AQ694" s="5"/>
      <c r="AX694"/>
      <c r="AY694"/>
      <c r="AZ694"/>
      <c r="BA694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1">
        <f t="shared" si="31"/>
        <v>0</v>
      </c>
      <c r="U695" s="94">
        <f t="shared" si="30"/>
        <v>-3</v>
      </c>
      <c r="V695" s="90" t="str">
        <f t="shared" si="29"/>
        <v/>
      </c>
      <c r="W695" s="94" t="str">
        <f t="shared" si="32"/>
        <v/>
      </c>
      <c r="X695" s="91"/>
      <c r="Z695" s="5"/>
      <c r="AA695"/>
      <c r="AC695" s="372"/>
      <c r="AD695" s="54">
        <v>0.47638888888897202</v>
      </c>
      <c r="AK695" s="306"/>
      <c r="AQ695" s="5"/>
      <c r="AX695"/>
      <c r="AY695"/>
      <c r="AZ695"/>
      <c r="BA69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1">
        <f t="shared" si="31"/>
        <v>0</v>
      </c>
      <c r="U696" s="94">
        <f t="shared" si="30"/>
        <v>-3</v>
      </c>
      <c r="V696" s="90" t="str">
        <f t="shared" si="29"/>
        <v/>
      </c>
      <c r="W696" s="94" t="str">
        <f t="shared" si="32"/>
        <v/>
      </c>
      <c r="X696" s="91"/>
      <c r="Z696" s="5"/>
      <c r="AA696"/>
      <c r="AC696" s="372"/>
      <c r="AD696" s="54">
        <v>0.47708333333341701</v>
      </c>
      <c r="AK696" s="306"/>
      <c r="AQ696" s="5"/>
      <c r="AX696"/>
      <c r="AY696"/>
      <c r="AZ696"/>
      <c r="BA696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1">
        <f t="shared" si="31"/>
        <v>0</v>
      </c>
      <c r="U697" s="94">
        <f t="shared" si="30"/>
        <v>-3</v>
      </c>
      <c r="V697" s="90" t="str">
        <f t="shared" si="29"/>
        <v/>
      </c>
      <c r="W697" s="94" t="str">
        <f t="shared" si="32"/>
        <v/>
      </c>
      <c r="X697" s="91"/>
      <c r="Z697" s="5"/>
      <c r="AA697"/>
      <c r="AC697" s="372"/>
      <c r="AD697" s="54">
        <v>0.47777777777786201</v>
      </c>
      <c r="AK697" s="306"/>
      <c r="AQ697" s="5"/>
      <c r="AX697"/>
      <c r="AY697"/>
      <c r="AZ697"/>
      <c r="BA697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1">
        <f t="shared" si="31"/>
        <v>0</v>
      </c>
      <c r="U698" s="94">
        <f t="shared" si="30"/>
        <v>-3</v>
      </c>
      <c r="V698" s="90" t="str">
        <f t="shared" si="29"/>
        <v/>
      </c>
      <c r="W698" s="94" t="str">
        <f t="shared" si="32"/>
        <v/>
      </c>
      <c r="X698" s="91"/>
      <c r="Z698" s="5"/>
      <c r="AA698"/>
      <c r="AC698" s="372"/>
      <c r="AD698" s="54">
        <v>0.47847222222230701</v>
      </c>
      <c r="AK698" s="306"/>
      <c r="AQ698" s="5"/>
      <c r="AX698"/>
      <c r="AY698"/>
      <c r="AZ698"/>
      <c r="BA698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1">
        <f t="shared" si="31"/>
        <v>0</v>
      </c>
      <c r="U699" s="94">
        <f t="shared" si="30"/>
        <v>-3</v>
      </c>
      <c r="V699" s="90" t="str">
        <f t="shared" si="29"/>
        <v/>
      </c>
      <c r="W699" s="94" t="str">
        <f t="shared" si="32"/>
        <v/>
      </c>
      <c r="X699" s="91"/>
      <c r="Z699" s="5"/>
      <c r="AA699"/>
      <c r="AC699" s="372"/>
      <c r="AD699" s="54">
        <v>0.47916666666675201</v>
      </c>
      <c r="AK699" s="306"/>
      <c r="AQ699" s="5"/>
      <c r="AX699"/>
      <c r="AY699"/>
      <c r="AZ699"/>
      <c r="BA699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1">
        <f t="shared" si="31"/>
        <v>0</v>
      </c>
      <c r="U700" s="94">
        <f t="shared" si="30"/>
        <v>-3</v>
      </c>
      <c r="V700" s="90" t="str">
        <f t="shared" si="29"/>
        <v/>
      </c>
      <c r="W700" s="94" t="str">
        <f t="shared" si="32"/>
        <v/>
      </c>
      <c r="X700" s="91"/>
      <c r="Z700" s="5"/>
      <c r="AA700"/>
      <c r="AC700" s="372"/>
      <c r="AD700" s="54">
        <v>0.479861111111197</v>
      </c>
      <c r="AK700" s="306"/>
      <c r="AQ700" s="5"/>
      <c r="AX700"/>
      <c r="AY700"/>
      <c r="AZ700"/>
      <c r="BA700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1">
        <f t="shared" si="31"/>
        <v>0</v>
      </c>
      <c r="U701" s="94">
        <f t="shared" si="30"/>
        <v>-3</v>
      </c>
      <c r="V701" s="90" t="str">
        <f t="shared" si="29"/>
        <v/>
      </c>
      <c r="W701" s="94" t="str">
        <f t="shared" si="32"/>
        <v/>
      </c>
      <c r="X701" s="91"/>
      <c r="Z701" s="5"/>
      <c r="AA701"/>
      <c r="AC701" s="372"/>
      <c r="AD701" s="54">
        <v>0.480555555555642</v>
      </c>
      <c r="AK701" s="306"/>
      <c r="AQ701" s="5"/>
      <c r="AX701"/>
      <c r="AY701"/>
      <c r="AZ701"/>
      <c r="BA701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1">
        <f t="shared" si="31"/>
        <v>0</v>
      </c>
      <c r="U702" s="94">
        <f t="shared" si="30"/>
        <v>-3</v>
      </c>
      <c r="V702" s="90" t="str">
        <f t="shared" si="29"/>
        <v/>
      </c>
      <c r="W702" s="94" t="str">
        <f t="shared" si="32"/>
        <v/>
      </c>
      <c r="X702" s="91"/>
      <c r="Z702" s="5"/>
      <c r="AA702"/>
      <c r="AC702" s="372"/>
      <c r="AD702" s="54">
        <v>0.481250000000087</v>
      </c>
      <c r="AK702" s="306"/>
      <c r="AQ702" s="5"/>
      <c r="AX702"/>
      <c r="AY702"/>
      <c r="AZ702"/>
      <c r="BA702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1">
        <f t="shared" si="31"/>
        <v>0</v>
      </c>
      <c r="U703" s="94">
        <f t="shared" si="30"/>
        <v>-3</v>
      </c>
      <c r="V703" s="90" t="str">
        <f t="shared" si="29"/>
        <v/>
      </c>
      <c r="W703" s="94" t="str">
        <f t="shared" si="32"/>
        <v/>
      </c>
      <c r="X703" s="91"/>
      <c r="Z703" s="5"/>
      <c r="AA703"/>
      <c r="AC703" s="372"/>
      <c r="AD703" s="54">
        <v>0.48194444444453199</v>
      </c>
      <c r="AK703" s="306"/>
      <c r="AQ703" s="5"/>
      <c r="AX703"/>
      <c r="AY703"/>
      <c r="AZ703"/>
      <c r="BA703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1">
        <f t="shared" si="31"/>
        <v>0</v>
      </c>
      <c r="U704" s="94">
        <f t="shared" si="30"/>
        <v>-3</v>
      </c>
      <c r="V704" s="90" t="str">
        <f t="shared" si="29"/>
        <v/>
      </c>
      <c r="W704" s="94" t="str">
        <f t="shared" si="32"/>
        <v/>
      </c>
      <c r="X704" s="91"/>
      <c r="Z704" s="5"/>
      <c r="AA704"/>
      <c r="AC704" s="372"/>
      <c r="AD704" s="54">
        <v>0.48263888888897699</v>
      </c>
      <c r="AK704" s="306"/>
      <c r="AQ704" s="5"/>
      <c r="AX704"/>
      <c r="AY704"/>
      <c r="AZ704"/>
      <c r="BA704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1">
        <f t="shared" si="31"/>
        <v>0</v>
      </c>
      <c r="U705" s="94">
        <f t="shared" si="30"/>
        <v>-3</v>
      </c>
      <c r="V705" s="90" t="str">
        <f t="shared" si="29"/>
        <v/>
      </c>
      <c r="W705" s="94" t="str">
        <f t="shared" si="32"/>
        <v/>
      </c>
      <c r="X705" s="91"/>
      <c r="Z705" s="5"/>
      <c r="AA705"/>
      <c r="AC705" s="372"/>
      <c r="AD705" s="54">
        <v>0.48333333333342199</v>
      </c>
      <c r="AK705" s="306"/>
      <c r="AQ705" s="5"/>
      <c r="AX705"/>
      <c r="AY705"/>
      <c r="AZ705"/>
      <c r="BA70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1">
        <f t="shared" si="31"/>
        <v>0</v>
      </c>
      <c r="U706" s="94">
        <f t="shared" si="30"/>
        <v>-3</v>
      </c>
      <c r="V706" s="90" t="str">
        <f t="shared" si="29"/>
        <v/>
      </c>
      <c r="W706" s="94" t="str">
        <f t="shared" si="32"/>
        <v/>
      </c>
      <c r="X706" s="91"/>
      <c r="Z706" s="5"/>
      <c r="AA706"/>
      <c r="AC706" s="372"/>
      <c r="AD706" s="54">
        <v>0.48402777777786699</v>
      </c>
      <c r="AK706" s="306"/>
      <c r="AQ706" s="5"/>
      <c r="AX706"/>
      <c r="AY706"/>
      <c r="AZ706"/>
      <c r="BA706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1">
        <f t="shared" si="31"/>
        <v>0</v>
      </c>
      <c r="U707" s="94">
        <f t="shared" si="30"/>
        <v>-3</v>
      </c>
      <c r="V707" s="90" t="str">
        <f t="shared" si="29"/>
        <v/>
      </c>
      <c r="W707" s="94" t="str">
        <f t="shared" si="32"/>
        <v/>
      </c>
      <c r="X707" s="91"/>
      <c r="Z707" s="5"/>
      <c r="AA707"/>
      <c r="AC707" s="372"/>
      <c r="AD707" s="54">
        <v>0.48472222222231198</v>
      </c>
      <c r="AK707" s="306"/>
      <c r="AQ707" s="5"/>
      <c r="AX707"/>
      <c r="AY707"/>
      <c r="AZ707"/>
      <c r="BA707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1">
        <f t="shared" si="31"/>
        <v>0</v>
      </c>
      <c r="U708" s="94">
        <f t="shared" si="30"/>
        <v>-3</v>
      </c>
      <c r="V708" s="90" t="str">
        <f t="shared" si="29"/>
        <v/>
      </c>
      <c r="W708" s="94" t="str">
        <f t="shared" si="32"/>
        <v/>
      </c>
      <c r="X708" s="91"/>
      <c r="Z708" s="5"/>
      <c r="AA708"/>
      <c r="AC708" s="372"/>
      <c r="AD708" s="54">
        <v>0.48541666666675698</v>
      </c>
      <c r="AK708" s="306"/>
      <c r="AQ708" s="5"/>
      <c r="AX708"/>
      <c r="AY708"/>
      <c r="AZ708"/>
      <c r="BA708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1">
        <f t="shared" si="31"/>
        <v>0</v>
      </c>
      <c r="U709" s="94">
        <f t="shared" si="30"/>
        <v>-3</v>
      </c>
      <c r="V709" s="90" t="str">
        <f t="shared" si="29"/>
        <v/>
      </c>
      <c r="W709" s="94" t="str">
        <f t="shared" si="32"/>
        <v/>
      </c>
      <c r="X709" s="91"/>
      <c r="Z709" s="5"/>
      <c r="AA709"/>
      <c r="AC709" s="372"/>
      <c r="AD709" s="54">
        <v>0.48611111111120198</v>
      </c>
      <c r="AK709" s="306"/>
      <c r="AQ709" s="5"/>
      <c r="AX709"/>
      <c r="AY709"/>
      <c r="AZ709"/>
      <c r="BA709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1">
        <f t="shared" si="31"/>
        <v>0</v>
      </c>
      <c r="U710" s="94">
        <f t="shared" si="30"/>
        <v>-3</v>
      </c>
      <c r="V710" s="90" t="str">
        <f t="shared" si="29"/>
        <v/>
      </c>
      <c r="W710" s="94" t="str">
        <f t="shared" si="32"/>
        <v/>
      </c>
      <c r="X710" s="91"/>
      <c r="Z710" s="5"/>
      <c r="AA710"/>
      <c r="AC710" s="372"/>
      <c r="AD710" s="54">
        <v>0.48680555555564697</v>
      </c>
      <c r="AK710" s="306"/>
      <c r="AQ710" s="5"/>
      <c r="AX710"/>
      <c r="AY710"/>
      <c r="AZ710"/>
      <c r="BA710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1">
        <f t="shared" si="31"/>
        <v>0</v>
      </c>
      <c r="U711" s="94">
        <f t="shared" si="30"/>
        <v>-3</v>
      </c>
      <c r="V711" s="90" t="str">
        <f t="shared" si="29"/>
        <v/>
      </c>
      <c r="W711" s="94" t="str">
        <f t="shared" si="32"/>
        <v/>
      </c>
      <c r="X711" s="91"/>
      <c r="Z711" s="5"/>
      <c r="AA711"/>
      <c r="AC711" s="372"/>
      <c r="AD711" s="54">
        <v>0.48750000000009203</v>
      </c>
      <c r="AK711" s="306"/>
      <c r="AQ711" s="5"/>
      <c r="AX711"/>
      <c r="AY711"/>
      <c r="AZ711"/>
      <c r="BA711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1">
        <f t="shared" si="31"/>
        <v>0</v>
      </c>
      <c r="U712" s="94">
        <f t="shared" si="30"/>
        <v>-3</v>
      </c>
      <c r="V712" s="90" t="str">
        <f t="shared" si="29"/>
        <v/>
      </c>
      <c r="W712" s="94" t="str">
        <f t="shared" si="32"/>
        <v/>
      </c>
      <c r="X712" s="91"/>
      <c r="Z712" s="5"/>
      <c r="AA712"/>
      <c r="AC712" s="372"/>
      <c r="AD712" s="54">
        <v>0.48819444444453702</v>
      </c>
      <c r="AK712" s="306"/>
      <c r="AQ712" s="5"/>
      <c r="AX712"/>
      <c r="AY712"/>
      <c r="AZ712"/>
      <c r="BA712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1">
        <f t="shared" si="31"/>
        <v>0</v>
      </c>
      <c r="U713" s="94">
        <f t="shared" si="30"/>
        <v>-3</v>
      </c>
      <c r="V713" s="90" t="str">
        <f t="shared" si="29"/>
        <v/>
      </c>
      <c r="W713" s="94" t="str">
        <f t="shared" si="32"/>
        <v/>
      </c>
      <c r="X713" s="91"/>
      <c r="Z713" s="5"/>
      <c r="AA713"/>
      <c r="AC713" s="372"/>
      <c r="AD713" s="54">
        <v>0.48888888888898202</v>
      </c>
      <c r="AK713" s="306"/>
      <c r="AQ713" s="5"/>
      <c r="AX713"/>
      <c r="AY713"/>
      <c r="AZ713"/>
      <c r="BA713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1">
        <f t="shared" si="31"/>
        <v>0</v>
      </c>
      <c r="U714" s="94">
        <f t="shared" si="30"/>
        <v>-3</v>
      </c>
      <c r="V714" s="90" t="str">
        <f t="shared" si="29"/>
        <v/>
      </c>
      <c r="W714" s="94" t="str">
        <f t="shared" si="32"/>
        <v/>
      </c>
      <c r="X714" s="91"/>
      <c r="Z714" s="5"/>
      <c r="AA714"/>
      <c r="AC714" s="372"/>
      <c r="AD714" s="54">
        <v>0.48958333333342702</v>
      </c>
      <c r="AK714" s="306"/>
      <c r="AQ714" s="5"/>
      <c r="AX714"/>
      <c r="AY714"/>
      <c r="AZ714"/>
      <c r="BA714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1">
        <f t="shared" si="31"/>
        <v>0</v>
      </c>
      <c r="U715" s="94">
        <f t="shared" si="30"/>
        <v>-3</v>
      </c>
      <c r="V715" s="90" t="str">
        <f t="shared" ref="V715:V778" si="33">IF($K715&gt;0,1,"")</f>
        <v/>
      </c>
      <c r="W715" s="94" t="str">
        <f t="shared" si="32"/>
        <v/>
      </c>
      <c r="X715" s="91"/>
      <c r="Z715" s="5"/>
      <c r="AA715"/>
      <c r="AC715" s="372"/>
      <c r="AD715" s="54">
        <v>0.49027777777787201</v>
      </c>
      <c r="AK715" s="306"/>
      <c r="AQ715" s="5"/>
      <c r="AX715"/>
      <c r="AY715"/>
      <c r="AZ715"/>
      <c r="BA71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1">
        <f t="shared" si="31"/>
        <v>0</v>
      </c>
      <c r="U716" s="94">
        <f t="shared" si="30"/>
        <v>-3</v>
      </c>
      <c r="V716" s="90" t="str">
        <f t="shared" si="33"/>
        <v/>
      </c>
      <c r="W716" s="94" t="str">
        <f t="shared" si="32"/>
        <v/>
      </c>
      <c r="X716" s="91"/>
      <c r="Z716" s="5"/>
      <c r="AA716"/>
      <c r="AC716" s="372"/>
      <c r="AD716" s="54">
        <v>0.49097222222231701</v>
      </c>
      <c r="AK716" s="306"/>
      <c r="AQ716" s="5"/>
      <c r="AX716"/>
      <c r="AY716"/>
      <c r="AZ716"/>
      <c r="BA716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1">
        <f t="shared" si="31"/>
        <v>0</v>
      </c>
      <c r="U717" s="94">
        <f t="shared" si="30"/>
        <v>-3</v>
      </c>
      <c r="V717" s="90" t="str">
        <f t="shared" si="33"/>
        <v/>
      </c>
      <c r="W717" s="94" t="str">
        <f t="shared" si="32"/>
        <v/>
      </c>
      <c r="X717" s="91"/>
      <c r="Z717" s="5"/>
      <c r="AA717"/>
      <c r="AC717" s="372"/>
      <c r="AD717" s="54">
        <v>0.49166666666676101</v>
      </c>
      <c r="AK717" s="306"/>
      <c r="AQ717" s="5"/>
      <c r="AX717"/>
      <c r="AY717"/>
      <c r="AZ717"/>
      <c r="BA717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1">
        <f t="shared" si="31"/>
        <v>0</v>
      </c>
      <c r="U718" s="94">
        <f t="shared" si="30"/>
        <v>-3</v>
      </c>
      <c r="V718" s="90" t="str">
        <f t="shared" si="33"/>
        <v/>
      </c>
      <c r="W718" s="94" t="str">
        <f t="shared" si="32"/>
        <v/>
      </c>
      <c r="X718" s="91"/>
      <c r="Z718" s="5"/>
      <c r="AA718"/>
      <c r="AC718" s="372"/>
      <c r="AD718" s="54">
        <v>0.49236111111120601</v>
      </c>
      <c r="AK718" s="306"/>
      <c r="AQ718" s="5"/>
      <c r="AX718"/>
      <c r="AY718"/>
      <c r="AZ718"/>
      <c r="BA718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1">
        <f t="shared" si="31"/>
        <v>0</v>
      </c>
      <c r="U719" s="94">
        <f t="shared" si="30"/>
        <v>-3</v>
      </c>
      <c r="V719" s="90" t="str">
        <f t="shared" si="33"/>
        <v/>
      </c>
      <c r="W719" s="94" t="str">
        <f t="shared" si="32"/>
        <v/>
      </c>
      <c r="X719" s="91"/>
      <c r="Z719" s="5"/>
      <c r="AA719"/>
      <c r="AC719" s="372"/>
      <c r="AD719" s="54">
        <v>0.493055555555651</v>
      </c>
      <c r="AK719" s="306"/>
      <c r="AQ719" s="5"/>
      <c r="AX719"/>
      <c r="AY719"/>
      <c r="AZ719"/>
      <c r="BA719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1">
        <f t="shared" si="31"/>
        <v>0</v>
      </c>
      <c r="U720" s="94">
        <f t="shared" ref="U720:U783" si="34">(T720-B720)-3</f>
        <v>-3</v>
      </c>
      <c r="V720" s="90" t="str">
        <f t="shared" si="33"/>
        <v/>
      </c>
      <c r="W720" s="94" t="str">
        <f t="shared" si="32"/>
        <v/>
      </c>
      <c r="X720" s="91"/>
      <c r="Z720" s="5"/>
      <c r="AA720"/>
      <c r="AC720" s="372"/>
      <c r="AD720" s="54">
        <v>0.493750000000096</v>
      </c>
      <c r="AK720" s="306"/>
      <c r="AQ720" s="5"/>
      <c r="AX720"/>
      <c r="AY720"/>
      <c r="AZ720"/>
      <c r="BA720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1">
        <f t="shared" si="31"/>
        <v>0</v>
      </c>
      <c r="U721" s="94">
        <f t="shared" si="34"/>
        <v>-3</v>
      </c>
      <c r="V721" s="90" t="str">
        <f t="shared" si="33"/>
        <v/>
      </c>
      <c r="W721" s="94" t="str">
        <f t="shared" si="32"/>
        <v/>
      </c>
      <c r="X721" s="91"/>
      <c r="Z721" s="5"/>
      <c r="AA721"/>
      <c r="AC721" s="372"/>
      <c r="AD721" s="54">
        <v>0.494444444444541</v>
      </c>
      <c r="AK721" s="306"/>
      <c r="AQ721" s="5"/>
      <c r="AX721"/>
      <c r="AY721"/>
      <c r="AZ721"/>
      <c r="BA721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1">
        <f t="shared" si="31"/>
        <v>0</v>
      </c>
      <c r="U722" s="94">
        <f t="shared" si="34"/>
        <v>-3</v>
      </c>
      <c r="V722" s="90" t="str">
        <f t="shared" si="33"/>
        <v/>
      </c>
      <c r="W722" s="94" t="str">
        <f t="shared" si="32"/>
        <v/>
      </c>
      <c r="X722" s="91"/>
      <c r="Z722" s="5"/>
      <c r="AA722"/>
      <c r="AC722" s="372"/>
      <c r="AD722" s="54">
        <v>0.495138888888986</v>
      </c>
      <c r="AK722" s="306"/>
      <c r="AQ722" s="5"/>
      <c r="AX722"/>
      <c r="AY722"/>
      <c r="AZ722"/>
      <c r="BA722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1">
        <f t="shared" si="31"/>
        <v>0</v>
      </c>
      <c r="U723" s="94">
        <f t="shared" si="34"/>
        <v>-3</v>
      </c>
      <c r="V723" s="90" t="str">
        <f t="shared" si="33"/>
        <v/>
      </c>
      <c r="W723" s="94" t="str">
        <f t="shared" si="32"/>
        <v/>
      </c>
      <c r="X723" s="91"/>
      <c r="Z723" s="5"/>
      <c r="AA723"/>
      <c r="AC723" s="372"/>
      <c r="AD723" s="54">
        <v>0.49583333333343099</v>
      </c>
      <c r="AK723" s="306"/>
      <c r="AQ723" s="5"/>
      <c r="AX723"/>
      <c r="AY723"/>
      <c r="AZ723"/>
      <c r="BA723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1">
        <f t="shared" si="31"/>
        <v>0</v>
      </c>
      <c r="U724" s="94">
        <f t="shared" si="34"/>
        <v>-3</v>
      </c>
      <c r="V724" s="90" t="str">
        <f t="shared" si="33"/>
        <v/>
      </c>
      <c r="W724" s="94" t="str">
        <f t="shared" si="32"/>
        <v/>
      </c>
      <c r="X724" s="91"/>
      <c r="Z724" s="5"/>
      <c r="AA724"/>
      <c r="AC724" s="372"/>
      <c r="AD724" s="54">
        <v>0.49652777777787599</v>
      </c>
      <c r="AK724" s="306"/>
      <c r="AQ724" s="5"/>
      <c r="AX724"/>
      <c r="AY724"/>
      <c r="AZ724"/>
      <c r="BA724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1">
        <f t="shared" si="31"/>
        <v>0</v>
      </c>
      <c r="U725" s="94">
        <f t="shared" si="34"/>
        <v>-3</v>
      </c>
      <c r="V725" s="90" t="str">
        <f t="shared" si="33"/>
        <v/>
      </c>
      <c r="W725" s="94" t="str">
        <f t="shared" si="32"/>
        <v/>
      </c>
      <c r="X725" s="91"/>
      <c r="Z725" s="5"/>
      <c r="AA725"/>
      <c r="AC725" s="372"/>
      <c r="AD725" s="54">
        <v>0.49722222222232099</v>
      </c>
      <c r="AK725" s="306"/>
      <c r="AQ725" s="5"/>
      <c r="AX725"/>
      <c r="AY725"/>
      <c r="AZ725"/>
      <c r="BA72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1">
        <f t="shared" si="31"/>
        <v>0</v>
      </c>
      <c r="U726" s="94">
        <f t="shared" si="34"/>
        <v>-3</v>
      </c>
      <c r="V726" s="90" t="str">
        <f t="shared" si="33"/>
        <v/>
      </c>
      <c r="W726" s="94" t="str">
        <f t="shared" si="32"/>
        <v/>
      </c>
      <c r="X726" s="91"/>
      <c r="Z726" s="5"/>
      <c r="AA726"/>
      <c r="AC726" s="372"/>
      <c r="AD726" s="54">
        <v>0.49791666666676598</v>
      </c>
      <c r="AK726" s="306"/>
      <c r="AQ726" s="5"/>
      <c r="AX726"/>
      <c r="AY726"/>
      <c r="AZ726"/>
      <c r="BA726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1">
        <f t="shared" si="31"/>
        <v>0</v>
      </c>
      <c r="U727" s="94">
        <f t="shared" si="34"/>
        <v>-3</v>
      </c>
      <c r="V727" s="90" t="str">
        <f t="shared" si="33"/>
        <v/>
      </c>
      <c r="W727" s="94" t="str">
        <f t="shared" si="32"/>
        <v/>
      </c>
      <c r="X727" s="91"/>
      <c r="Z727" s="5"/>
      <c r="AA727"/>
      <c r="AC727" s="372"/>
      <c r="AD727" s="54">
        <v>0.49861111111121098</v>
      </c>
      <c r="AK727" s="306"/>
      <c r="AQ727" s="5"/>
      <c r="AX727"/>
      <c r="AY727"/>
      <c r="AZ727"/>
      <c r="BA727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1">
        <f t="shared" si="31"/>
        <v>0</v>
      </c>
      <c r="U728" s="94">
        <f t="shared" si="34"/>
        <v>-3</v>
      </c>
      <c r="V728" s="90" t="str">
        <f t="shared" si="33"/>
        <v/>
      </c>
      <c r="W728" s="94" t="str">
        <f t="shared" si="32"/>
        <v/>
      </c>
      <c r="X728" s="91"/>
      <c r="Z728" s="5"/>
      <c r="AA728"/>
      <c r="AC728" s="372"/>
      <c r="AD728" s="54">
        <v>0.49930555555565598</v>
      </c>
      <c r="AK728" s="306"/>
      <c r="AQ728" s="5"/>
      <c r="AX728"/>
      <c r="AY728"/>
      <c r="AZ728"/>
      <c r="BA728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1">
        <f t="shared" si="31"/>
        <v>0</v>
      </c>
      <c r="U729" s="94">
        <f t="shared" si="34"/>
        <v>-3</v>
      </c>
      <c r="V729" s="90" t="str">
        <f t="shared" si="33"/>
        <v/>
      </c>
      <c r="W729" s="94" t="str">
        <f t="shared" si="32"/>
        <v/>
      </c>
      <c r="X729" s="91"/>
      <c r="Z729" s="5"/>
      <c r="AA729"/>
      <c r="AC729" s="372"/>
      <c r="AD729" s="54">
        <v>0.50000000000010103</v>
      </c>
      <c r="AK729" s="306"/>
      <c r="AQ729" s="5"/>
      <c r="AX729"/>
      <c r="AY729"/>
      <c r="AZ729"/>
      <c r="BA729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1">
        <f t="shared" si="31"/>
        <v>0</v>
      </c>
      <c r="U730" s="94">
        <f t="shared" si="34"/>
        <v>-3</v>
      </c>
      <c r="V730" s="90" t="str">
        <f t="shared" si="33"/>
        <v/>
      </c>
      <c r="W730" s="94" t="str">
        <f t="shared" si="32"/>
        <v/>
      </c>
      <c r="X730" s="91"/>
      <c r="Z730" s="5"/>
      <c r="AA730"/>
      <c r="AC730" s="372"/>
      <c r="AD730" s="54">
        <v>0.50069444444454603</v>
      </c>
      <c r="AK730" s="306"/>
      <c r="AQ730" s="5"/>
      <c r="AX730"/>
      <c r="AY730"/>
      <c r="AZ730"/>
      <c r="BA730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1">
        <f t="shared" si="31"/>
        <v>0</v>
      </c>
      <c r="U731" s="94">
        <f t="shared" si="34"/>
        <v>-3</v>
      </c>
      <c r="V731" s="90" t="str">
        <f t="shared" si="33"/>
        <v/>
      </c>
      <c r="W731" s="94" t="str">
        <f t="shared" si="32"/>
        <v/>
      </c>
      <c r="X731" s="91"/>
      <c r="Z731" s="5"/>
      <c r="AA731"/>
      <c r="AC731" s="372"/>
      <c r="AD731" s="54">
        <v>0.50138888888899102</v>
      </c>
      <c r="AK731" s="306"/>
      <c r="AQ731" s="5"/>
      <c r="AX731"/>
      <c r="AY731"/>
      <c r="AZ731"/>
      <c r="BA731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1">
        <f t="shared" si="31"/>
        <v>0</v>
      </c>
      <c r="U732" s="94">
        <f t="shared" si="34"/>
        <v>-3</v>
      </c>
      <c r="V732" s="90" t="str">
        <f t="shared" si="33"/>
        <v/>
      </c>
      <c r="W732" s="94" t="str">
        <f t="shared" si="32"/>
        <v/>
      </c>
      <c r="X732" s="91"/>
      <c r="Z732" s="5"/>
      <c r="AA732"/>
      <c r="AC732" s="372"/>
      <c r="AD732" s="54">
        <v>0.50208333333343602</v>
      </c>
      <c r="AK732" s="306"/>
      <c r="AQ732" s="5"/>
      <c r="AX732"/>
      <c r="AY732"/>
      <c r="AZ732"/>
      <c r="BA732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1">
        <f t="shared" si="31"/>
        <v>0</v>
      </c>
      <c r="U733" s="94">
        <f t="shared" si="34"/>
        <v>-3</v>
      </c>
      <c r="V733" s="90" t="str">
        <f t="shared" si="33"/>
        <v/>
      </c>
      <c r="W733" s="94" t="str">
        <f t="shared" si="32"/>
        <v/>
      </c>
      <c r="X733" s="91"/>
      <c r="Z733" s="5"/>
      <c r="AA733"/>
      <c r="AC733" s="372"/>
      <c r="AD733" s="54">
        <v>0.50277777777788102</v>
      </c>
      <c r="AK733" s="306"/>
      <c r="AQ733" s="5"/>
      <c r="AX733"/>
      <c r="AY733"/>
      <c r="AZ733"/>
      <c r="BA733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1">
        <f t="shared" si="31"/>
        <v>0</v>
      </c>
      <c r="U734" s="94">
        <f t="shared" si="34"/>
        <v>-3</v>
      </c>
      <c r="V734" s="90" t="str">
        <f t="shared" si="33"/>
        <v/>
      </c>
      <c r="W734" s="94" t="str">
        <f t="shared" si="32"/>
        <v/>
      </c>
      <c r="X734" s="91"/>
      <c r="Z734" s="5"/>
      <c r="AA734"/>
      <c r="AC734" s="372"/>
      <c r="AD734" s="54">
        <v>0.50347222222232602</v>
      </c>
      <c r="AK734" s="306"/>
      <c r="AQ734" s="5"/>
      <c r="AX734"/>
      <c r="AY734"/>
      <c r="AZ734"/>
      <c r="BA734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1">
        <f t="shared" si="31"/>
        <v>0</v>
      </c>
      <c r="U735" s="94">
        <f t="shared" si="34"/>
        <v>-3</v>
      </c>
      <c r="V735" s="90" t="str">
        <f t="shared" si="33"/>
        <v/>
      </c>
      <c r="W735" s="94" t="str">
        <f t="shared" si="32"/>
        <v/>
      </c>
      <c r="X735" s="91"/>
      <c r="Z735" s="5"/>
      <c r="AA735"/>
      <c r="AC735" s="372"/>
      <c r="AD735" s="54">
        <v>0.50416666666677101</v>
      </c>
      <c r="AK735" s="306"/>
      <c r="AQ735" s="5"/>
      <c r="AX735"/>
      <c r="AY735"/>
      <c r="AZ735"/>
      <c r="BA73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1">
        <f t="shared" si="31"/>
        <v>0</v>
      </c>
      <c r="U736" s="94">
        <f t="shared" si="34"/>
        <v>-3</v>
      </c>
      <c r="V736" s="90" t="str">
        <f t="shared" si="33"/>
        <v/>
      </c>
      <c r="W736" s="94" t="str">
        <f t="shared" si="32"/>
        <v/>
      </c>
      <c r="X736" s="91"/>
      <c r="Z736" s="5"/>
      <c r="AA736"/>
      <c r="AC736" s="372"/>
      <c r="AD736" s="54">
        <v>0.50486111111121601</v>
      </c>
      <c r="AK736" s="306"/>
      <c r="AQ736" s="5"/>
      <c r="AX736"/>
      <c r="AY736"/>
      <c r="AZ736"/>
      <c r="BA736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1">
        <f t="shared" si="31"/>
        <v>0</v>
      </c>
      <c r="U737" s="94">
        <f t="shared" si="34"/>
        <v>-3</v>
      </c>
      <c r="V737" s="90" t="str">
        <f t="shared" si="33"/>
        <v/>
      </c>
      <c r="W737" s="94" t="str">
        <f t="shared" si="32"/>
        <v/>
      </c>
      <c r="X737" s="91"/>
      <c r="Z737" s="5"/>
      <c r="AA737"/>
      <c r="AC737" s="372"/>
      <c r="AD737" s="54">
        <v>0.50555555555566101</v>
      </c>
      <c r="AK737" s="306"/>
      <c r="AQ737" s="5"/>
      <c r="AX737"/>
      <c r="AY737"/>
      <c r="AZ737"/>
      <c r="BA737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1">
        <f t="shared" si="31"/>
        <v>0</v>
      </c>
      <c r="U738" s="94">
        <f t="shared" si="34"/>
        <v>-3</v>
      </c>
      <c r="V738" s="90" t="str">
        <f t="shared" si="33"/>
        <v/>
      </c>
      <c r="W738" s="94" t="str">
        <f t="shared" si="32"/>
        <v/>
      </c>
      <c r="X738" s="91"/>
      <c r="Z738" s="5"/>
      <c r="AA738"/>
      <c r="AC738" s="372"/>
      <c r="AD738" s="54">
        <v>0.506250000000106</v>
      </c>
      <c r="AK738" s="306"/>
      <c r="AQ738" s="5"/>
      <c r="AX738"/>
      <c r="AY738"/>
      <c r="AZ738"/>
      <c r="BA738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1">
        <f t="shared" si="31"/>
        <v>0</v>
      </c>
      <c r="U739" s="94">
        <f t="shared" si="34"/>
        <v>-3</v>
      </c>
      <c r="V739" s="90" t="str">
        <f t="shared" si="33"/>
        <v/>
      </c>
      <c r="W739" s="94" t="str">
        <f t="shared" si="32"/>
        <v/>
      </c>
      <c r="X739" s="91"/>
      <c r="Z739" s="5"/>
      <c r="AA739"/>
      <c r="AC739" s="372"/>
      <c r="AD739" s="54">
        <v>0.506944444444551</v>
      </c>
      <c r="AK739" s="306"/>
      <c r="AQ739" s="5"/>
      <c r="AX739"/>
      <c r="AY739"/>
      <c r="AZ739"/>
      <c r="BA739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1">
        <f t="shared" si="31"/>
        <v>0</v>
      </c>
      <c r="U740" s="94">
        <f t="shared" si="34"/>
        <v>-3</v>
      </c>
      <c r="V740" s="90" t="str">
        <f t="shared" si="33"/>
        <v/>
      </c>
      <c r="W740" s="94" t="str">
        <f t="shared" si="32"/>
        <v/>
      </c>
      <c r="X740" s="91"/>
      <c r="Z740" s="5"/>
      <c r="AA740"/>
      <c r="AC740" s="372"/>
      <c r="AD740" s="54">
        <v>0.507638888888996</v>
      </c>
      <c r="AK740" s="306"/>
      <c r="AQ740" s="5"/>
      <c r="AX740"/>
      <c r="AY740"/>
      <c r="AZ740"/>
      <c r="BA740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1">
        <f t="shared" si="31"/>
        <v>0</v>
      </c>
      <c r="U741" s="94">
        <f t="shared" si="34"/>
        <v>-3</v>
      </c>
      <c r="V741" s="90" t="str">
        <f t="shared" si="33"/>
        <v/>
      </c>
      <c r="W741" s="94" t="str">
        <f t="shared" si="32"/>
        <v/>
      </c>
      <c r="X741" s="91"/>
      <c r="Z741" s="5"/>
      <c r="AA741"/>
      <c r="AC741" s="372"/>
      <c r="AD741" s="54">
        <v>0.508333333333441</v>
      </c>
      <c r="AK741" s="306"/>
      <c r="AQ741" s="5"/>
      <c r="AX741"/>
      <c r="AY741"/>
      <c r="AZ741"/>
      <c r="BA741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1">
        <f t="shared" si="31"/>
        <v>0</v>
      </c>
      <c r="U742" s="94">
        <f t="shared" si="34"/>
        <v>-3</v>
      </c>
      <c r="V742" s="90" t="str">
        <f t="shared" si="33"/>
        <v/>
      </c>
      <c r="W742" s="94" t="str">
        <f t="shared" si="32"/>
        <v/>
      </c>
      <c r="X742" s="91"/>
      <c r="Z742" s="5"/>
      <c r="AA742"/>
      <c r="AC742" s="372"/>
      <c r="AD742" s="54">
        <v>0.50902777777788599</v>
      </c>
      <c r="AK742" s="306"/>
      <c r="AQ742" s="5"/>
      <c r="AX742"/>
      <c r="AY742"/>
      <c r="AZ742"/>
      <c r="BA742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1">
        <f t="shared" si="31"/>
        <v>0</v>
      </c>
      <c r="U743" s="94">
        <f t="shared" si="34"/>
        <v>-3</v>
      </c>
      <c r="V743" s="90" t="str">
        <f t="shared" si="33"/>
        <v/>
      </c>
      <c r="W743" s="94" t="str">
        <f t="shared" si="32"/>
        <v/>
      </c>
      <c r="X743" s="91"/>
      <c r="Z743" s="5"/>
      <c r="AA743"/>
      <c r="AC743" s="372"/>
      <c r="AD743" s="54">
        <v>0.50972222222233099</v>
      </c>
      <c r="AK743" s="306"/>
      <c r="AQ743" s="5"/>
      <c r="AX743"/>
      <c r="AY743"/>
      <c r="AZ743"/>
      <c r="BA743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1">
        <f t="shared" si="31"/>
        <v>0</v>
      </c>
      <c r="U744" s="94">
        <f t="shared" si="34"/>
        <v>-3</v>
      </c>
      <c r="V744" s="90" t="str">
        <f t="shared" si="33"/>
        <v/>
      </c>
      <c r="W744" s="94" t="str">
        <f t="shared" si="32"/>
        <v/>
      </c>
      <c r="X744" s="91"/>
      <c r="Z744" s="5"/>
      <c r="AA744"/>
      <c r="AC744" s="372"/>
      <c r="AD744" s="54">
        <v>0.51041666666677599</v>
      </c>
      <c r="AK744" s="306"/>
      <c r="AQ744" s="5"/>
      <c r="AX744"/>
      <c r="AY744"/>
      <c r="AZ744"/>
      <c r="BA744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1">
        <f t="shared" si="31"/>
        <v>0</v>
      </c>
      <c r="U745" s="94">
        <f t="shared" si="34"/>
        <v>-3</v>
      </c>
      <c r="V745" s="90" t="str">
        <f t="shared" si="33"/>
        <v/>
      </c>
      <c r="W745" s="94" t="str">
        <f t="shared" si="32"/>
        <v/>
      </c>
      <c r="X745" s="91"/>
      <c r="Z745" s="5"/>
      <c r="AA745"/>
      <c r="AC745" s="372"/>
      <c r="AD745" s="54">
        <v>0.51111111111122098</v>
      </c>
      <c r="AK745" s="306"/>
      <c r="AQ745" s="5"/>
      <c r="AX745"/>
      <c r="AY745"/>
      <c r="AZ745"/>
      <c r="BA74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1">
        <f t="shared" si="31"/>
        <v>0</v>
      </c>
      <c r="U746" s="94">
        <f t="shared" si="34"/>
        <v>-3</v>
      </c>
      <c r="V746" s="90" t="str">
        <f t="shared" si="33"/>
        <v/>
      </c>
      <c r="W746" s="94" t="str">
        <f t="shared" si="32"/>
        <v/>
      </c>
      <c r="X746" s="91"/>
      <c r="Z746" s="5"/>
      <c r="AA746"/>
      <c r="AC746" s="372"/>
      <c r="AD746" s="54">
        <v>0.51180555555566598</v>
      </c>
      <c r="AK746" s="306"/>
      <c r="AQ746" s="5"/>
      <c r="AX746"/>
      <c r="AY746"/>
      <c r="AZ746"/>
      <c r="BA746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1">
        <f t="shared" si="31"/>
        <v>0</v>
      </c>
      <c r="U747" s="94">
        <f t="shared" si="34"/>
        <v>-3</v>
      </c>
      <c r="V747" s="90" t="str">
        <f t="shared" si="33"/>
        <v/>
      </c>
      <c r="W747" s="94" t="str">
        <f t="shared" si="32"/>
        <v/>
      </c>
      <c r="X747" s="91"/>
      <c r="Z747" s="5"/>
      <c r="AA747"/>
      <c r="AC747" s="372"/>
      <c r="AD747" s="54">
        <v>0.51250000000011098</v>
      </c>
      <c r="AK747" s="306"/>
      <c r="AQ747" s="5"/>
      <c r="AX747"/>
      <c r="AY747"/>
      <c r="AZ747"/>
      <c r="BA747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1">
        <f t="shared" si="31"/>
        <v>0</v>
      </c>
      <c r="U748" s="94">
        <f t="shared" si="34"/>
        <v>-3</v>
      </c>
      <c r="V748" s="90" t="str">
        <f t="shared" si="33"/>
        <v/>
      </c>
      <c r="W748" s="94" t="str">
        <f t="shared" si="32"/>
        <v/>
      </c>
      <c r="X748" s="91"/>
      <c r="Z748" s="5"/>
      <c r="AA748"/>
      <c r="AC748" s="372"/>
      <c r="AD748" s="54">
        <v>0.51319444444455597</v>
      </c>
      <c r="AK748" s="306"/>
      <c r="AQ748" s="5"/>
      <c r="AX748"/>
      <c r="AY748"/>
      <c r="AZ748"/>
      <c r="BA748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1">
        <f t="shared" si="31"/>
        <v>0</v>
      </c>
      <c r="U749" s="94">
        <f t="shared" si="34"/>
        <v>-3</v>
      </c>
      <c r="V749" s="90" t="str">
        <f t="shared" si="33"/>
        <v/>
      </c>
      <c r="W749" s="94" t="str">
        <f t="shared" si="32"/>
        <v/>
      </c>
      <c r="X749" s="91"/>
      <c r="Z749" s="5"/>
      <c r="AA749"/>
      <c r="AC749" s="372"/>
      <c r="AD749" s="54">
        <v>0.51388888888900097</v>
      </c>
      <c r="AK749" s="306"/>
      <c r="AQ749" s="5"/>
      <c r="AX749"/>
      <c r="AY749"/>
      <c r="AZ749"/>
      <c r="BA749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1">
        <f t="shared" si="31"/>
        <v>0</v>
      </c>
      <c r="U750" s="94">
        <f t="shared" si="34"/>
        <v>-3</v>
      </c>
      <c r="V750" s="90" t="str">
        <f t="shared" si="33"/>
        <v/>
      </c>
      <c r="W750" s="94" t="str">
        <f t="shared" si="32"/>
        <v/>
      </c>
      <c r="X750" s="91"/>
      <c r="Z750" s="5"/>
      <c r="AA750"/>
      <c r="AC750" s="372"/>
      <c r="AD750" s="54">
        <v>0.51458333333344597</v>
      </c>
      <c r="AK750" s="306"/>
      <c r="AQ750" s="5"/>
      <c r="AX750"/>
      <c r="AY750"/>
      <c r="AZ750"/>
      <c r="BA750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1">
        <f t="shared" si="31"/>
        <v>0</v>
      </c>
      <c r="U751" s="94">
        <f t="shared" si="34"/>
        <v>-3</v>
      </c>
      <c r="V751" s="90" t="str">
        <f t="shared" si="33"/>
        <v/>
      </c>
      <c r="W751" s="94" t="str">
        <f t="shared" si="32"/>
        <v/>
      </c>
      <c r="X751" s="91"/>
      <c r="Z751" s="5"/>
      <c r="AA751"/>
      <c r="AC751" s="372"/>
      <c r="AD751" s="54">
        <v>0.51527777777789097</v>
      </c>
      <c r="AK751" s="306"/>
      <c r="AQ751" s="5"/>
      <c r="AX751"/>
      <c r="AY751"/>
      <c r="AZ751"/>
      <c r="BA751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1">
        <f t="shared" si="31"/>
        <v>0</v>
      </c>
      <c r="U752" s="94">
        <f t="shared" si="34"/>
        <v>-3</v>
      </c>
      <c r="V752" s="90" t="str">
        <f t="shared" si="33"/>
        <v/>
      </c>
      <c r="W752" s="94" t="str">
        <f t="shared" si="32"/>
        <v/>
      </c>
      <c r="X752" s="91"/>
      <c r="Z752" s="5"/>
      <c r="AA752"/>
      <c r="AC752" s="372"/>
      <c r="AD752" s="54">
        <v>0.51597222222233596</v>
      </c>
      <c r="AK752" s="306"/>
      <c r="AQ752" s="5"/>
      <c r="AX752"/>
      <c r="AY752"/>
      <c r="AZ752"/>
      <c r="BA752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1">
        <f t="shared" si="31"/>
        <v>0</v>
      </c>
      <c r="U753" s="94">
        <f t="shared" si="34"/>
        <v>-3</v>
      </c>
      <c r="V753" s="90" t="str">
        <f t="shared" si="33"/>
        <v/>
      </c>
      <c r="W753" s="94" t="str">
        <f t="shared" si="32"/>
        <v/>
      </c>
      <c r="X753" s="91"/>
      <c r="Z753" s="5"/>
      <c r="AA753"/>
      <c r="AC753" s="372"/>
      <c r="AD753" s="54">
        <v>0.51666666666678096</v>
      </c>
      <c r="AK753" s="306"/>
      <c r="AQ753" s="5"/>
      <c r="AX753"/>
      <c r="AY753"/>
      <c r="AZ753"/>
      <c r="BA753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1">
        <f t="shared" ref="T754:T817" si="35">MAX($P754,$Q754)</f>
        <v>0</v>
      </c>
      <c r="U754" s="94">
        <f t="shared" si="34"/>
        <v>-3</v>
      </c>
      <c r="V754" s="90" t="str">
        <f t="shared" si="33"/>
        <v/>
      </c>
      <c r="W754" s="94" t="str">
        <f t="shared" ref="W754:W817" si="36">IF($T754&gt;$B754+2,1,"")</f>
        <v/>
      </c>
      <c r="X754" s="91"/>
      <c r="Z754" s="5"/>
      <c r="AA754"/>
      <c r="AC754" s="372"/>
      <c r="AD754" s="54">
        <v>0.51736111111122596</v>
      </c>
      <c r="AK754" s="306"/>
      <c r="AQ754" s="5"/>
      <c r="AX754"/>
      <c r="AY754"/>
      <c r="AZ754"/>
      <c r="BA754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1">
        <f t="shared" si="35"/>
        <v>0</v>
      </c>
      <c r="U755" s="94">
        <f t="shared" si="34"/>
        <v>-3</v>
      </c>
      <c r="V755" s="90" t="str">
        <f t="shared" si="33"/>
        <v/>
      </c>
      <c r="W755" s="94" t="str">
        <f t="shared" si="36"/>
        <v/>
      </c>
      <c r="X755" s="91"/>
      <c r="Z755" s="5"/>
      <c r="AA755"/>
      <c r="AC755" s="372"/>
      <c r="AD755" s="54">
        <v>0.51805555555567095</v>
      </c>
      <c r="AK755" s="306"/>
      <c r="AQ755" s="5"/>
      <c r="AX755"/>
      <c r="AY755"/>
      <c r="AZ755"/>
      <c r="BA75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1">
        <f t="shared" si="35"/>
        <v>0</v>
      </c>
      <c r="U756" s="94">
        <f t="shared" si="34"/>
        <v>-3</v>
      </c>
      <c r="V756" s="90" t="str">
        <f t="shared" si="33"/>
        <v/>
      </c>
      <c r="W756" s="94" t="str">
        <f t="shared" si="36"/>
        <v/>
      </c>
      <c r="X756" s="91"/>
      <c r="Z756" s="5"/>
      <c r="AA756"/>
      <c r="AC756" s="372"/>
      <c r="AD756" s="54">
        <v>0.51875000000011595</v>
      </c>
      <c r="AK756" s="306"/>
      <c r="AQ756" s="5"/>
      <c r="AX756"/>
      <c r="AY756"/>
      <c r="AZ756"/>
      <c r="BA756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1">
        <f t="shared" si="35"/>
        <v>0</v>
      </c>
      <c r="U757" s="94">
        <f t="shared" si="34"/>
        <v>-3</v>
      </c>
      <c r="V757" s="90" t="str">
        <f t="shared" si="33"/>
        <v/>
      </c>
      <c r="W757" s="94" t="str">
        <f t="shared" si="36"/>
        <v/>
      </c>
      <c r="X757" s="91"/>
      <c r="Z757" s="5"/>
      <c r="AA757"/>
      <c r="AC757" s="372"/>
      <c r="AD757" s="54">
        <v>0.51944444444456095</v>
      </c>
      <c r="AK757" s="306"/>
      <c r="AQ757" s="5"/>
      <c r="AX757"/>
      <c r="AY757"/>
      <c r="AZ757"/>
      <c r="BA757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1">
        <f t="shared" si="35"/>
        <v>0</v>
      </c>
      <c r="U758" s="94">
        <f t="shared" si="34"/>
        <v>-3</v>
      </c>
      <c r="V758" s="90" t="str">
        <f t="shared" si="33"/>
        <v/>
      </c>
      <c r="W758" s="94" t="str">
        <f t="shared" si="36"/>
        <v/>
      </c>
      <c r="X758" s="91"/>
      <c r="Z758" s="5"/>
      <c r="AA758"/>
      <c r="AC758" s="372"/>
      <c r="AD758" s="54">
        <v>0.52013888888900595</v>
      </c>
      <c r="AK758" s="306"/>
      <c r="AQ758" s="5"/>
      <c r="AX758"/>
      <c r="AY758"/>
      <c r="AZ758"/>
      <c r="BA758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1">
        <f t="shared" si="35"/>
        <v>0</v>
      </c>
      <c r="U759" s="94">
        <f t="shared" si="34"/>
        <v>-3</v>
      </c>
      <c r="V759" s="90" t="str">
        <f t="shared" si="33"/>
        <v/>
      </c>
      <c r="W759" s="94" t="str">
        <f t="shared" si="36"/>
        <v/>
      </c>
      <c r="X759" s="91"/>
      <c r="Z759" s="5"/>
      <c r="AA759"/>
      <c r="AC759" s="372"/>
      <c r="AD759" s="54">
        <v>0.52083333333345105</v>
      </c>
      <c r="AK759" s="306"/>
      <c r="AQ759" s="5"/>
      <c r="AX759"/>
      <c r="AY759"/>
      <c r="AZ759"/>
      <c r="BA759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1">
        <f t="shared" si="35"/>
        <v>0</v>
      </c>
      <c r="U760" s="94">
        <f t="shared" si="34"/>
        <v>-3</v>
      </c>
      <c r="V760" s="90" t="str">
        <f t="shared" si="33"/>
        <v/>
      </c>
      <c r="W760" s="94" t="str">
        <f t="shared" si="36"/>
        <v/>
      </c>
      <c r="X760" s="91"/>
      <c r="Z760" s="5"/>
      <c r="AA760"/>
      <c r="AC760" s="372"/>
      <c r="AD760" s="54">
        <v>0.52152777777789605</v>
      </c>
      <c r="AK760" s="306"/>
      <c r="AQ760" s="5"/>
      <c r="AX760"/>
      <c r="AY760"/>
      <c r="AZ760"/>
      <c r="BA760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1">
        <f t="shared" si="35"/>
        <v>0</v>
      </c>
      <c r="U761" s="94">
        <f t="shared" si="34"/>
        <v>-3</v>
      </c>
      <c r="V761" s="90" t="str">
        <f t="shared" si="33"/>
        <v/>
      </c>
      <c r="W761" s="94" t="str">
        <f t="shared" si="36"/>
        <v/>
      </c>
      <c r="X761" s="91"/>
      <c r="Z761" s="5"/>
      <c r="AA761"/>
      <c r="AC761" s="372"/>
      <c r="AD761" s="54">
        <v>0.52222222222234105</v>
      </c>
      <c r="AK761" s="306"/>
      <c r="AQ761" s="5"/>
      <c r="AX761"/>
      <c r="AY761"/>
      <c r="AZ761"/>
      <c r="BA761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1">
        <f t="shared" si="35"/>
        <v>0</v>
      </c>
      <c r="U762" s="94">
        <f t="shared" si="34"/>
        <v>-3</v>
      </c>
      <c r="V762" s="90" t="str">
        <f t="shared" si="33"/>
        <v/>
      </c>
      <c r="W762" s="94" t="str">
        <f t="shared" si="36"/>
        <v/>
      </c>
      <c r="X762" s="91"/>
      <c r="Z762" s="5"/>
      <c r="AA762"/>
      <c r="AC762" s="372"/>
      <c r="AD762" s="54">
        <v>0.52291666666678605</v>
      </c>
      <c r="AK762" s="306"/>
      <c r="AQ762" s="5"/>
      <c r="AX762"/>
      <c r="AY762"/>
      <c r="AZ762"/>
      <c r="BA762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1">
        <f t="shared" si="35"/>
        <v>0</v>
      </c>
      <c r="U763" s="94">
        <f t="shared" si="34"/>
        <v>-3</v>
      </c>
      <c r="V763" s="90" t="str">
        <f t="shared" si="33"/>
        <v/>
      </c>
      <c r="W763" s="94" t="str">
        <f t="shared" si="36"/>
        <v/>
      </c>
      <c r="X763" s="91"/>
      <c r="Z763" s="5"/>
      <c r="AA763"/>
      <c r="AC763" s="372"/>
      <c r="AD763" s="54">
        <v>0.52361111111123104</v>
      </c>
      <c r="AK763" s="306"/>
      <c r="AQ763" s="5"/>
      <c r="AX763"/>
      <c r="AY763"/>
      <c r="AZ763"/>
      <c r="BA763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1">
        <f t="shared" si="35"/>
        <v>0</v>
      </c>
      <c r="U764" s="94">
        <f t="shared" si="34"/>
        <v>-3</v>
      </c>
      <c r="V764" s="90" t="str">
        <f t="shared" si="33"/>
        <v/>
      </c>
      <c r="W764" s="94" t="str">
        <f t="shared" si="36"/>
        <v/>
      </c>
      <c r="X764" s="91"/>
      <c r="Z764" s="5"/>
      <c r="AA764"/>
      <c r="AC764" s="372"/>
      <c r="AD764" s="54">
        <v>0.52430555555567604</v>
      </c>
      <c r="AK764" s="306"/>
      <c r="AQ764" s="5"/>
      <c r="AX764"/>
      <c r="AY764"/>
      <c r="AZ764"/>
      <c r="BA764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1">
        <f t="shared" si="35"/>
        <v>0</v>
      </c>
      <c r="U765" s="94">
        <f t="shared" si="34"/>
        <v>-3</v>
      </c>
      <c r="V765" s="90" t="str">
        <f t="shared" si="33"/>
        <v/>
      </c>
      <c r="W765" s="94" t="str">
        <f t="shared" si="36"/>
        <v/>
      </c>
      <c r="X765" s="91"/>
      <c r="Z765" s="5"/>
      <c r="AA765"/>
      <c r="AC765" s="372"/>
      <c r="AD765" s="54">
        <v>0.52500000000012104</v>
      </c>
      <c r="AK765" s="306"/>
      <c r="AQ765" s="5"/>
      <c r="AX765"/>
      <c r="AY765"/>
      <c r="AZ765"/>
      <c r="BA76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1">
        <f t="shared" si="35"/>
        <v>0</v>
      </c>
      <c r="U766" s="94">
        <f t="shared" si="34"/>
        <v>-3</v>
      </c>
      <c r="V766" s="90" t="str">
        <f t="shared" si="33"/>
        <v/>
      </c>
      <c r="W766" s="94" t="str">
        <f t="shared" si="36"/>
        <v/>
      </c>
      <c r="X766" s="91"/>
      <c r="Z766" s="5"/>
      <c r="AA766"/>
      <c r="AC766" s="372"/>
      <c r="AD766" s="54">
        <v>0.52569444444456603</v>
      </c>
      <c r="AK766" s="306"/>
      <c r="AQ766" s="5"/>
      <c r="AX766"/>
      <c r="AY766"/>
      <c r="AZ766"/>
      <c r="BA766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1">
        <f t="shared" si="35"/>
        <v>0</v>
      </c>
      <c r="U767" s="94">
        <f t="shared" si="34"/>
        <v>-3</v>
      </c>
      <c r="V767" s="90" t="str">
        <f t="shared" si="33"/>
        <v/>
      </c>
      <c r="W767" s="94" t="str">
        <f t="shared" si="36"/>
        <v/>
      </c>
      <c r="X767" s="91"/>
      <c r="Z767" s="5"/>
      <c r="AA767"/>
      <c r="AC767" s="372"/>
      <c r="AD767" s="54">
        <v>0.52638888888901103</v>
      </c>
      <c r="AK767" s="306"/>
      <c r="AQ767" s="5"/>
      <c r="AX767"/>
      <c r="AY767"/>
      <c r="AZ767"/>
      <c r="BA767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1">
        <f t="shared" si="35"/>
        <v>0</v>
      </c>
      <c r="U768" s="94">
        <f t="shared" si="34"/>
        <v>-3</v>
      </c>
      <c r="V768" s="90" t="str">
        <f t="shared" si="33"/>
        <v/>
      </c>
      <c r="W768" s="94" t="str">
        <f t="shared" si="36"/>
        <v/>
      </c>
      <c r="X768" s="91"/>
      <c r="Z768" s="5"/>
      <c r="AA768"/>
      <c r="AC768" s="372"/>
      <c r="AD768" s="54">
        <v>0.52708333333345603</v>
      </c>
      <c r="AK768" s="306"/>
      <c r="AQ768" s="5"/>
      <c r="AX768"/>
      <c r="AY768"/>
      <c r="AZ768"/>
      <c r="BA768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1">
        <f t="shared" si="35"/>
        <v>0</v>
      </c>
      <c r="U769" s="94">
        <f t="shared" si="34"/>
        <v>-3</v>
      </c>
      <c r="V769" s="90" t="str">
        <f t="shared" si="33"/>
        <v/>
      </c>
      <c r="W769" s="94" t="str">
        <f t="shared" si="36"/>
        <v/>
      </c>
      <c r="X769" s="91"/>
      <c r="Z769" s="5"/>
      <c r="AA769"/>
      <c r="AC769" s="372"/>
      <c r="AD769" s="54">
        <v>0.52777777777790102</v>
      </c>
      <c r="AK769" s="306"/>
      <c r="AQ769" s="5"/>
      <c r="AX769"/>
      <c r="AY769"/>
      <c r="AZ769"/>
      <c r="BA769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1">
        <f t="shared" si="35"/>
        <v>0</v>
      </c>
      <c r="U770" s="94">
        <f t="shared" si="34"/>
        <v>-3</v>
      </c>
      <c r="V770" s="90" t="str">
        <f t="shared" si="33"/>
        <v/>
      </c>
      <c r="W770" s="94" t="str">
        <f t="shared" si="36"/>
        <v/>
      </c>
      <c r="X770" s="91"/>
      <c r="Z770" s="5"/>
      <c r="AA770"/>
      <c r="AC770" s="372"/>
      <c r="AD770" s="54">
        <v>0.52847222222234602</v>
      </c>
      <c r="AK770" s="306"/>
      <c r="AQ770" s="5"/>
      <c r="AX770"/>
      <c r="AY770"/>
      <c r="AZ770"/>
      <c r="BA770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1">
        <f t="shared" si="35"/>
        <v>0</v>
      </c>
      <c r="U771" s="94">
        <f t="shared" si="34"/>
        <v>-3</v>
      </c>
      <c r="V771" s="90" t="str">
        <f t="shared" si="33"/>
        <v/>
      </c>
      <c r="W771" s="94" t="str">
        <f t="shared" si="36"/>
        <v/>
      </c>
      <c r="X771" s="91"/>
      <c r="Z771" s="5"/>
      <c r="AA771"/>
      <c r="AC771" s="372"/>
      <c r="AD771" s="54">
        <v>0.52916666666679102</v>
      </c>
      <c r="AK771" s="306"/>
      <c r="AQ771" s="5"/>
      <c r="AX771"/>
      <c r="AY771"/>
      <c r="AZ771"/>
      <c r="BA771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1">
        <f t="shared" si="35"/>
        <v>0</v>
      </c>
      <c r="U772" s="94">
        <f t="shared" si="34"/>
        <v>-3</v>
      </c>
      <c r="V772" s="90" t="str">
        <f t="shared" si="33"/>
        <v/>
      </c>
      <c r="W772" s="94" t="str">
        <f t="shared" si="36"/>
        <v/>
      </c>
      <c r="X772" s="91"/>
      <c r="Z772" s="5"/>
      <c r="AA772"/>
      <c r="AC772" s="372"/>
      <c r="AD772" s="54">
        <v>0.52986111111123602</v>
      </c>
      <c r="AK772" s="306"/>
      <c r="AQ772" s="5"/>
      <c r="AX772"/>
      <c r="AY772"/>
      <c r="AZ772"/>
      <c r="BA772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1">
        <f t="shared" si="35"/>
        <v>0</v>
      </c>
      <c r="U773" s="94">
        <f t="shared" si="34"/>
        <v>-3</v>
      </c>
      <c r="V773" s="90" t="str">
        <f t="shared" si="33"/>
        <v/>
      </c>
      <c r="W773" s="94" t="str">
        <f t="shared" si="36"/>
        <v/>
      </c>
      <c r="X773" s="91"/>
      <c r="Z773" s="5"/>
      <c r="AA773"/>
      <c r="AC773" s="372"/>
      <c r="AD773" s="54">
        <v>0.53055555555568101</v>
      </c>
      <c r="AK773" s="306"/>
      <c r="AQ773" s="5"/>
      <c r="AX773"/>
      <c r="AY773"/>
      <c r="AZ773"/>
      <c r="BA773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1">
        <f t="shared" si="35"/>
        <v>0</v>
      </c>
      <c r="U774" s="94">
        <f t="shared" si="34"/>
        <v>-3</v>
      </c>
      <c r="V774" s="90" t="str">
        <f t="shared" si="33"/>
        <v/>
      </c>
      <c r="W774" s="94" t="str">
        <f t="shared" si="36"/>
        <v/>
      </c>
      <c r="X774" s="91"/>
      <c r="Z774" s="5"/>
      <c r="AA774"/>
      <c r="AC774" s="372"/>
      <c r="AD774" s="54">
        <v>0.53125000000012601</v>
      </c>
      <c r="AK774" s="306"/>
      <c r="AQ774" s="5"/>
      <c r="AX774"/>
      <c r="AY774"/>
      <c r="AZ774"/>
      <c r="BA774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1">
        <f t="shared" si="35"/>
        <v>0</v>
      </c>
      <c r="U775" s="94">
        <f t="shared" si="34"/>
        <v>-3</v>
      </c>
      <c r="V775" s="90" t="str">
        <f t="shared" si="33"/>
        <v/>
      </c>
      <c r="W775" s="94" t="str">
        <f t="shared" si="36"/>
        <v/>
      </c>
      <c r="X775" s="91"/>
      <c r="Z775" s="5"/>
      <c r="AA775"/>
      <c r="AC775" s="372"/>
      <c r="AD775" s="54">
        <v>0.53194444444457101</v>
      </c>
      <c r="AK775" s="306"/>
      <c r="AQ775" s="5"/>
      <c r="AX775"/>
      <c r="AY775"/>
      <c r="AZ775"/>
      <c r="BA77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1">
        <f t="shared" si="35"/>
        <v>0</v>
      </c>
      <c r="U776" s="94">
        <f t="shared" si="34"/>
        <v>-3</v>
      </c>
      <c r="V776" s="90" t="str">
        <f t="shared" si="33"/>
        <v/>
      </c>
      <c r="W776" s="94" t="str">
        <f t="shared" si="36"/>
        <v/>
      </c>
      <c r="X776" s="91"/>
      <c r="Z776" s="5"/>
      <c r="AA776"/>
      <c r="AC776" s="372"/>
      <c r="AD776" s="54">
        <v>0.532638888889016</v>
      </c>
      <c r="AK776" s="306"/>
      <c r="AQ776" s="5"/>
      <c r="AX776"/>
      <c r="AY776"/>
      <c r="AZ776"/>
      <c r="BA776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1">
        <f t="shared" si="35"/>
        <v>0</v>
      </c>
      <c r="U777" s="94">
        <f t="shared" si="34"/>
        <v>-3</v>
      </c>
      <c r="V777" s="90" t="str">
        <f t="shared" si="33"/>
        <v/>
      </c>
      <c r="W777" s="94" t="str">
        <f t="shared" si="36"/>
        <v/>
      </c>
      <c r="X777" s="91"/>
      <c r="Z777" s="5"/>
      <c r="AA777"/>
      <c r="AC777" s="372"/>
      <c r="AD777" s="54">
        <v>0.533333333333461</v>
      </c>
      <c r="AK777" s="306"/>
      <c r="AQ777" s="5"/>
      <c r="AX777"/>
      <c r="AY777"/>
      <c r="AZ777"/>
      <c r="BA777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1">
        <f t="shared" si="35"/>
        <v>0</v>
      </c>
      <c r="U778" s="94">
        <f t="shared" si="34"/>
        <v>-3</v>
      </c>
      <c r="V778" s="90" t="str">
        <f t="shared" si="33"/>
        <v/>
      </c>
      <c r="W778" s="94" t="str">
        <f t="shared" si="36"/>
        <v/>
      </c>
      <c r="X778" s="91"/>
      <c r="Z778" s="5"/>
      <c r="AA778"/>
      <c r="AC778" s="372"/>
      <c r="AD778" s="54">
        <v>0.534027777777906</v>
      </c>
      <c r="AK778" s="306"/>
      <c r="AQ778" s="5"/>
      <c r="AX778"/>
      <c r="AY778"/>
      <c r="AZ778"/>
      <c r="BA778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1">
        <f t="shared" si="35"/>
        <v>0</v>
      </c>
      <c r="U779" s="94">
        <f t="shared" si="34"/>
        <v>-3</v>
      </c>
      <c r="V779" s="90" t="str">
        <f t="shared" ref="V779:V842" si="37">IF($K779&gt;0,1,"")</f>
        <v/>
      </c>
      <c r="W779" s="94" t="str">
        <f t="shared" si="36"/>
        <v/>
      </c>
      <c r="X779" s="91"/>
      <c r="Z779" s="5"/>
      <c r="AA779"/>
      <c r="AC779" s="372"/>
      <c r="AD779" s="54">
        <v>0.534722222222351</v>
      </c>
      <c r="AK779" s="306"/>
      <c r="AQ779" s="5"/>
      <c r="AX779"/>
      <c r="AY779"/>
      <c r="AZ779"/>
      <c r="BA779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1">
        <f t="shared" si="35"/>
        <v>0</v>
      </c>
      <c r="U780" s="94">
        <f t="shared" si="34"/>
        <v>-3</v>
      </c>
      <c r="V780" s="90" t="str">
        <f t="shared" si="37"/>
        <v/>
      </c>
      <c r="W780" s="94" t="str">
        <f t="shared" si="36"/>
        <v/>
      </c>
      <c r="X780" s="91"/>
      <c r="Z780" s="5"/>
      <c r="AA780"/>
      <c r="AC780" s="372"/>
      <c r="AD780" s="54">
        <v>0.53541666666679599</v>
      </c>
      <c r="AK780" s="306"/>
      <c r="AQ780" s="5"/>
      <c r="AX780"/>
      <c r="AY780"/>
      <c r="AZ780"/>
      <c r="BA780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1">
        <f t="shared" si="35"/>
        <v>0</v>
      </c>
      <c r="U781" s="94">
        <f t="shared" si="34"/>
        <v>-3</v>
      </c>
      <c r="V781" s="90" t="str">
        <f t="shared" si="37"/>
        <v/>
      </c>
      <c r="W781" s="94" t="str">
        <f t="shared" si="36"/>
        <v/>
      </c>
      <c r="X781" s="91"/>
      <c r="Z781" s="5"/>
      <c r="AA781"/>
      <c r="AC781" s="372"/>
      <c r="AD781" s="54">
        <v>0.53611111111124099</v>
      </c>
      <c r="AK781" s="306"/>
      <c r="AQ781" s="5"/>
      <c r="AX781"/>
      <c r="AY781"/>
      <c r="AZ781"/>
      <c r="BA781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1">
        <f t="shared" si="35"/>
        <v>0</v>
      </c>
      <c r="U782" s="94">
        <f t="shared" si="34"/>
        <v>-3</v>
      </c>
      <c r="V782" s="90" t="str">
        <f t="shared" si="37"/>
        <v/>
      </c>
      <c r="W782" s="94" t="str">
        <f t="shared" si="36"/>
        <v/>
      </c>
      <c r="X782" s="91"/>
      <c r="Z782" s="5"/>
      <c r="AA782"/>
      <c r="AC782" s="372"/>
      <c r="AD782" s="54">
        <v>0.53680555555568599</v>
      </c>
      <c r="AK782" s="306"/>
      <c r="AQ782" s="5"/>
      <c r="AX782"/>
      <c r="AY782"/>
      <c r="AZ782"/>
      <c r="BA782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1">
        <f t="shared" si="35"/>
        <v>0</v>
      </c>
      <c r="U783" s="94">
        <f t="shared" si="34"/>
        <v>-3</v>
      </c>
      <c r="V783" s="90" t="str">
        <f t="shared" si="37"/>
        <v/>
      </c>
      <c r="W783" s="94" t="str">
        <f t="shared" si="36"/>
        <v/>
      </c>
      <c r="X783" s="91"/>
      <c r="Z783" s="5"/>
      <c r="AA783"/>
      <c r="AC783" s="372"/>
      <c r="AD783" s="54">
        <v>0.53750000000013098</v>
      </c>
      <c r="AK783" s="306"/>
      <c r="AQ783" s="5"/>
      <c r="AX783"/>
      <c r="AY783"/>
      <c r="AZ783"/>
      <c r="BA783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1">
        <f t="shared" si="35"/>
        <v>0</v>
      </c>
      <c r="U784" s="94">
        <f t="shared" ref="U784:U847" si="38">(T784-B784)-3</f>
        <v>-3</v>
      </c>
      <c r="V784" s="90" t="str">
        <f t="shared" si="37"/>
        <v/>
      </c>
      <c r="W784" s="94" t="str">
        <f t="shared" si="36"/>
        <v/>
      </c>
      <c r="X784" s="91"/>
      <c r="Z784" s="5"/>
      <c r="AA784"/>
      <c r="AC784" s="372"/>
      <c r="AD784" s="54">
        <v>0.53819444444457598</v>
      </c>
      <c r="AK784" s="306"/>
      <c r="AQ784" s="5"/>
      <c r="AX784"/>
      <c r="AY784"/>
      <c r="AZ784"/>
      <c r="BA784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1">
        <f t="shared" si="35"/>
        <v>0</v>
      </c>
      <c r="U785" s="94">
        <f t="shared" si="38"/>
        <v>-3</v>
      </c>
      <c r="V785" s="90" t="str">
        <f t="shared" si="37"/>
        <v/>
      </c>
      <c r="W785" s="94" t="str">
        <f t="shared" si="36"/>
        <v/>
      </c>
      <c r="X785" s="91"/>
      <c r="Z785" s="5"/>
      <c r="AA785"/>
      <c r="AC785" s="372"/>
      <c r="AD785" s="54">
        <v>0.53888888888902098</v>
      </c>
      <c r="AK785" s="306"/>
      <c r="AQ785" s="5"/>
      <c r="AX785"/>
      <c r="AY785"/>
      <c r="AZ785"/>
      <c r="BA78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1">
        <f t="shared" si="35"/>
        <v>0</v>
      </c>
      <c r="U786" s="94">
        <f t="shared" si="38"/>
        <v>-3</v>
      </c>
      <c r="V786" s="90" t="str">
        <f t="shared" si="37"/>
        <v/>
      </c>
      <c r="W786" s="94" t="str">
        <f t="shared" si="36"/>
        <v/>
      </c>
      <c r="X786" s="91"/>
      <c r="Z786" s="5"/>
      <c r="AA786"/>
      <c r="AC786" s="372"/>
      <c r="AD786" s="54">
        <v>0.53958333333346598</v>
      </c>
      <c r="AK786" s="306"/>
      <c r="AQ786" s="5"/>
      <c r="AX786"/>
      <c r="AY786"/>
      <c r="AZ786"/>
      <c r="BA786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1">
        <f t="shared" si="35"/>
        <v>0</v>
      </c>
      <c r="U787" s="94">
        <f t="shared" si="38"/>
        <v>-3</v>
      </c>
      <c r="V787" s="90"/>
      <c r="W787" s="94" t="str">
        <f t="shared" si="36"/>
        <v/>
      </c>
      <c r="X787" s="91"/>
      <c r="Z787" s="5"/>
      <c r="AA787"/>
      <c r="AC787" s="372"/>
      <c r="AD787" s="54">
        <v>0.54027777777791097</v>
      </c>
      <c r="AK787" s="306"/>
      <c r="AQ787" s="5"/>
      <c r="AX787"/>
      <c r="AY787"/>
      <c r="AZ787"/>
      <c r="BA787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1">
        <f t="shared" si="35"/>
        <v>0</v>
      </c>
      <c r="U788" s="94">
        <f t="shared" si="38"/>
        <v>-3</v>
      </c>
      <c r="V788" s="90" t="str">
        <f t="shared" si="37"/>
        <v/>
      </c>
      <c r="W788" s="94" t="str">
        <f t="shared" si="36"/>
        <v/>
      </c>
      <c r="X788" s="91"/>
      <c r="Z788" s="5"/>
      <c r="AA788"/>
      <c r="AC788" s="372"/>
      <c r="AD788" s="54">
        <v>0.54097222222235597</v>
      </c>
      <c r="AK788" s="306"/>
      <c r="AQ788" s="5"/>
      <c r="AX788"/>
      <c r="AY788"/>
      <c r="AZ788"/>
      <c r="BA788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1">
        <f t="shared" si="35"/>
        <v>0</v>
      </c>
      <c r="U789" s="94">
        <f t="shared" si="38"/>
        <v>-3</v>
      </c>
      <c r="V789" s="90" t="str">
        <f t="shared" si="37"/>
        <v/>
      </c>
      <c r="W789" s="94" t="str">
        <f t="shared" si="36"/>
        <v/>
      </c>
      <c r="X789" s="91"/>
      <c r="Z789" s="5"/>
      <c r="AA789"/>
      <c r="AC789" s="372"/>
      <c r="AD789" s="54">
        <v>0.54166666666680097</v>
      </c>
      <c r="AK789" s="306"/>
      <c r="AQ789" s="5"/>
      <c r="AX789"/>
      <c r="AY789"/>
      <c r="AZ789"/>
      <c r="BA789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1">
        <f t="shared" si="35"/>
        <v>0</v>
      </c>
      <c r="U790" s="94">
        <f t="shared" si="38"/>
        <v>-3</v>
      </c>
      <c r="V790" s="90" t="str">
        <f t="shared" si="37"/>
        <v/>
      </c>
      <c r="W790" s="94" t="str">
        <f t="shared" si="36"/>
        <v/>
      </c>
      <c r="X790" s="91"/>
      <c r="Z790" s="5"/>
      <c r="AA790"/>
      <c r="AC790" s="372"/>
      <c r="AD790" s="54">
        <v>0.54236111111124596</v>
      </c>
      <c r="AK790" s="306"/>
      <c r="AQ790" s="5"/>
      <c r="AX790"/>
      <c r="AY790"/>
      <c r="AZ790"/>
      <c r="BA790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1">
        <f t="shared" si="35"/>
        <v>0</v>
      </c>
      <c r="U791" s="94">
        <f t="shared" si="38"/>
        <v>-3</v>
      </c>
      <c r="V791" s="90" t="str">
        <f t="shared" si="37"/>
        <v/>
      </c>
      <c r="W791" s="94" t="str">
        <f t="shared" si="36"/>
        <v/>
      </c>
      <c r="X791" s="91"/>
      <c r="Z791" s="5"/>
      <c r="AA791"/>
      <c r="AC791" s="372"/>
      <c r="AD791" s="54">
        <v>0.54305555555569096</v>
      </c>
      <c r="AK791" s="306"/>
      <c r="AQ791" s="5"/>
      <c r="AX791"/>
      <c r="AY791"/>
      <c r="AZ791"/>
      <c r="BA791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1">
        <f t="shared" si="35"/>
        <v>0</v>
      </c>
      <c r="U792" s="94">
        <f t="shared" si="38"/>
        <v>-3</v>
      </c>
      <c r="V792" s="90" t="str">
        <f t="shared" si="37"/>
        <v/>
      </c>
      <c r="W792" s="94" t="str">
        <f t="shared" si="36"/>
        <v/>
      </c>
      <c r="X792" s="91"/>
      <c r="Z792" s="5"/>
      <c r="AA792"/>
      <c r="AC792" s="372"/>
      <c r="AD792" s="54">
        <v>0.54375000000013596</v>
      </c>
      <c r="AK792" s="306"/>
      <c r="AQ792" s="5"/>
      <c r="AX792"/>
      <c r="AY792"/>
      <c r="AZ792"/>
      <c r="BA792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1">
        <f t="shared" si="35"/>
        <v>0</v>
      </c>
      <c r="U793" s="94">
        <f t="shared" si="38"/>
        <v>-3</v>
      </c>
      <c r="V793" s="90" t="str">
        <f t="shared" si="37"/>
        <v/>
      </c>
      <c r="W793" s="94" t="str">
        <f t="shared" si="36"/>
        <v/>
      </c>
      <c r="X793" s="91"/>
      <c r="Z793" s="5"/>
      <c r="AA793"/>
      <c r="AC793" s="372"/>
      <c r="AD793" s="54">
        <v>0.54444444444458096</v>
      </c>
      <c r="AK793" s="306"/>
      <c r="AQ793" s="5"/>
      <c r="AX793"/>
      <c r="AY793"/>
      <c r="AZ793"/>
      <c r="BA793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1">
        <f t="shared" si="35"/>
        <v>0</v>
      </c>
      <c r="U794" s="94">
        <f t="shared" si="38"/>
        <v>-3</v>
      </c>
      <c r="V794" s="90" t="str">
        <f t="shared" si="37"/>
        <v/>
      </c>
      <c r="W794" s="94" t="str">
        <f t="shared" si="36"/>
        <v/>
      </c>
      <c r="X794" s="91"/>
      <c r="Z794" s="5"/>
      <c r="AA794"/>
      <c r="AC794" s="372"/>
      <c r="AD794" s="54">
        <v>0.54513888888902595</v>
      </c>
      <c r="AK794" s="306"/>
      <c r="AQ794" s="5"/>
      <c r="AX794"/>
      <c r="AY794"/>
      <c r="AZ794"/>
      <c r="BA794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1">
        <f t="shared" si="35"/>
        <v>0</v>
      </c>
      <c r="U795" s="94">
        <f t="shared" si="38"/>
        <v>-3</v>
      </c>
      <c r="V795" s="90" t="str">
        <f t="shared" si="37"/>
        <v/>
      </c>
      <c r="W795" s="94" t="str">
        <f t="shared" si="36"/>
        <v/>
      </c>
      <c r="X795" s="91"/>
      <c r="Z795" s="5"/>
      <c r="AA795"/>
      <c r="AC795" s="372"/>
      <c r="AD795" s="54">
        <v>0.54583333333347095</v>
      </c>
      <c r="AK795" s="306"/>
      <c r="AQ795" s="5"/>
      <c r="AX795"/>
      <c r="AY795"/>
      <c r="AZ795"/>
      <c r="BA79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1">
        <f t="shared" si="35"/>
        <v>0</v>
      </c>
      <c r="U796" s="94">
        <f t="shared" si="38"/>
        <v>-3</v>
      </c>
      <c r="V796" s="90" t="str">
        <f t="shared" si="37"/>
        <v/>
      </c>
      <c r="W796" s="94" t="str">
        <f t="shared" si="36"/>
        <v/>
      </c>
      <c r="X796" s="91"/>
      <c r="Z796" s="5"/>
      <c r="AA796"/>
      <c r="AC796" s="372"/>
      <c r="AD796" s="54">
        <v>0.54652777777791595</v>
      </c>
      <c r="AK796" s="306"/>
      <c r="AQ796" s="5"/>
      <c r="AX796"/>
      <c r="AY796"/>
      <c r="AZ796"/>
      <c r="BA796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1">
        <f t="shared" si="35"/>
        <v>0</v>
      </c>
      <c r="U797" s="94">
        <f t="shared" si="38"/>
        <v>-3</v>
      </c>
      <c r="V797" s="90" t="str">
        <f t="shared" si="37"/>
        <v/>
      </c>
      <c r="W797" s="94" t="str">
        <f t="shared" si="36"/>
        <v/>
      </c>
      <c r="X797" s="91"/>
      <c r="Z797" s="5"/>
      <c r="AA797"/>
      <c r="AC797" s="372"/>
      <c r="AD797" s="54">
        <v>0.54722222222236105</v>
      </c>
      <c r="AK797" s="306"/>
      <c r="AQ797" s="5"/>
      <c r="AX797"/>
      <c r="AY797"/>
      <c r="AZ797"/>
      <c r="BA797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1">
        <f t="shared" si="35"/>
        <v>0</v>
      </c>
      <c r="U798" s="94">
        <f t="shared" si="38"/>
        <v>-3</v>
      </c>
      <c r="V798" s="90" t="str">
        <f t="shared" si="37"/>
        <v/>
      </c>
      <c r="W798" s="94" t="str">
        <f t="shared" si="36"/>
        <v/>
      </c>
      <c r="X798" s="91"/>
      <c r="Z798" s="5"/>
      <c r="AA798"/>
      <c r="AC798" s="372"/>
      <c r="AD798" s="54">
        <v>0.54791666666680605</v>
      </c>
      <c r="AK798" s="306"/>
      <c r="AQ798" s="5"/>
      <c r="AX798"/>
      <c r="AY798"/>
      <c r="AZ798"/>
      <c r="BA798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1">
        <f t="shared" si="35"/>
        <v>0</v>
      </c>
      <c r="U799" s="94">
        <f t="shared" si="38"/>
        <v>-3</v>
      </c>
      <c r="V799" s="90" t="str">
        <f t="shared" si="37"/>
        <v/>
      </c>
      <c r="W799" s="94" t="str">
        <f t="shared" si="36"/>
        <v/>
      </c>
      <c r="X799" s="91"/>
      <c r="Z799" s="5"/>
      <c r="AA799"/>
      <c r="AC799" s="372"/>
      <c r="AD799" s="54">
        <v>0.54861111111125105</v>
      </c>
      <c r="AK799" s="306"/>
      <c r="AQ799" s="5"/>
      <c r="AX799"/>
      <c r="AY799"/>
      <c r="AZ799"/>
      <c r="BA799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1">
        <f t="shared" si="35"/>
        <v>0</v>
      </c>
      <c r="U800" s="94">
        <f t="shared" si="38"/>
        <v>-3</v>
      </c>
      <c r="V800" s="90" t="str">
        <f t="shared" si="37"/>
        <v/>
      </c>
      <c r="W800" s="94" t="str">
        <f t="shared" si="36"/>
        <v/>
      </c>
      <c r="X800" s="91"/>
      <c r="Z800" s="5"/>
      <c r="AA800"/>
      <c r="AC800" s="372"/>
      <c r="AD800" s="54">
        <v>0.54930555555569605</v>
      </c>
      <c r="AK800" s="306"/>
      <c r="AQ800" s="5"/>
      <c r="AX800"/>
      <c r="AY800"/>
      <c r="AZ800"/>
      <c r="BA800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1">
        <f t="shared" si="35"/>
        <v>0</v>
      </c>
      <c r="U801" s="94">
        <f t="shared" si="38"/>
        <v>-3</v>
      </c>
      <c r="V801" s="90" t="str">
        <f t="shared" si="37"/>
        <v/>
      </c>
      <c r="W801" s="94" t="str">
        <f t="shared" si="36"/>
        <v/>
      </c>
      <c r="X801" s="91"/>
      <c r="Z801" s="5"/>
      <c r="AA801"/>
      <c r="AC801" s="372"/>
      <c r="AD801" s="54">
        <v>0.55000000000014104</v>
      </c>
      <c r="AK801" s="306"/>
      <c r="AQ801" s="5"/>
      <c r="AX801"/>
      <c r="AY801"/>
      <c r="AZ801"/>
      <c r="BA801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1">
        <f t="shared" si="35"/>
        <v>0</v>
      </c>
      <c r="U802" s="94">
        <f t="shared" si="38"/>
        <v>-3</v>
      </c>
      <c r="V802" s="90" t="str">
        <f t="shared" si="37"/>
        <v/>
      </c>
      <c r="W802" s="94" t="str">
        <f t="shared" si="36"/>
        <v/>
      </c>
      <c r="X802" s="91"/>
      <c r="Z802" s="5"/>
      <c r="AA802"/>
      <c r="AC802" s="372"/>
      <c r="AD802" s="54">
        <v>0.55069444444458604</v>
      </c>
      <c r="AK802" s="306"/>
      <c r="AQ802" s="5"/>
      <c r="AX802"/>
      <c r="AY802"/>
      <c r="AZ802"/>
      <c r="BA802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1">
        <f t="shared" si="35"/>
        <v>0</v>
      </c>
      <c r="U803" s="94">
        <f t="shared" si="38"/>
        <v>-3</v>
      </c>
      <c r="V803" s="90" t="str">
        <f t="shared" si="37"/>
        <v/>
      </c>
      <c r="W803" s="94" t="str">
        <f t="shared" si="36"/>
        <v/>
      </c>
      <c r="X803" s="91"/>
      <c r="Z803" s="5"/>
      <c r="AA803"/>
      <c r="AC803" s="372"/>
      <c r="AD803" s="54">
        <v>0.55138888888903104</v>
      </c>
      <c r="AK803" s="306"/>
      <c r="AQ803" s="5"/>
      <c r="AX803"/>
      <c r="AY803"/>
      <c r="AZ803"/>
      <c r="BA803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1">
        <f t="shared" si="35"/>
        <v>0</v>
      </c>
      <c r="U804" s="94">
        <f t="shared" si="38"/>
        <v>-3</v>
      </c>
      <c r="V804" s="90" t="str">
        <f t="shared" si="37"/>
        <v/>
      </c>
      <c r="W804" s="94" t="str">
        <f t="shared" si="36"/>
        <v/>
      </c>
      <c r="X804" s="91"/>
      <c r="Z804" s="5"/>
      <c r="AA804"/>
      <c r="AC804" s="372"/>
      <c r="AD804" s="54">
        <v>0.55208333333347603</v>
      </c>
      <c r="AK804" s="306"/>
      <c r="AQ804" s="5"/>
      <c r="AX804"/>
      <c r="AY804"/>
      <c r="AZ804"/>
      <c r="BA804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1">
        <f t="shared" si="35"/>
        <v>0</v>
      </c>
      <c r="U805" s="94">
        <f t="shared" si="38"/>
        <v>-3</v>
      </c>
      <c r="V805" s="90" t="str">
        <f t="shared" si="37"/>
        <v/>
      </c>
      <c r="W805" s="94" t="str">
        <f t="shared" si="36"/>
        <v/>
      </c>
      <c r="X805" s="91"/>
      <c r="Z805" s="5"/>
      <c r="AA805"/>
      <c r="AC805" s="372"/>
      <c r="AD805" s="54">
        <v>0.55277777777792103</v>
      </c>
      <c r="AK805" s="306"/>
      <c r="AQ805" s="5"/>
      <c r="AX805"/>
      <c r="AY805"/>
      <c r="AZ805"/>
      <c r="BA80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1">
        <f t="shared" si="35"/>
        <v>0</v>
      </c>
      <c r="U806" s="94">
        <f t="shared" si="38"/>
        <v>-3</v>
      </c>
      <c r="V806" s="90" t="str">
        <f t="shared" si="37"/>
        <v/>
      </c>
      <c r="W806" s="94" t="str">
        <f t="shared" si="36"/>
        <v/>
      </c>
      <c r="X806" s="91"/>
      <c r="Z806" s="5"/>
      <c r="AA806"/>
      <c r="AC806" s="372"/>
      <c r="AD806" s="54">
        <v>0.55347222222236603</v>
      </c>
      <c r="AK806" s="306"/>
      <c r="AQ806" s="5"/>
      <c r="AX806"/>
      <c r="AY806"/>
      <c r="AZ806"/>
      <c r="BA806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1">
        <f t="shared" si="35"/>
        <v>0</v>
      </c>
      <c r="U807" s="94">
        <f t="shared" si="38"/>
        <v>-3</v>
      </c>
      <c r="V807" s="90" t="str">
        <f t="shared" si="37"/>
        <v/>
      </c>
      <c r="W807" s="94" t="str">
        <f t="shared" si="36"/>
        <v/>
      </c>
      <c r="X807" s="91"/>
      <c r="Z807" s="5"/>
      <c r="AA807"/>
      <c r="AC807" s="372"/>
      <c r="AD807" s="54">
        <v>0.55416666666681103</v>
      </c>
      <c r="AK807" s="306"/>
      <c r="AQ807" s="5"/>
      <c r="AX807"/>
      <c r="AY807"/>
      <c r="AZ807"/>
      <c r="BA807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1">
        <f t="shared" si="35"/>
        <v>0</v>
      </c>
      <c r="U808" s="94">
        <f t="shared" si="38"/>
        <v>-3</v>
      </c>
      <c r="V808" s="90" t="str">
        <f t="shared" si="37"/>
        <v/>
      </c>
      <c r="W808" s="94" t="str">
        <f t="shared" si="36"/>
        <v/>
      </c>
      <c r="X808" s="91"/>
      <c r="Z808" s="5"/>
      <c r="AA808"/>
      <c r="AC808" s="372"/>
      <c r="AD808" s="54">
        <v>0.55486111111125602</v>
      </c>
      <c r="AK808" s="306"/>
      <c r="AQ808" s="5"/>
      <c r="AX808"/>
      <c r="AY808"/>
      <c r="AZ808"/>
      <c r="BA808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1">
        <f t="shared" si="35"/>
        <v>0</v>
      </c>
      <c r="U809" s="94">
        <f t="shared" si="38"/>
        <v>-3</v>
      </c>
      <c r="V809" s="90" t="str">
        <f t="shared" si="37"/>
        <v/>
      </c>
      <c r="W809" s="94" t="str">
        <f t="shared" si="36"/>
        <v/>
      </c>
      <c r="X809" s="91"/>
      <c r="Z809" s="5"/>
      <c r="AA809"/>
      <c r="AC809" s="372"/>
      <c r="AD809" s="54">
        <v>0.55555555555570102</v>
      </c>
      <c r="AK809" s="306"/>
      <c r="AQ809" s="5"/>
      <c r="AX809"/>
      <c r="AY809"/>
      <c r="AZ809"/>
      <c r="BA809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1">
        <f t="shared" si="35"/>
        <v>0</v>
      </c>
      <c r="U810" s="94">
        <f t="shared" si="38"/>
        <v>-3</v>
      </c>
      <c r="V810" s="90" t="str">
        <f t="shared" si="37"/>
        <v/>
      </c>
      <c r="W810" s="94" t="str">
        <f t="shared" si="36"/>
        <v/>
      </c>
      <c r="X810" s="91"/>
      <c r="Z810" s="5"/>
      <c r="AA810"/>
      <c r="AC810" s="372"/>
      <c r="AD810" s="54">
        <v>0.55625000000014602</v>
      </c>
      <c r="AK810" s="306"/>
      <c r="AQ810" s="5"/>
      <c r="AX810"/>
      <c r="AY810"/>
      <c r="AZ810"/>
      <c r="BA810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1">
        <f t="shared" si="35"/>
        <v>0</v>
      </c>
      <c r="U811" s="94">
        <f t="shared" si="38"/>
        <v>-3</v>
      </c>
      <c r="V811" s="90" t="str">
        <f t="shared" si="37"/>
        <v/>
      </c>
      <c r="W811" s="94" t="str">
        <f t="shared" si="36"/>
        <v/>
      </c>
      <c r="X811" s="91"/>
      <c r="Z811" s="5"/>
      <c r="AA811"/>
      <c r="AC811" s="372"/>
      <c r="AD811" s="54">
        <v>0.55694444444459101</v>
      </c>
      <c r="AK811" s="306"/>
      <c r="AQ811" s="5"/>
      <c r="AX811"/>
      <c r="AY811"/>
      <c r="AZ811"/>
      <c r="BA811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1">
        <f t="shared" si="35"/>
        <v>0</v>
      </c>
      <c r="U812" s="94">
        <f t="shared" si="38"/>
        <v>-3</v>
      </c>
      <c r="V812" s="90" t="str">
        <f t="shared" si="37"/>
        <v/>
      </c>
      <c r="W812" s="94" t="str">
        <f t="shared" si="36"/>
        <v/>
      </c>
      <c r="X812" s="91"/>
      <c r="Z812" s="5"/>
      <c r="AA812"/>
      <c r="AC812" s="372"/>
      <c r="AD812" s="54">
        <v>0.55763888888903601</v>
      </c>
      <c r="AK812" s="306"/>
      <c r="AQ812" s="5"/>
      <c r="AX812"/>
      <c r="AY812"/>
      <c r="AZ812"/>
      <c r="BA812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1">
        <f t="shared" si="35"/>
        <v>0</v>
      </c>
      <c r="U813" s="94">
        <f t="shared" si="38"/>
        <v>-3</v>
      </c>
      <c r="V813" s="90" t="str">
        <f t="shared" si="37"/>
        <v/>
      </c>
      <c r="W813" s="94" t="str">
        <f t="shared" si="36"/>
        <v/>
      </c>
      <c r="X813" s="91"/>
      <c r="Z813" s="5"/>
      <c r="AA813"/>
      <c r="AC813" s="372"/>
      <c r="AD813" s="54">
        <v>0.55833333333348101</v>
      </c>
      <c r="AK813" s="306"/>
      <c r="AQ813" s="5"/>
      <c r="AX813"/>
      <c r="AY813"/>
      <c r="AZ813"/>
      <c r="BA813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1">
        <f t="shared" si="35"/>
        <v>0</v>
      </c>
      <c r="U814" s="94">
        <f t="shared" si="38"/>
        <v>-3</v>
      </c>
      <c r="V814" s="90" t="str">
        <f t="shared" si="37"/>
        <v/>
      </c>
      <c r="W814" s="94" t="str">
        <f t="shared" si="36"/>
        <v/>
      </c>
      <c r="X814" s="91"/>
      <c r="Z814" s="5"/>
      <c r="AA814"/>
      <c r="AC814" s="372"/>
      <c r="AD814" s="54">
        <v>0.559027777777926</v>
      </c>
      <c r="AK814" s="306"/>
      <c r="AQ814" s="5"/>
      <c r="AX814"/>
      <c r="AY814"/>
      <c r="AZ814"/>
      <c r="BA814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1">
        <f t="shared" si="35"/>
        <v>0</v>
      </c>
      <c r="U815" s="94">
        <f t="shared" si="38"/>
        <v>-3</v>
      </c>
      <c r="V815" s="90" t="str">
        <f t="shared" si="37"/>
        <v/>
      </c>
      <c r="W815" s="94" t="str">
        <f t="shared" si="36"/>
        <v/>
      </c>
      <c r="X815" s="91"/>
      <c r="Z815" s="5"/>
      <c r="AA815"/>
      <c r="AC815" s="372"/>
      <c r="AD815" s="54">
        <v>0.559722222222371</v>
      </c>
      <c r="AK815" s="306"/>
      <c r="AQ815" s="5"/>
      <c r="AX815"/>
      <c r="AY815"/>
      <c r="AZ815"/>
      <c r="BA81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1">
        <f t="shared" si="35"/>
        <v>0</v>
      </c>
      <c r="U816" s="94">
        <f t="shared" si="38"/>
        <v>-3</v>
      </c>
      <c r="V816" s="90" t="str">
        <f t="shared" si="37"/>
        <v/>
      </c>
      <c r="W816" s="94" t="str">
        <f t="shared" si="36"/>
        <v/>
      </c>
      <c r="X816" s="91"/>
      <c r="Z816" s="5"/>
      <c r="AA816"/>
      <c r="AC816" s="372"/>
      <c r="AD816" s="54">
        <v>0.560416666666816</v>
      </c>
      <c r="AK816" s="306"/>
      <c r="AQ816" s="5"/>
      <c r="AX816"/>
      <c r="AY816"/>
      <c r="AZ816"/>
      <c r="BA816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1">
        <f t="shared" si="35"/>
        <v>0</v>
      </c>
      <c r="U817" s="94">
        <f t="shared" si="38"/>
        <v>-3</v>
      </c>
      <c r="V817" s="90" t="str">
        <f t="shared" si="37"/>
        <v/>
      </c>
      <c r="W817" s="94" t="str">
        <f t="shared" si="36"/>
        <v/>
      </c>
      <c r="X817" s="91"/>
      <c r="Z817" s="5"/>
      <c r="AA817"/>
      <c r="AC817" s="372"/>
      <c r="AD817" s="54">
        <v>0.561111111111261</v>
      </c>
      <c r="AK817" s="306"/>
      <c r="AQ817" s="5"/>
      <c r="AX817"/>
      <c r="AY817"/>
      <c r="AZ817"/>
      <c r="BA817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1">
        <f t="shared" ref="T818:T881" si="39">MAX($P818,$Q818)</f>
        <v>0</v>
      </c>
      <c r="U818" s="94">
        <f t="shared" si="38"/>
        <v>-3</v>
      </c>
      <c r="V818" s="90" t="str">
        <f t="shared" si="37"/>
        <v/>
      </c>
      <c r="W818" s="94" t="str">
        <f t="shared" ref="W818:W881" si="40">IF($T818&gt;$B818+2,1,"")</f>
        <v/>
      </c>
      <c r="X818" s="91"/>
      <c r="Z818" s="5"/>
      <c r="AA818"/>
      <c r="AC818" s="372"/>
      <c r="AD818" s="54">
        <v>0.56180555555570599</v>
      </c>
      <c r="AK818" s="306"/>
      <c r="AQ818" s="5"/>
      <c r="AX818"/>
      <c r="AY818"/>
      <c r="AZ818"/>
      <c r="BA818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1">
        <f t="shared" si="39"/>
        <v>0</v>
      </c>
      <c r="U819" s="94">
        <f t="shared" si="38"/>
        <v>-3</v>
      </c>
      <c r="V819" s="90" t="str">
        <f t="shared" si="37"/>
        <v/>
      </c>
      <c r="W819" s="94" t="str">
        <f t="shared" si="40"/>
        <v/>
      </c>
      <c r="X819" s="91"/>
      <c r="Z819" s="5"/>
      <c r="AA819"/>
      <c r="AC819" s="372"/>
      <c r="AD819" s="54">
        <v>0.56250000000015099</v>
      </c>
      <c r="AK819" s="306"/>
      <c r="AQ819" s="5"/>
      <c r="AX819"/>
      <c r="AY819"/>
      <c r="AZ819"/>
      <c r="BA819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1">
        <f t="shared" si="39"/>
        <v>0</v>
      </c>
      <c r="U820" s="94">
        <f t="shared" si="38"/>
        <v>-3</v>
      </c>
      <c r="V820" s="90" t="str">
        <f t="shared" si="37"/>
        <v/>
      </c>
      <c r="W820" s="94" t="str">
        <f t="shared" si="40"/>
        <v/>
      </c>
      <c r="X820" s="91"/>
      <c r="Z820" s="5"/>
      <c r="AA820"/>
      <c r="AC820" s="372"/>
      <c r="AD820" s="54">
        <v>0.56319444444459599</v>
      </c>
      <c r="AK820" s="306"/>
      <c r="AQ820" s="5"/>
      <c r="AX820"/>
      <c r="AY820"/>
      <c r="AZ820"/>
      <c r="BA820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1">
        <f t="shared" si="39"/>
        <v>0</v>
      </c>
      <c r="U821" s="94">
        <f t="shared" si="38"/>
        <v>-3</v>
      </c>
      <c r="V821" s="90" t="str">
        <f t="shared" si="37"/>
        <v/>
      </c>
      <c r="W821" s="94" t="str">
        <f t="shared" si="40"/>
        <v/>
      </c>
      <c r="X821" s="91"/>
      <c r="Z821" s="5"/>
      <c r="AA821"/>
      <c r="AC821" s="372"/>
      <c r="AD821" s="54">
        <v>0.56388888888904098</v>
      </c>
      <c r="AK821" s="306"/>
      <c r="AQ821" s="5"/>
      <c r="AX821"/>
      <c r="AY821"/>
      <c r="AZ821"/>
      <c r="BA821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1">
        <f t="shared" si="39"/>
        <v>0</v>
      </c>
      <c r="U822" s="94">
        <f t="shared" si="38"/>
        <v>-3</v>
      </c>
      <c r="V822" s="90" t="str">
        <f t="shared" si="37"/>
        <v/>
      </c>
      <c r="W822" s="94" t="str">
        <f t="shared" si="40"/>
        <v/>
      </c>
      <c r="X822" s="91"/>
      <c r="Z822" s="5"/>
      <c r="AA822"/>
      <c r="AC822" s="372"/>
      <c r="AD822" s="54">
        <v>0.56458333333348598</v>
      </c>
      <c r="AK822" s="306"/>
      <c r="AQ822" s="5"/>
      <c r="AX822"/>
      <c r="AY822"/>
      <c r="AZ822"/>
      <c r="BA822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1">
        <f t="shared" si="39"/>
        <v>0</v>
      </c>
      <c r="U823" s="94">
        <f t="shared" si="38"/>
        <v>-3</v>
      </c>
      <c r="V823" s="90" t="str">
        <f t="shared" si="37"/>
        <v/>
      </c>
      <c r="W823" s="94" t="str">
        <f t="shared" si="40"/>
        <v/>
      </c>
      <c r="X823" s="91"/>
      <c r="Z823" s="5"/>
      <c r="AA823"/>
      <c r="AC823" s="372"/>
      <c r="AD823" s="54">
        <v>0.56527777777793098</v>
      </c>
      <c r="AK823" s="306"/>
      <c r="AQ823" s="5"/>
      <c r="AX823"/>
      <c r="AY823"/>
      <c r="AZ823"/>
      <c r="BA823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1">
        <f t="shared" si="39"/>
        <v>0</v>
      </c>
      <c r="U824" s="94">
        <f t="shared" si="38"/>
        <v>-3</v>
      </c>
      <c r="V824" s="90" t="str">
        <f t="shared" si="37"/>
        <v/>
      </c>
      <c r="W824" s="94" t="str">
        <f t="shared" si="40"/>
        <v/>
      </c>
      <c r="X824" s="91"/>
      <c r="Z824" s="5"/>
      <c r="AA824"/>
      <c r="AC824" s="372"/>
      <c r="AD824" s="54">
        <v>0.56597222222237598</v>
      </c>
      <c r="AK824" s="306"/>
      <c r="AQ824" s="5"/>
      <c r="AX824"/>
      <c r="AY824"/>
      <c r="AZ824"/>
      <c r="BA824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1">
        <f t="shared" si="39"/>
        <v>0</v>
      </c>
      <c r="U825" s="94">
        <f t="shared" si="38"/>
        <v>-3</v>
      </c>
      <c r="V825" s="90" t="str">
        <f t="shared" si="37"/>
        <v/>
      </c>
      <c r="W825" s="94" t="str">
        <f t="shared" si="40"/>
        <v/>
      </c>
      <c r="X825" s="91"/>
      <c r="Z825" s="5"/>
      <c r="AA825"/>
      <c r="AC825" s="372"/>
      <c r="AD825" s="54">
        <v>0.56666666666682097</v>
      </c>
      <c r="AK825" s="306"/>
      <c r="AQ825" s="5"/>
      <c r="AX825"/>
      <c r="AY825"/>
      <c r="AZ825"/>
      <c r="BA82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1">
        <f t="shared" si="39"/>
        <v>0</v>
      </c>
      <c r="U826" s="94">
        <f t="shared" si="38"/>
        <v>-3</v>
      </c>
      <c r="V826" s="90" t="str">
        <f t="shared" si="37"/>
        <v/>
      </c>
      <c r="W826" s="94" t="str">
        <f t="shared" si="40"/>
        <v/>
      </c>
      <c r="X826" s="91"/>
      <c r="Z826" s="5"/>
      <c r="AA826"/>
      <c r="AC826" s="372"/>
      <c r="AD826" s="54">
        <v>0.56736111111126597</v>
      </c>
      <c r="AK826" s="306"/>
      <c r="AQ826" s="5"/>
      <c r="AX826"/>
      <c r="AY826"/>
      <c r="AZ826"/>
      <c r="BA826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1">
        <f t="shared" si="39"/>
        <v>0</v>
      </c>
      <c r="U827" s="94">
        <f t="shared" si="38"/>
        <v>-3</v>
      </c>
      <c r="V827" s="90" t="str">
        <f t="shared" si="37"/>
        <v/>
      </c>
      <c r="W827" s="94" t="str">
        <f t="shared" si="40"/>
        <v/>
      </c>
      <c r="X827" s="91"/>
      <c r="Z827" s="5"/>
      <c r="AA827"/>
      <c r="AC827" s="372"/>
      <c r="AD827" s="54">
        <v>0.56805555555571097</v>
      </c>
      <c r="AK827" s="306"/>
      <c r="AQ827" s="5"/>
      <c r="AX827"/>
      <c r="AY827"/>
      <c r="AZ827"/>
      <c r="BA827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1">
        <f t="shared" si="39"/>
        <v>0</v>
      </c>
      <c r="U828" s="94">
        <f t="shared" si="38"/>
        <v>-3</v>
      </c>
      <c r="V828" s="90" t="str">
        <f t="shared" si="37"/>
        <v/>
      </c>
      <c r="W828" s="94" t="str">
        <f t="shared" si="40"/>
        <v/>
      </c>
      <c r="X828" s="91"/>
      <c r="Z828" s="5"/>
      <c r="AA828"/>
      <c r="AC828" s="372"/>
      <c r="AD828" s="54">
        <v>0.56875000000015596</v>
      </c>
      <c r="AK828" s="306"/>
      <c r="AQ828" s="5"/>
      <c r="AX828"/>
      <c r="AY828"/>
      <c r="AZ828"/>
      <c r="BA828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1">
        <f t="shared" si="39"/>
        <v>0</v>
      </c>
      <c r="U829" s="94">
        <f t="shared" si="38"/>
        <v>-3</v>
      </c>
      <c r="V829" s="90" t="str">
        <f t="shared" si="37"/>
        <v/>
      </c>
      <c r="W829" s="94" t="str">
        <f t="shared" si="40"/>
        <v/>
      </c>
      <c r="X829" s="91"/>
      <c r="Z829" s="5"/>
      <c r="AA829"/>
      <c r="AC829" s="372"/>
      <c r="AD829" s="54">
        <v>0.56944444444460096</v>
      </c>
      <c r="AK829" s="306"/>
      <c r="AQ829" s="5"/>
      <c r="AX829"/>
      <c r="AY829"/>
      <c r="AZ829"/>
      <c r="BA829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1">
        <f t="shared" si="39"/>
        <v>0</v>
      </c>
      <c r="U830" s="94">
        <f t="shared" si="38"/>
        <v>-3</v>
      </c>
      <c r="V830" s="90" t="str">
        <f t="shared" si="37"/>
        <v/>
      </c>
      <c r="W830" s="94" t="str">
        <f t="shared" si="40"/>
        <v/>
      </c>
      <c r="X830" s="91"/>
      <c r="Z830" s="5"/>
      <c r="AA830"/>
      <c r="AC830" s="372"/>
      <c r="AD830" s="54">
        <v>0.57013888888904596</v>
      </c>
      <c r="AK830" s="306"/>
      <c r="AQ830" s="5"/>
      <c r="AX830"/>
      <c r="AY830"/>
      <c r="AZ830"/>
      <c r="BA830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1">
        <f t="shared" si="39"/>
        <v>0</v>
      </c>
      <c r="U831" s="94">
        <f t="shared" si="38"/>
        <v>-3</v>
      </c>
      <c r="V831" s="90" t="str">
        <f t="shared" si="37"/>
        <v/>
      </c>
      <c r="W831" s="94" t="str">
        <f t="shared" si="40"/>
        <v/>
      </c>
      <c r="X831" s="91"/>
      <c r="Z831" s="5"/>
      <c r="AA831"/>
      <c r="AC831" s="372"/>
      <c r="AD831" s="54">
        <v>0.57083333333349096</v>
      </c>
      <c r="AK831" s="306"/>
      <c r="AQ831" s="5"/>
      <c r="AX831"/>
      <c r="AY831"/>
      <c r="AZ831"/>
      <c r="BA831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1">
        <f t="shared" si="39"/>
        <v>0</v>
      </c>
      <c r="U832" s="94">
        <f t="shared" si="38"/>
        <v>-3</v>
      </c>
      <c r="V832" s="90" t="str">
        <f t="shared" si="37"/>
        <v/>
      </c>
      <c r="W832" s="94" t="str">
        <f t="shared" si="40"/>
        <v/>
      </c>
      <c r="X832" s="91"/>
      <c r="Z832" s="5"/>
      <c r="AA832"/>
      <c r="AC832" s="372"/>
      <c r="AD832" s="54">
        <v>0.57152777777793595</v>
      </c>
      <c r="AK832" s="306"/>
      <c r="AQ832" s="5"/>
      <c r="AX832"/>
      <c r="AY832"/>
      <c r="AZ832"/>
      <c r="BA832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1">
        <f t="shared" si="39"/>
        <v>0</v>
      </c>
      <c r="U833" s="94">
        <f t="shared" si="38"/>
        <v>-3</v>
      </c>
      <c r="V833" s="90" t="str">
        <f t="shared" si="37"/>
        <v/>
      </c>
      <c r="W833" s="94" t="str">
        <f t="shared" si="40"/>
        <v/>
      </c>
      <c r="X833" s="91"/>
      <c r="Z833" s="5"/>
      <c r="AA833"/>
      <c r="AC833" s="372"/>
      <c r="AD833" s="54">
        <v>0.57222222222238095</v>
      </c>
      <c r="AK833" s="306"/>
      <c r="AQ833" s="5"/>
      <c r="AX833"/>
      <c r="AY833"/>
      <c r="AZ833"/>
      <c r="BA833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1">
        <f t="shared" si="39"/>
        <v>0</v>
      </c>
      <c r="U834" s="94">
        <f t="shared" si="38"/>
        <v>-3</v>
      </c>
      <c r="V834" s="90" t="str">
        <f t="shared" si="37"/>
        <v/>
      </c>
      <c r="W834" s="94" t="str">
        <f t="shared" si="40"/>
        <v/>
      </c>
      <c r="X834" s="91"/>
      <c r="Z834" s="5"/>
      <c r="AA834"/>
      <c r="AC834" s="372"/>
      <c r="AD834" s="54">
        <v>0.57291666666682595</v>
      </c>
      <c r="AK834" s="306"/>
      <c r="AQ834" s="5"/>
      <c r="AX834"/>
      <c r="AY834"/>
      <c r="AZ834"/>
      <c r="BA834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1">
        <f t="shared" si="39"/>
        <v>0</v>
      </c>
      <c r="U835" s="94">
        <f t="shared" si="38"/>
        <v>-3</v>
      </c>
      <c r="V835" s="90" t="str">
        <f t="shared" si="37"/>
        <v/>
      </c>
      <c r="W835" s="94" t="str">
        <f t="shared" si="40"/>
        <v/>
      </c>
      <c r="X835" s="91"/>
      <c r="Z835" s="5"/>
      <c r="AA835"/>
      <c r="AC835" s="372"/>
      <c r="AD835" s="54">
        <v>0.57361111111127105</v>
      </c>
      <c r="AK835" s="306"/>
      <c r="AQ835" s="5"/>
      <c r="AX835"/>
      <c r="AY835"/>
      <c r="AZ835"/>
      <c r="BA83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1">
        <f t="shared" si="39"/>
        <v>0</v>
      </c>
      <c r="U836" s="94">
        <f t="shared" si="38"/>
        <v>-3</v>
      </c>
      <c r="V836" s="90" t="str">
        <f t="shared" si="37"/>
        <v/>
      </c>
      <c r="W836" s="94" t="str">
        <f t="shared" si="40"/>
        <v/>
      </c>
      <c r="X836" s="91"/>
      <c r="Z836" s="5"/>
      <c r="AA836"/>
      <c r="AC836" s="372"/>
      <c r="AD836" s="54">
        <v>0.57430555555571605</v>
      </c>
      <c r="AK836" s="306"/>
      <c r="AQ836" s="5"/>
      <c r="AX836"/>
      <c r="AY836"/>
      <c r="AZ836"/>
      <c r="BA836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1">
        <f t="shared" si="39"/>
        <v>0</v>
      </c>
      <c r="U837" s="94">
        <f t="shared" si="38"/>
        <v>-3</v>
      </c>
      <c r="V837" s="90" t="str">
        <f t="shared" si="37"/>
        <v/>
      </c>
      <c r="W837" s="94" t="str">
        <f t="shared" si="40"/>
        <v/>
      </c>
      <c r="X837" s="91"/>
      <c r="Z837" s="5"/>
      <c r="AA837"/>
      <c r="AC837" s="372"/>
      <c r="AD837" s="54">
        <v>0.57500000000016105</v>
      </c>
      <c r="AK837" s="306"/>
      <c r="AQ837" s="5"/>
      <c r="AX837"/>
      <c r="AY837"/>
      <c r="AZ837"/>
      <c r="BA837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1">
        <f t="shared" si="39"/>
        <v>0</v>
      </c>
      <c r="U838" s="94">
        <f t="shared" si="38"/>
        <v>-3</v>
      </c>
      <c r="V838" s="90" t="str">
        <f t="shared" si="37"/>
        <v/>
      </c>
      <c r="W838" s="94" t="str">
        <f t="shared" si="40"/>
        <v/>
      </c>
      <c r="X838" s="91"/>
      <c r="Z838" s="5"/>
      <c r="AA838"/>
      <c r="AC838" s="372"/>
      <c r="AD838" s="54">
        <v>0.57569444444460605</v>
      </c>
      <c r="AK838" s="306"/>
      <c r="AQ838" s="5"/>
      <c r="AX838"/>
      <c r="AY838"/>
      <c r="AZ838"/>
      <c r="BA838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1">
        <f t="shared" si="39"/>
        <v>0</v>
      </c>
      <c r="U839" s="94">
        <f t="shared" si="38"/>
        <v>-3</v>
      </c>
      <c r="V839" s="90" t="str">
        <f t="shared" si="37"/>
        <v/>
      </c>
      <c r="W839" s="94" t="str">
        <f t="shared" si="40"/>
        <v/>
      </c>
      <c r="X839" s="91"/>
      <c r="Z839" s="5"/>
      <c r="AA839"/>
      <c r="AC839" s="372"/>
      <c r="AD839" s="54">
        <v>0.57638888888905104</v>
      </c>
      <c r="AK839" s="306"/>
      <c r="AQ839" s="5"/>
      <c r="AX839"/>
      <c r="AY839"/>
      <c r="AZ839"/>
      <c r="BA839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1">
        <f t="shared" si="39"/>
        <v>0</v>
      </c>
      <c r="U840" s="94">
        <f t="shared" si="38"/>
        <v>-3</v>
      </c>
      <c r="V840" s="90" t="str">
        <f t="shared" si="37"/>
        <v/>
      </c>
      <c r="W840" s="94" t="str">
        <f t="shared" si="40"/>
        <v/>
      </c>
      <c r="X840" s="91"/>
      <c r="Z840" s="5"/>
      <c r="AA840"/>
      <c r="AC840" s="372"/>
      <c r="AD840" s="54">
        <v>0.57708333333349604</v>
      </c>
      <c r="AK840" s="306"/>
      <c r="AQ840" s="5"/>
      <c r="AX840"/>
      <c r="AY840"/>
      <c r="AZ840"/>
      <c r="BA840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1">
        <f t="shared" si="39"/>
        <v>0</v>
      </c>
      <c r="U841" s="94">
        <f t="shared" si="38"/>
        <v>-3</v>
      </c>
      <c r="V841" s="90" t="str">
        <f t="shared" si="37"/>
        <v/>
      </c>
      <c r="W841" s="94" t="str">
        <f t="shared" si="40"/>
        <v/>
      </c>
      <c r="X841" s="91"/>
      <c r="Z841" s="5"/>
      <c r="AA841"/>
      <c r="AC841" s="372"/>
      <c r="AD841" s="54">
        <v>0.57777777777794104</v>
      </c>
      <c r="AK841" s="306"/>
      <c r="AQ841" s="5"/>
      <c r="AX841"/>
      <c r="AY841"/>
      <c r="AZ841"/>
      <c r="BA841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1">
        <f t="shared" si="39"/>
        <v>0</v>
      </c>
      <c r="U842" s="94">
        <f t="shared" si="38"/>
        <v>-3</v>
      </c>
      <c r="V842" s="90" t="str">
        <f t="shared" si="37"/>
        <v/>
      </c>
      <c r="W842" s="94" t="str">
        <f t="shared" si="40"/>
        <v/>
      </c>
      <c r="X842" s="91"/>
      <c r="Z842" s="5"/>
      <c r="AA842"/>
      <c r="AC842" s="372"/>
      <c r="AD842" s="54">
        <v>0.57847222222238603</v>
      </c>
      <c r="AK842" s="306"/>
      <c r="AQ842" s="5"/>
      <c r="AX842"/>
      <c r="AY842"/>
      <c r="AZ842"/>
      <c r="BA842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1">
        <f t="shared" si="39"/>
        <v>0</v>
      </c>
      <c r="U843" s="94">
        <f t="shared" si="38"/>
        <v>-3</v>
      </c>
      <c r="V843" s="90" t="str">
        <f t="shared" ref="V843:V906" si="41">IF($K843&gt;0,1,"")</f>
        <v/>
      </c>
      <c r="W843" s="94" t="str">
        <f t="shared" si="40"/>
        <v/>
      </c>
      <c r="X843" s="91"/>
      <c r="Z843" s="5"/>
      <c r="AA843"/>
      <c r="AC843" s="372"/>
      <c r="AD843" s="54">
        <v>0.57916666666683103</v>
      </c>
      <c r="AK843" s="306"/>
      <c r="AQ843" s="5"/>
      <c r="AX843"/>
      <c r="AY843"/>
      <c r="AZ843"/>
      <c r="BA843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1">
        <f t="shared" si="39"/>
        <v>0</v>
      </c>
      <c r="U844" s="94">
        <f t="shared" si="38"/>
        <v>-3</v>
      </c>
      <c r="V844" s="90" t="str">
        <f t="shared" si="41"/>
        <v/>
      </c>
      <c r="W844" s="94" t="str">
        <f t="shared" si="40"/>
        <v/>
      </c>
      <c r="X844" s="91"/>
      <c r="Z844" s="5"/>
      <c r="AA844"/>
      <c r="AC844" s="372"/>
      <c r="AD844" s="54">
        <v>0.57986111111127603</v>
      </c>
      <c r="AK844" s="306"/>
      <c r="AQ844" s="5"/>
      <c r="AX844"/>
      <c r="AY844"/>
      <c r="AZ844"/>
      <c r="BA844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1">
        <f t="shared" si="39"/>
        <v>0</v>
      </c>
      <c r="U845" s="94">
        <f t="shared" si="38"/>
        <v>-3</v>
      </c>
      <c r="V845" s="90" t="str">
        <f t="shared" si="41"/>
        <v/>
      </c>
      <c r="W845" s="94" t="str">
        <f t="shared" si="40"/>
        <v/>
      </c>
      <c r="X845" s="91"/>
      <c r="Z845" s="5"/>
      <c r="AA845"/>
      <c r="AC845" s="372"/>
      <c r="AD845" s="54">
        <v>0.58055555555572103</v>
      </c>
      <c r="AK845" s="306"/>
      <c r="AQ845" s="5"/>
      <c r="AX845"/>
      <c r="AY845"/>
      <c r="AZ845"/>
      <c r="BA84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1">
        <f t="shared" si="39"/>
        <v>0</v>
      </c>
      <c r="U846" s="94">
        <f t="shared" si="38"/>
        <v>-3</v>
      </c>
      <c r="V846" s="90" t="str">
        <f t="shared" si="41"/>
        <v/>
      </c>
      <c r="W846" s="94" t="str">
        <f t="shared" si="40"/>
        <v/>
      </c>
      <c r="X846" s="91"/>
      <c r="Z846" s="5"/>
      <c r="AA846"/>
      <c r="AC846" s="372"/>
      <c r="AD846" s="54">
        <v>0.58125000000016602</v>
      </c>
      <c r="AK846" s="306"/>
      <c r="AQ846" s="5"/>
      <c r="AX846"/>
      <c r="AY846"/>
      <c r="AZ846"/>
      <c r="BA846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1">
        <f t="shared" si="39"/>
        <v>0</v>
      </c>
      <c r="U847" s="94">
        <f t="shared" si="38"/>
        <v>-3</v>
      </c>
      <c r="V847" s="90" t="str">
        <f t="shared" si="41"/>
        <v/>
      </c>
      <c r="W847" s="94" t="str">
        <f t="shared" si="40"/>
        <v/>
      </c>
      <c r="X847" s="91"/>
      <c r="Z847" s="5"/>
      <c r="AA847"/>
      <c r="AC847" s="372"/>
      <c r="AD847" s="54">
        <v>0.58194444444461102</v>
      </c>
      <c r="AK847" s="306"/>
      <c r="AQ847" s="5"/>
      <c r="AX847"/>
      <c r="AY847"/>
      <c r="AZ847"/>
      <c r="BA847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1">
        <f t="shared" si="39"/>
        <v>0</v>
      </c>
      <c r="U848" s="94">
        <f t="shared" ref="U848:U911" si="42">(T848-B848)-3</f>
        <v>-3</v>
      </c>
      <c r="V848" s="90" t="str">
        <f t="shared" si="41"/>
        <v/>
      </c>
      <c r="W848" s="94" t="str">
        <f t="shared" si="40"/>
        <v/>
      </c>
      <c r="X848" s="91"/>
      <c r="Z848" s="5"/>
      <c r="AA848"/>
      <c r="AC848" s="372"/>
      <c r="AD848" s="54">
        <v>0.58263888888905602</v>
      </c>
      <c r="AK848" s="306"/>
      <c r="AQ848" s="5"/>
      <c r="AX848"/>
      <c r="AY848"/>
      <c r="AZ848"/>
      <c r="BA848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1">
        <f t="shared" si="39"/>
        <v>0</v>
      </c>
      <c r="U849" s="94">
        <f t="shared" si="42"/>
        <v>-3</v>
      </c>
      <c r="V849" s="90" t="str">
        <f t="shared" si="41"/>
        <v/>
      </c>
      <c r="W849" s="94" t="str">
        <f t="shared" si="40"/>
        <v/>
      </c>
      <c r="X849" s="91"/>
      <c r="Z849" s="5"/>
      <c r="AA849"/>
      <c r="AC849" s="372"/>
      <c r="AD849" s="54">
        <v>0.58333333333350101</v>
      </c>
      <c r="AK849" s="306"/>
      <c r="AQ849" s="5"/>
      <c r="AX849"/>
      <c r="AY849"/>
      <c r="AZ849"/>
      <c r="BA849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1">
        <f t="shared" si="39"/>
        <v>0</v>
      </c>
      <c r="U850" s="94">
        <f t="shared" si="42"/>
        <v>-3</v>
      </c>
      <c r="V850" s="90" t="str">
        <f t="shared" si="41"/>
        <v/>
      </c>
      <c r="W850" s="94" t="str">
        <f t="shared" si="40"/>
        <v/>
      </c>
      <c r="X850" s="91"/>
      <c r="Z850" s="5"/>
      <c r="AA850"/>
      <c r="AC850" s="372"/>
      <c r="AD850" s="54">
        <v>0.58402777777794601</v>
      </c>
      <c r="AK850" s="306"/>
      <c r="AQ850" s="5"/>
      <c r="AX850"/>
      <c r="AY850"/>
      <c r="AZ850"/>
      <c r="BA850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1">
        <f t="shared" si="39"/>
        <v>0</v>
      </c>
      <c r="U851" s="94">
        <f t="shared" si="42"/>
        <v>-3</v>
      </c>
      <c r="V851" s="90" t="str">
        <f t="shared" si="41"/>
        <v/>
      </c>
      <c r="W851" s="94" t="str">
        <f t="shared" si="40"/>
        <v/>
      </c>
      <c r="X851" s="91"/>
      <c r="Z851" s="5"/>
      <c r="AA851"/>
      <c r="AC851" s="372"/>
      <c r="AD851" s="54">
        <v>0.58472222222239101</v>
      </c>
      <c r="AK851" s="306"/>
      <c r="AQ851" s="5"/>
      <c r="AX851"/>
      <c r="AY851"/>
      <c r="AZ851"/>
      <c r="BA851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1">
        <f t="shared" si="39"/>
        <v>0</v>
      </c>
      <c r="U852" s="94">
        <f t="shared" si="42"/>
        <v>-3</v>
      </c>
      <c r="V852" s="90" t="str">
        <f t="shared" si="41"/>
        <v/>
      </c>
      <c r="W852" s="94" t="str">
        <f t="shared" si="40"/>
        <v/>
      </c>
      <c r="X852" s="91"/>
      <c r="Z852" s="5"/>
      <c r="AA852"/>
      <c r="AC852" s="372"/>
      <c r="AD852" s="54">
        <v>0.58541666666683601</v>
      </c>
      <c r="AK852" s="306"/>
      <c r="AQ852" s="5"/>
      <c r="AX852"/>
      <c r="AY852"/>
      <c r="AZ852"/>
      <c r="BA852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1">
        <f t="shared" si="39"/>
        <v>0</v>
      </c>
      <c r="U853" s="94">
        <f t="shared" si="42"/>
        <v>-3</v>
      </c>
      <c r="V853" s="90" t="str">
        <f t="shared" si="41"/>
        <v/>
      </c>
      <c r="W853" s="94" t="str">
        <f t="shared" si="40"/>
        <v/>
      </c>
      <c r="X853" s="91"/>
      <c r="Z853" s="5"/>
      <c r="AA853"/>
      <c r="AC853" s="372"/>
      <c r="AD853" s="54">
        <v>0.586111111111281</v>
      </c>
      <c r="AK853" s="306"/>
      <c r="AQ853" s="5"/>
      <c r="AX853"/>
      <c r="AY853"/>
      <c r="AZ853"/>
      <c r="BA853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1">
        <f t="shared" si="39"/>
        <v>0</v>
      </c>
      <c r="U854" s="94">
        <f t="shared" si="42"/>
        <v>-3</v>
      </c>
      <c r="V854" s="90" t="str">
        <f t="shared" si="41"/>
        <v/>
      </c>
      <c r="W854" s="94" t="str">
        <f t="shared" si="40"/>
        <v/>
      </c>
      <c r="X854" s="91"/>
      <c r="Z854" s="5"/>
      <c r="AA854"/>
      <c r="AC854" s="372"/>
      <c r="AD854" s="54">
        <v>0.586805555555726</v>
      </c>
      <c r="AK854" s="306"/>
      <c r="AQ854" s="5"/>
      <c r="AX854"/>
      <c r="AY854"/>
      <c r="AZ854"/>
      <c r="BA854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1">
        <f t="shared" si="39"/>
        <v>0</v>
      </c>
      <c r="U855" s="94">
        <f t="shared" si="42"/>
        <v>-3</v>
      </c>
      <c r="V855" s="90" t="str">
        <f t="shared" si="41"/>
        <v/>
      </c>
      <c r="W855" s="94" t="str">
        <f t="shared" si="40"/>
        <v/>
      </c>
      <c r="X855" s="91"/>
      <c r="Z855" s="5"/>
      <c r="AA855"/>
      <c r="AC855" s="372"/>
      <c r="AD855" s="54">
        <v>0.587500000000171</v>
      </c>
      <c r="AK855" s="306"/>
      <c r="AQ855" s="5"/>
      <c r="AX855"/>
      <c r="AY855"/>
      <c r="AZ855"/>
      <c r="BA85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1">
        <f t="shared" si="39"/>
        <v>0</v>
      </c>
      <c r="U856" s="94">
        <f t="shared" si="42"/>
        <v>-3</v>
      </c>
      <c r="V856" s="90" t="str">
        <f t="shared" si="41"/>
        <v/>
      </c>
      <c r="W856" s="94" t="str">
        <f t="shared" si="40"/>
        <v/>
      </c>
      <c r="X856" s="91"/>
      <c r="Z856" s="5"/>
      <c r="AA856"/>
      <c r="AC856" s="372"/>
      <c r="AD856" s="54">
        <v>0.58819444444461599</v>
      </c>
      <c r="AK856" s="306"/>
      <c r="AQ856" s="5"/>
      <c r="AX856"/>
      <c r="AY856"/>
      <c r="AZ856"/>
      <c r="BA856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1">
        <f t="shared" si="39"/>
        <v>0</v>
      </c>
      <c r="U857" s="94">
        <f t="shared" si="42"/>
        <v>-3</v>
      </c>
      <c r="V857" s="90" t="str">
        <f t="shared" si="41"/>
        <v/>
      </c>
      <c r="W857" s="94" t="str">
        <f t="shared" si="40"/>
        <v/>
      </c>
      <c r="X857" s="91"/>
      <c r="Z857" s="5"/>
      <c r="AA857"/>
      <c r="AC857" s="372"/>
      <c r="AD857" s="54">
        <v>0.58888888888906099</v>
      </c>
      <c r="AK857" s="306"/>
      <c r="AQ857" s="5"/>
      <c r="AX857"/>
      <c r="AY857"/>
      <c r="AZ857"/>
      <c r="BA857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1">
        <f t="shared" si="39"/>
        <v>0</v>
      </c>
      <c r="U858" s="94">
        <f t="shared" si="42"/>
        <v>-3</v>
      </c>
      <c r="V858" s="90" t="str">
        <f t="shared" si="41"/>
        <v/>
      </c>
      <c r="W858" s="94" t="str">
        <f t="shared" si="40"/>
        <v/>
      </c>
      <c r="X858" s="91"/>
      <c r="Z858" s="5"/>
      <c r="AA858"/>
      <c r="AC858" s="372"/>
      <c r="AD858" s="54">
        <v>0.58958333333350599</v>
      </c>
      <c r="AK858" s="306"/>
      <c r="AQ858" s="5"/>
      <c r="AX858"/>
      <c r="AY858"/>
      <c r="AZ858"/>
      <c r="BA858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1">
        <f t="shared" si="39"/>
        <v>0</v>
      </c>
      <c r="U859" s="94">
        <f t="shared" si="42"/>
        <v>-3</v>
      </c>
      <c r="V859" s="90" t="str">
        <f t="shared" si="41"/>
        <v/>
      </c>
      <c r="W859" s="94" t="str">
        <f t="shared" si="40"/>
        <v/>
      </c>
      <c r="X859" s="91"/>
      <c r="Z859" s="5"/>
      <c r="AA859"/>
      <c r="AC859" s="372"/>
      <c r="AD859" s="54">
        <v>0.59027777777795098</v>
      </c>
      <c r="AK859" s="306"/>
      <c r="AQ859" s="5"/>
      <c r="AX859"/>
      <c r="AY859"/>
      <c r="AZ859"/>
      <c r="BA859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1">
        <f t="shared" si="39"/>
        <v>0</v>
      </c>
      <c r="U860" s="94">
        <f t="shared" si="42"/>
        <v>-3</v>
      </c>
      <c r="V860" s="90" t="str">
        <f t="shared" si="41"/>
        <v/>
      </c>
      <c r="W860" s="94" t="str">
        <f t="shared" si="40"/>
        <v/>
      </c>
      <c r="X860" s="91"/>
      <c r="Z860" s="5"/>
      <c r="AA860"/>
      <c r="AC860" s="372"/>
      <c r="AD860" s="54">
        <v>0.59097222222239598</v>
      </c>
      <c r="AK860" s="306"/>
      <c r="AQ860" s="5"/>
      <c r="AX860"/>
      <c r="AY860"/>
      <c r="AZ860"/>
      <c r="BA860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1">
        <f t="shared" si="39"/>
        <v>0</v>
      </c>
      <c r="U861" s="94">
        <f t="shared" si="42"/>
        <v>-3</v>
      </c>
      <c r="V861" s="90" t="str">
        <f t="shared" si="41"/>
        <v/>
      </c>
      <c r="W861" s="94" t="str">
        <f t="shared" si="40"/>
        <v/>
      </c>
      <c r="X861" s="91"/>
      <c r="Z861" s="5"/>
      <c r="AA861"/>
      <c r="AC861" s="372"/>
      <c r="AD861" s="54">
        <v>0.59166666666684098</v>
      </c>
      <c r="AK861" s="306"/>
      <c r="AQ861" s="5"/>
      <c r="AX861"/>
      <c r="AY861"/>
      <c r="AZ861"/>
      <c r="BA861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1">
        <f t="shared" si="39"/>
        <v>0</v>
      </c>
      <c r="U862" s="94">
        <f t="shared" si="42"/>
        <v>-3</v>
      </c>
      <c r="V862" s="90" t="str">
        <f t="shared" si="41"/>
        <v/>
      </c>
      <c r="W862" s="94" t="str">
        <f t="shared" si="40"/>
        <v/>
      </c>
      <c r="X862" s="91"/>
      <c r="Z862" s="5"/>
      <c r="AA862"/>
      <c r="AC862" s="372"/>
      <c r="AD862" s="54">
        <v>0.59236111111128598</v>
      </c>
      <c r="AK862" s="306"/>
      <c r="AQ862" s="5"/>
      <c r="AX862"/>
      <c r="AY862"/>
      <c r="AZ862"/>
      <c r="BA862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1">
        <f t="shared" si="39"/>
        <v>0</v>
      </c>
      <c r="U863" s="94">
        <f t="shared" si="42"/>
        <v>-3</v>
      </c>
      <c r="V863" s="90" t="str">
        <f t="shared" si="41"/>
        <v/>
      </c>
      <c r="W863" s="94" t="str">
        <f t="shared" si="40"/>
        <v/>
      </c>
      <c r="X863" s="91"/>
      <c r="Z863" s="5"/>
      <c r="AA863"/>
      <c r="AC863" s="372"/>
      <c r="AD863" s="54">
        <v>0.59305555555573097</v>
      </c>
      <c r="AK863" s="306"/>
      <c r="AQ863" s="5"/>
      <c r="AX863"/>
      <c r="AY863"/>
      <c r="AZ863"/>
      <c r="BA863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1">
        <f t="shared" si="39"/>
        <v>0</v>
      </c>
      <c r="U864" s="94">
        <f t="shared" si="42"/>
        <v>-3</v>
      </c>
      <c r="V864" s="90" t="str">
        <f t="shared" si="41"/>
        <v/>
      </c>
      <c r="W864" s="94" t="str">
        <f t="shared" si="40"/>
        <v/>
      </c>
      <c r="X864" s="91"/>
      <c r="Z864" s="5"/>
      <c r="AA864"/>
      <c r="AC864" s="372"/>
      <c r="AD864" s="54">
        <v>0.59375000000017597</v>
      </c>
      <c r="AK864" s="306"/>
      <c r="AQ864" s="5"/>
      <c r="AX864"/>
      <c r="AY864"/>
      <c r="AZ864"/>
      <c r="BA864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1">
        <f t="shared" si="39"/>
        <v>0</v>
      </c>
      <c r="U865" s="94">
        <f t="shared" si="42"/>
        <v>-3</v>
      </c>
      <c r="V865" s="90" t="str">
        <f t="shared" si="41"/>
        <v/>
      </c>
      <c r="W865" s="94" t="str">
        <f t="shared" si="40"/>
        <v/>
      </c>
      <c r="X865" s="91"/>
      <c r="Z865" s="5"/>
      <c r="AA865"/>
      <c r="AC865" s="372"/>
      <c r="AD865" s="54">
        <v>0.59444444444462097</v>
      </c>
      <c r="AK865" s="306"/>
      <c r="AQ865" s="5"/>
      <c r="AX865"/>
      <c r="AY865"/>
      <c r="AZ865"/>
      <c r="BA86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1">
        <f t="shared" si="39"/>
        <v>0</v>
      </c>
      <c r="U866" s="94">
        <f t="shared" si="42"/>
        <v>-3</v>
      </c>
      <c r="V866" s="90" t="str">
        <f t="shared" si="41"/>
        <v/>
      </c>
      <c r="W866" s="94" t="str">
        <f t="shared" si="40"/>
        <v/>
      </c>
      <c r="X866" s="91"/>
      <c r="Z866" s="5"/>
      <c r="AA866"/>
      <c r="AC866" s="372"/>
      <c r="AD866" s="54">
        <v>0.59513888888906596</v>
      </c>
      <c r="AK866" s="306"/>
      <c r="AQ866" s="5"/>
      <c r="AX866"/>
      <c r="AY866"/>
      <c r="AZ866"/>
      <c r="BA866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1">
        <f t="shared" si="39"/>
        <v>0</v>
      </c>
      <c r="U867" s="94">
        <f t="shared" si="42"/>
        <v>-3</v>
      </c>
      <c r="V867" s="90" t="str">
        <f t="shared" si="41"/>
        <v/>
      </c>
      <c r="W867" s="94" t="str">
        <f t="shared" si="40"/>
        <v/>
      </c>
      <c r="X867" s="91"/>
      <c r="Z867" s="5"/>
      <c r="AA867"/>
      <c r="AC867" s="372"/>
      <c r="AD867" s="54">
        <v>0.59583333333351096</v>
      </c>
      <c r="AK867" s="306"/>
      <c r="AQ867" s="5"/>
      <c r="AX867"/>
      <c r="AY867"/>
      <c r="AZ867"/>
      <c r="BA867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1">
        <f t="shared" si="39"/>
        <v>0</v>
      </c>
      <c r="U868" s="94">
        <f t="shared" si="42"/>
        <v>-3</v>
      </c>
      <c r="V868" s="90" t="str">
        <f t="shared" si="41"/>
        <v/>
      </c>
      <c r="W868" s="94" t="str">
        <f t="shared" si="40"/>
        <v/>
      </c>
      <c r="X868" s="91"/>
      <c r="Z868" s="5"/>
      <c r="AA868"/>
      <c r="AC868" s="372"/>
      <c r="AD868" s="54">
        <v>0.59652777777795596</v>
      </c>
      <c r="AK868" s="306"/>
      <c r="AQ868" s="5"/>
      <c r="AX868"/>
      <c r="AY868"/>
      <c r="AZ868"/>
      <c r="BA868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1">
        <f t="shared" si="39"/>
        <v>0</v>
      </c>
      <c r="U869" s="94">
        <f t="shared" si="42"/>
        <v>-3</v>
      </c>
      <c r="V869" s="90" t="str">
        <f t="shared" si="41"/>
        <v/>
      </c>
      <c r="W869" s="94" t="str">
        <f t="shared" si="40"/>
        <v/>
      </c>
      <c r="X869" s="91"/>
      <c r="Z869" s="5"/>
      <c r="AA869"/>
      <c r="AC869" s="372"/>
      <c r="AD869" s="54">
        <v>0.59722222222240096</v>
      </c>
      <c r="AK869" s="306"/>
      <c r="AQ869" s="5"/>
      <c r="AX869"/>
      <c r="AY869"/>
      <c r="AZ869"/>
      <c r="BA869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1">
        <f t="shared" si="39"/>
        <v>0</v>
      </c>
      <c r="U870" s="94">
        <f t="shared" si="42"/>
        <v>-3</v>
      </c>
      <c r="V870" s="90" t="str">
        <f t="shared" si="41"/>
        <v/>
      </c>
      <c r="W870" s="94" t="str">
        <f t="shared" si="40"/>
        <v/>
      </c>
      <c r="X870" s="91"/>
      <c r="Z870" s="5"/>
      <c r="AA870"/>
      <c r="AC870" s="372"/>
      <c r="AD870" s="54">
        <v>0.59791666666684595</v>
      </c>
      <c r="AK870" s="306"/>
      <c r="AQ870" s="5"/>
      <c r="AX870"/>
      <c r="AY870"/>
      <c r="AZ870"/>
      <c r="BA870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1">
        <f t="shared" si="39"/>
        <v>0</v>
      </c>
      <c r="U871" s="94">
        <f t="shared" si="42"/>
        <v>-3</v>
      </c>
      <c r="V871" s="90" t="str">
        <f t="shared" si="41"/>
        <v/>
      </c>
      <c r="W871" s="94" t="str">
        <f t="shared" si="40"/>
        <v/>
      </c>
      <c r="X871" s="91"/>
      <c r="Z871" s="5"/>
      <c r="AA871"/>
      <c r="AC871" s="372"/>
      <c r="AD871" s="54">
        <v>0.59861111111129095</v>
      </c>
      <c r="AK871" s="306"/>
      <c r="AQ871" s="5"/>
      <c r="AX871"/>
      <c r="AY871"/>
      <c r="AZ871"/>
      <c r="BA871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1">
        <f t="shared" si="39"/>
        <v>0</v>
      </c>
      <c r="U872" s="94">
        <f t="shared" si="42"/>
        <v>-3</v>
      </c>
      <c r="V872" s="90" t="str">
        <f t="shared" si="41"/>
        <v/>
      </c>
      <c r="W872" s="94" t="str">
        <f t="shared" si="40"/>
        <v/>
      </c>
      <c r="X872" s="91"/>
      <c r="Z872" s="5"/>
      <c r="AA872"/>
      <c r="AC872" s="372"/>
      <c r="AD872" s="54">
        <v>0.59930555555573595</v>
      </c>
      <c r="AK872" s="306"/>
      <c r="AQ872" s="5"/>
      <c r="AX872"/>
      <c r="AY872"/>
      <c r="AZ872"/>
      <c r="BA872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1">
        <f t="shared" si="39"/>
        <v>0</v>
      </c>
      <c r="U873" s="94">
        <f t="shared" si="42"/>
        <v>-3</v>
      </c>
      <c r="V873" s="90" t="str">
        <f t="shared" si="41"/>
        <v/>
      </c>
      <c r="W873" s="94" t="str">
        <f t="shared" si="40"/>
        <v/>
      </c>
      <c r="X873" s="91"/>
      <c r="Z873" s="5"/>
      <c r="AA873"/>
      <c r="AC873" s="372"/>
      <c r="AD873" s="54">
        <v>0.60000000000018106</v>
      </c>
      <c r="AK873" s="306"/>
      <c r="AQ873" s="5"/>
      <c r="AX873"/>
      <c r="AY873"/>
      <c r="AZ873"/>
      <c r="BA873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1">
        <f t="shared" si="39"/>
        <v>0</v>
      </c>
      <c r="U874" s="94">
        <f t="shared" si="42"/>
        <v>-3</v>
      </c>
      <c r="V874" s="90" t="str">
        <f t="shared" si="41"/>
        <v/>
      </c>
      <c r="W874" s="94" t="str">
        <f t="shared" si="40"/>
        <v/>
      </c>
      <c r="X874" s="91"/>
      <c r="Z874" s="5"/>
      <c r="AA874"/>
      <c r="AC874" s="372"/>
      <c r="AD874" s="54">
        <v>0.60069444444462605</v>
      </c>
      <c r="AK874" s="306"/>
      <c r="AQ874" s="5"/>
      <c r="AX874"/>
      <c r="AY874"/>
      <c r="AZ874"/>
      <c r="BA874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1">
        <f t="shared" si="39"/>
        <v>0</v>
      </c>
      <c r="U875" s="94">
        <f t="shared" si="42"/>
        <v>-3</v>
      </c>
      <c r="V875" s="90" t="str">
        <f t="shared" si="41"/>
        <v/>
      </c>
      <c r="W875" s="94" t="str">
        <f t="shared" si="40"/>
        <v/>
      </c>
      <c r="X875" s="91"/>
      <c r="Z875" s="5"/>
      <c r="AA875"/>
      <c r="AC875" s="372"/>
      <c r="AD875" s="54">
        <v>0.60138888888907105</v>
      </c>
      <c r="AK875" s="306"/>
      <c r="AQ875" s="5"/>
      <c r="AX875"/>
      <c r="AY875"/>
      <c r="AZ875"/>
      <c r="BA87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1">
        <f t="shared" si="39"/>
        <v>0</v>
      </c>
      <c r="U876" s="94">
        <f t="shared" si="42"/>
        <v>-3</v>
      </c>
      <c r="V876" s="90" t="str">
        <f t="shared" si="41"/>
        <v/>
      </c>
      <c r="W876" s="94" t="str">
        <f t="shared" si="40"/>
        <v/>
      </c>
      <c r="X876" s="91"/>
      <c r="Z876" s="5"/>
      <c r="AA876"/>
      <c r="AC876" s="372"/>
      <c r="AD876" s="54">
        <v>0.60208333333351605</v>
      </c>
      <c r="AK876" s="306"/>
      <c r="AQ876" s="5"/>
      <c r="AX876"/>
      <c r="AY876"/>
      <c r="AZ876"/>
      <c r="BA876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1">
        <f t="shared" si="39"/>
        <v>0</v>
      </c>
      <c r="U877" s="94">
        <f t="shared" si="42"/>
        <v>-3</v>
      </c>
      <c r="V877" s="90" t="str">
        <f t="shared" si="41"/>
        <v/>
      </c>
      <c r="W877" s="94" t="str">
        <f t="shared" si="40"/>
        <v/>
      </c>
      <c r="X877" s="91"/>
      <c r="Z877" s="5"/>
      <c r="AA877"/>
      <c r="AC877" s="372"/>
      <c r="AD877" s="54">
        <v>0.60277777777796104</v>
      </c>
      <c r="AK877" s="306"/>
      <c r="AQ877" s="5"/>
      <c r="AX877"/>
      <c r="AY877"/>
      <c r="AZ877"/>
      <c r="BA877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1">
        <f t="shared" si="39"/>
        <v>0</v>
      </c>
      <c r="U878" s="94">
        <f t="shared" si="42"/>
        <v>-3</v>
      </c>
      <c r="V878" s="90" t="str">
        <f t="shared" si="41"/>
        <v/>
      </c>
      <c r="W878" s="94" t="str">
        <f t="shared" si="40"/>
        <v/>
      </c>
      <c r="X878" s="91"/>
      <c r="Z878" s="5"/>
      <c r="AA878"/>
      <c r="AC878" s="372"/>
      <c r="AD878" s="54">
        <v>0.60347222222240604</v>
      </c>
      <c r="AK878" s="306"/>
      <c r="AQ878" s="5"/>
      <c r="AX878"/>
      <c r="AY878"/>
      <c r="AZ878"/>
      <c r="BA878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1">
        <f t="shared" si="39"/>
        <v>0</v>
      </c>
      <c r="U879" s="94">
        <f t="shared" si="42"/>
        <v>-3</v>
      </c>
      <c r="V879" s="90" t="str">
        <f t="shared" si="41"/>
        <v/>
      </c>
      <c r="W879" s="94" t="str">
        <f t="shared" si="40"/>
        <v/>
      </c>
      <c r="X879" s="91"/>
      <c r="Z879" s="5"/>
      <c r="AA879"/>
      <c r="AC879" s="372"/>
      <c r="AD879" s="54">
        <v>0.60416666666685104</v>
      </c>
      <c r="AK879" s="306"/>
      <c r="AQ879" s="5"/>
      <c r="AX879"/>
      <c r="AY879"/>
      <c r="AZ879"/>
      <c r="BA879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1">
        <f t="shared" si="39"/>
        <v>0</v>
      </c>
      <c r="U880" s="94">
        <f t="shared" si="42"/>
        <v>-3</v>
      </c>
      <c r="V880" s="90" t="str">
        <f t="shared" si="41"/>
        <v/>
      </c>
      <c r="W880" s="94" t="str">
        <f t="shared" si="40"/>
        <v/>
      </c>
      <c r="X880" s="91"/>
      <c r="Z880" s="5"/>
      <c r="AA880"/>
      <c r="AC880" s="372"/>
      <c r="AD880" s="54">
        <v>0.60486111111129603</v>
      </c>
      <c r="AK880" s="306"/>
      <c r="AQ880" s="5"/>
      <c r="AX880"/>
      <c r="AY880"/>
      <c r="AZ880"/>
      <c r="BA880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1">
        <f t="shared" si="39"/>
        <v>0</v>
      </c>
      <c r="U881" s="94">
        <f t="shared" si="42"/>
        <v>-3</v>
      </c>
      <c r="V881" s="90" t="str">
        <f t="shared" si="41"/>
        <v/>
      </c>
      <c r="W881" s="94" t="str">
        <f t="shared" si="40"/>
        <v/>
      </c>
      <c r="X881" s="91"/>
      <c r="Z881" s="5"/>
      <c r="AA881"/>
      <c r="AC881" s="372"/>
      <c r="AD881" s="54">
        <v>0.60555555555574103</v>
      </c>
      <c r="AK881" s="306"/>
      <c r="AQ881" s="5"/>
      <c r="AX881"/>
      <c r="AY881"/>
      <c r="AZ881"/>
      <c r="BA881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1">
        <f t="shared" ref="T882:T945" si="43">MAX($P882,$Q882)</f>
        <v>0</v>
      </c>
      <c r="U882" s="94">
        <f t="shared" si="42"/>
        <v>-3</v>
      </c>
      <c r="V882" s="90" t="str">
        <f t="shared" si="41"/>
        <v/>
      </c>
      <c r="W882" s="94" t="str">
        <f t="shared" ref="W882:W945" si="44">IF($T882&gt;$B882+2,1,"")</f>
        <v/>
      </c>
      <c r="X882" s="91"/>
      <c r="Z882" s="5"/>
      <c r="AA882"/>
      <c r="AC882" s="372"/>
      <c r="AD882" s="54">
        <v>0.60625000000018603</v>
      </c>
      <c r="AK882" s="306"/>
      <c r="AQ882" s="5"/>
      <c r="AX882"/>
      <c r="AY882"/>
      <c r="AZ882"/>
      <c r="BA882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1">
        <f t="shared" si="43"/>
        <v>0</v>
      </c>
      <c r="U883" s="94">
        <f t="shared" si="42"/>
        <v>-3</v>
      </c>
      <c r="V883" s="90" t="str">
        <f t="shared" si="41"/>
        <v/>
      </c>
      <c r="W883" s="94" t="str">
        <f t="shared" si="44"/>
        <v/>
      </c>
      <c r="X883" s="91"/>
      <c r="Z883" s="5"/>
      <c r="AA883"/>
      <c r="AC883" s="372"/>
      <c r="AD883" s="54">
        <v>0.60694444444463103</v>
      </c>
      <c r="AK883" s="306"/>
      <c r="AQ883" s="5"/>
      <c r="AX883"/>
      <c r="AY883"/>
      <c r="AZ883"/>
      <c r="BA883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1">
        <f t="shared" si="43"/>
        <v>0</v>
      </c>
      <c r="U884" s="94">
        <f t="shared" si="42"/>
        <v>-3</v>
      </c>
      <c r="V884" s="90" t="str">
        <f t="shared" si="41"/>
        <v/>
      </c>
      <c r="W884" s="94" t="str">
        <f t="shared" si="44"/>
        <v/>
      </c>
      <c r="X884" s="91"/>
      <c r="Z884" s="5"/>
      <c r="AA884"/>
      <c r="AC884" s="372"/>
      <c r="AD884" s="54">
        <v>0.60763888888907602</v>
      </c>
      <c r="AK884" s="306"/>
      <c r="AQ884" s="5"/>
      <c r="AX884"/>
      <c r="AY884"/>
      <c r="AZ884"/>
      <c r="BA884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1">
        <f t="shared" si="43"/>
        <v>0</v>
      </c>
      <c r="U885" s="94">
        <f t="shared" si="42"/>
        <v>-3</v>
      </c>
      <c r="V885" s="90" t="str">
        <f t="shared" si="41"/>
        <v/>
      </c>
      <c r="W885" s="94" t="str">
        <f t="shared" si="44"/>
        <v/>
      </c>
      <c r="X885" s="91"/>
      <c r="Z885" s="5"/>
      <c r="AA885"/>
      <c r="AC885" s="372"/>
      <c r="AD885" s="54">
        <v>0.60833333333352102</v>
      </c>
      <c r="AK885" s="306"/>
      <c r="AQ885" s="5"/>
      <c r="AX885"/>
      <c r="AY885"/>
      <c r="AZ885"/>
      <c r="BA88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1">
        <f t="shared" si="43"/>
        <v>0</v>
      </c>
      <c r="U886" s="94">
        <f t="shared" si="42"/>
        <v>-3</v>
      </c>
      <c r="V886" s="90" t="str">
        <f t="shared" si="41"/>
        <v/>
      </c>
      <c r="W886" s="94" t="str">
        <f t="shared" si="44"/>
        <v/>
      </c>
      <c r="X886" s="91"/>
      <c r="Z886" s="5"/>
      <c r="AA886"/>
      <c r="AC886" s="372"/>
      <c r="AD886" s="54">
        <v>0.60902777777796602</v>
      </c>
      <c r="AK886" s="306"/>
      <c r="AQ886" s="5"/>
      <c r="AX886"/>
      <c r="AY886"/>
      <c r="AZ886"/>
      <c r="BA886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1">
        <f t="shared" si="43"/>
        <v>0</v>
      </c>
      <c r="U887" s="94">
        <f t="shared" si="42"/>
        <v>-3</v>
      </c>
      <c r="V887" s="90" t="str">
        <f t="shared" si="41"/>
        <v/>
      </c>
      <c r="W887" s="94" t="str">
        <f t="shared" si="44"/>
        <v/>
      </c>
      <c r="X887" s="91"/>
      <c r="Z887" s="5"/>
      <c r="AA887"/>
      <c r="AC887" s="372"/>
      <c r="AD887" s="54">
        <v>0.60972222222241101</v>
      </c>
      <c r="AK887" s="306"/>
      <c r="AQ887" s="5"/>
      <c r="AX887"/>
      <c r="AY887"/>
      <c r="AZ887"/>
      <c r="BA887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1">
        <f t="shared" si="43"/>
        <v>0</v>
      </c>
      <c r="U888" s="94">
        <f t="shared" si="42"/>
        <v>-3</v>
      </c>
      <c r="V888" s="90" t="str">
        <f t="shared" si="41"/>
        <v/>
      </c>
      <c r="W888" s="94" t="str">
        <f t="shared" si="44"/>
        <v/>
      </c>
      <c r="X888" s="91"/>
      <c r="Z888" s="5"/>
      <c r="AA888"/>
      <c r="AC888" s="372"/>
      <c r="AD888" s="54">
        <v>0.61041666666685601</v>
      </c>
      <c r="AK888" s="306"/>
      <c r="AQ888" s="5"/>
      <c r="AX888"/>
      <c r="AY888"/>
      <c r="AZ888"/>
      <c r="BA888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1">
        <f t="shared" si="43"/>
        <v>0</v>
      </c>
      <c r="U889" s="94">
        <f t="shared" si="42"/>
        <v>-3</v>
      </c>
      <c r="V889" s="90" t="str">
        <f t="shared" si="41"/>
        <v/>
      </c>
      <c r="W889" s="94" t="str">
        <f t="shared" si="44"/>
        <v/>
      </c>
      <c r="X889" s="91"/>
      <c r="Z889" s="5"/>
      <c r="AA889"/>
      <c r="AC889" s="372"/>
      <c r="AD889" s="54">
        <v>0.61111111111130101</v>
      </c>
      <c r="AK889" s="306"/>
      <c r="AQ889" s="5"/>
      <c r="AX889"/>
      <c r="AY889"/>
      <c r="AZ889"/>
      <c r="BA889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1">
        <f t="shared" si="43"/>
        <v>0</v>
      </c>
      <c r="U890" s="94">
        <f t="shared" si="42"/>
        <v>-3</v>
      </c>
      <c r="V890" s="90" t="str">
        <f t="shared" si="41"/>
        <v/>
      </c>
      <c r="W890" s="94" t="str">
        <f t="shared" si="44"/>
        <v/>
      </c>
      <c r="X890" s="91"/>
      <c r="Z890" s="5"/>
      <c r="AA890"/>
      <c r="AC890" s="372"/>
      <c r="AD890" s="54">
        <v>0.61180555555574601</v>
      </c>
      <c r="AK890" s="306"/>
      <c r="AQ890" s="5"/>
      <c r="AX890"/>
      <c r="AY890"/>
      <c r="AZ890"/>
      <c r="BA890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1">
        <f t="shared" si="43"/>
        <v>0</v>
      </c>
      <c r="U891" s="94">
        <f t="shared" si="42"/>
        <v>-3</v>
      </c>
      <c r="V891" s="90" t="str">
        <f t="shared" si="41"/>
        <v/>
      </c>
      <c r="W891" s="94" t="str">
        <f t="shared" si="44"/>
        <v/>
      </c>
      <c r="X891" s="91"/>
      <c r="Z891" s="5"/>
      <c r="AA891"/>
      <c r="AC891" s="372"/>
      <c r="AD891" s="54">
        <v>0.612500000000191</v>
      </c>
      <c r="AK891" s="306"/>
      <c r="AQ891" s="5"/>
      <c r="AX891"/>
      <c r="AY891"/>
      <c r="AZ891"/>
      <c r="BA891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1">
        <f t="shared" si="43"/>
        <v>0</v>
      </c>
      <c r="U892" s="94">
        <f t="shared" si="42"/>
        <v>-3</v>
      </c>
      <c r="V892" s="90" t="str">
        <f t="shared" si="41"/>
        <v/>
      </c>
      <c r="W892" s="94" t="str">
        <f t="shared" si="44"/>
        <v/>
      </c>
      <c r="X892" s="91"/>
      <c r="Z892" s="5"/>
      <c r="AA892"/>
      <c r="AC892" s="372"/>
      <c r="AD892" s="54">
        <v>0.613194444444636</v>
      </c>
      <c r="AK892" s="306"/>
      <c r="AQ892" s="5"/>
      <c r="AX892"/>
      <c r="AY892"/>
      <c r="AZ892"/>
      <c r="BA892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1">
        <f t="shared" si="43"/>
        <v>0</v>
      </c>
      <c r="U893" s="94">
        <f t="shared" si="42"/>
        <v>-3</v>
      </c>
      <c r="V893" s="90" t="str">
        <f t="shared" si="41"/>
        <v/>
      </c>
      <c r="W893" s="94" t="str">
        <f t="shared" si="44"/>
        <v/>
      </c>
      <c r="X893" s="91"/>
      <c r="Z893" s="5"/>
      <c r="AA893"/>
      <c r="AC893" s="372"/>
      <c r="AD893" s="54">
        <v>0.613888888889081</v>
      </c>
      <c r="AK893" s="306"/>
      <c r="AQ893" s="5"/>
      <c r="AX893"/>
      <c r="AY893"/>
      <c r="AZ893"/>
      <c r="BA893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1">
        <f t="shared" si="43"/>
        <v>0</v>
      </c>
      <c r="U894" s="94">
        <f t="shared" si="42"/>
        <v>-3</v>
      </c>
      <c r="V894" s="90" t="str">
        <f t="shared" si="41"/>
        <v/>
      </c>
      <c r="W894" s="94" t="str">
        <f t="shared" si="44"/>
        <v/>
      </c>
      <c r="X894" s="91"/>
      <c r="Z894" s="5"/>
      <c r="AA894"/>
      <c r="AC894" s="372"/>
      <c r="AD894" s="54">
        <v>0.61458333333352599</v>
      </c>
      <c r="AK894" s="306"/>
      <c r="AQ894" s="5"/>
      <c r="AX894"/>
      <c r="AY894"/>
      <c r="AZ894"/>
      <c r="BA894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1">
        <f t="shared" si="43"/>
        <v>0</v>
      </c>
      <c r="U895" s="94">
        <f t="shared" si="42"/>
        <v>-3</v>
      </c>
      <c r="V895" s="90" t="str">
        <f t="shared" si="41"/>
        <v/>
      </c>
      <c r="W895" s="94" t="str">
        <f t="shared" si="44"/>
        <v/>
      </c>
      <c r="X895" s="91"/>
      <c r="Z895" s="5"/>
      <c r="AA895"/>
      <c r="AC895" s="372"/>
      <c r="AD895" s="54">
        <v>0.61527777777797099</v>
      </c>
      <c r="AK895" s="306"/>
      <c r="AQ895" s="5"/>
      <c r="AX895"/>
      <c r="AY895"/>
      <c r="AZ895"/>
      <c r="BA89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1">
        <f t="shared" si="43"/>
        <v>0</v>
      </c>
      <c r="U896" s="94">
        <f t="shared" si="42"/>
        <v>-3</v>
      </c>
      <c r="V896" s="90" t="str">
        <f t="shared" si="41"/>
        <v/>
      </c>
      <c r="W896" s="94" t="str">
        <f t="shared" si="44"/>
        <v/>
      </c>
      <c r="X896" s="91"/>
      <c r="Z896" s="5"/>
      <c r="AA896"/>
      <c r="AC896" s="372"/>
      <c r="AD896" s="54">
        <v>0.61597222222241599</v>
      </c>
      <c r="AK896" s="306"/>
      <c r="AQ896" s="5"/>
      <c r="AX896"/>
      <c r="AY896"/>
      <c r="AZ896"/>
      <c r="BA896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1">
        <f t="shared" si="43"/>
        <v>0</v>
      </c>
      <c r="U897" s="94">
        <f t="shared" si="42"/>
        <v>-3</v>
      </c>
      <c r="V897" s="90" t="str">
        <f t="shared" si="41"/>
        <v/>
      </c>
      <c r="W897" s="94" t="str">
        <f t="shared" si="44"/>
        <v/>
      </c>
      <c r="X897" s="91"/>
      <c r="Z897" s="5"/>
      <c r="AA897"/>
      <c r="AC897" s="372"/>
      <c r="AD897" s="54">
        <v>0.61666666666686099</v>
      </c>
      <c r="AK897" s="306"/>
      <c r="AQ897" s="5"/>
      <c r="AX897"/>
      <c r="AY897"/>
      <c r="AZ897"/>
      <c r="BA897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1">
        <f t="shared" si="43"/>
        <v>0</v>
      </c>
      <c r="U898" s="94">
        <f t="shared" si="42"/>
        <v>-3</v>
      </c>
      <c r="V898" s="90" t="str">
        <f t="shared" si="41"/>
        <v/>
      </c>
      <c r="W898" s="94" t="str">
        <f t="shared" si="44"/>
        <v/>
      </c>
      <c r="X898" s="91"/>
      <c r="Z898" s="5"/>
      <c r="AA898"/>
      <c r="AC898" s="372"/>
      <c r="AD898" s="54">
        <v>0.61736111111130598</v>
      </c>
      <c r="AK898" s="306"/>
      <c r="AQ898" s="5"/>
      <c r="AX898"/>
      <c r="AY898"/>
      <c r="AZ898"/>
      <c r="BA898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1">
        <f t="shared" si="43"/>
        <v>0</v>
      </c>
      <c r="U899" s="94">
        <f t="shared" si="42"/>
        <v>-3</v>
      </c>
      <c r="V899" s="90" t="str">
        <f t="shared" si="41"/>
        <v/>
      </c>
      <c r="W899" s="94" t="str">
        <f t="shared" si="44"/>
        <v/>
      </c>
      <c r="X899" s="91"/>
      <c r="Z899" s="5"/>
      <c r="AA899"/>
      <c r="AC899" s="372"/>
      <c r="AD899" s="54">
        <v>0.61805555555575098</v>
      </c>
      <c r="AK899" s="306"/>
      <c r="AQ899" s="5"/>
      <c r="AX899"/>
      <c r="AY899"/>
      <c r="AZ899"/>
      <c r="BA899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1">
        <f t="shared" si="43"/>
        <v>0</v>
      </c>
      <c r="U900" s="94">
        <f t="shared" si="42"/>
        <v>-3</v>
      </c>
      <c r="V900" s="90" t="str">
        <f t="shared" si="41"/>
        <v/>
      </c>
      <c r="W900" s="94" t="str">
        <f t="shared" si="44"/>
        <v/>
      </c>
      <c r="X900" s="91"/>
      <c r="Z900" s="5"/>
      <c r="AA900"/>
      <c r="AC900" s="372"/>
      <c r="AD900" s="54">
        <v>0.61875000000019598</v>
      </c>
      <c r="AK900" s="306"/>
      <c r="AQ900" s="5"/>
      <c r="AX900"/>
      <c r="AY900"/>
      <c r="AZ900"/>
      <c r="BA900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1">
        <f t="shared" si="43"/>
        <v>0</v>
      </c>
      <c r="U901" s="94">
        <f t="shared" si="42"/>
        <v>-3</v>
      </c>
      <c r="V901" s="90" t="str">
        <f t="shared" si="41"/>
        <v/>
      </c>
      <c r="W901" s="94" t="str">
        <f t="shared" si="44"/>
        <v/>
      </c>
      <c r="X901" s="91"/>
      <c r="Z901" s="5"/>
      <c r="AA901"/>
      <c r="AC901" s="372"/>
      <c r="AD901" s="54">
        <v>0.61944444444464097</v>
      </c>
      <c r="AK901" s="306"/>
      <c r="AQ901" s="5"/>
      <c r="AX901"/>
      <c r="AY901"/>
      <c r="AZ901"/>
      <c r="BA901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1">
        <f t="shared" si="43"/>
        <v>0</v>
      </c>
      <c r="U902" s="94">
        <f t="shared" si="42"/>
        <v>-3</v>
      </c>
      <c r="V902" s="90" t="str">
        <f t="shared" si="41"/>
        <v/>
      </c>
      <c r="W902" s="94" t="str">
        <f t="shared" si="44"/>
        <v/>
      </c>
      <c r="X902" s="91"/>
      <c r="Z902" s="5"/>
      <c r="AA902"/>
      <c r="AC902" s="372"/>
      <c r="AD902" s="54">
        <v>0.62013888888908597</v>
      </c>
      <c r="AK902" s="306"/>
      <c r="AQ902" s="5"/>
      <c r="AX902"/>
      <c r="AY902"/>
      <c r="AZ902"/>
      <c r="BA902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1">
        <f t="shared" si="43"/>
        <v>0</v>
      </c>
      <c r="U903" s="94">
        <f t="shared" si="42"/>
        <v>-3</v>
      </c>
      <c r="V903" s="90" t="str">
        <f t="shared" si="41"/>
        <v/>
      </c>
      <c r="W903" s="94" t="str">
        <f t="shared" si="44"/>
        <v/>
      </c>
      <c r="X903" s="91"/>
      <c r="Z903" s="5"/>
      <c r="AA903"/>
      <c r="AC903" s="372"/>
      <c r="AD903" s="54">
        <v>0.62083333333353097</v>
      </c>
      <c r="AK903" s="306"/>
      <c r="AQ903" s="5"/>
      <c r="AX903"/>
      <c r="AY903"/>
      <c r="AZ903"/>
      <c r="BA903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1">
        <f t="shared" si="43"/>
        <v>0</v>
      </c>
      <c r="U904" s="94">
        <f t="shared" si="42"/>
        <v>-3</v>
      </c>
      <c r="V904" s="90" t="str">
        <f t="shared" si="41"/>
        <v/>
      </c>
      <c r="W904" s="94" t="str">
        <f t="shared" si="44"/>
        <v/>
      </c>
      <c r="X904" s="91"/>
      <c r="Z904" s="5"/>
      <c r="AA904"/>
      <c r="AC904" s="372"/>
      <c r="AD904" s="54">
        <v>0.62152777777797596</v>
      </c>
      <c r="AK904" s="306"/>
      <c r="AQ904" s="5"/>
      <c r="AX904"/>
      <c r="AY904"/>
      <c r="AZ904"/>
      <c r="BA904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1">
        <f t="shared" si="43"/>
        <v>0</v>
      </c>
      <c r="U905" s="94">
        <f t="shared" si="42"/>
        <v>-3</v>
      </c>
      <c r="V905" s="90" t="str">
        <f t="shared" si="41"/>
        <v/>
      </c>
      <c r="W905" s="94" t="str">
        <f t="shared" si="44"/>
        <v/>
      </c>
      <c r="X905" s="91"/>
      <c r="Z905" s="5"/>
      <c r="AA905"/>
      <c r="AC905" s="372"/>
      <c r="AD905" s="54">
        <v>0.62222222222242096</v>
      </c>
      <c r="AK905" s="306"/>
      <c r="AQ905" s="5"/>
      <c r="AX905"/>
      <c r="AY905"/>
      <c r="AZ905"/>
      <c r="BA90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1">
        <f t="shared" si="43"/>
        <v>0</v>
      </c>
      <c r="U906" s="94">
        <f t="shared" si="42"/>
        <v>-3</v>
      </c>
      <c r="V906" s="90" t="str">
        <f t="shared" si="41"/>
        <v/>
      </c>
      <c r="W906" s="94" t="str">
        <f t="shared" si="44"/>
        <v/>
      </c>
      <c r="X906" s="91"/>
      <c r="Z906" s="5"/>
      <c r="AA906"/>
      <c r="AC906" s="372"/>
      <c r="AD906" s="54">
        <v>0.62291666666686596</v>
      </c>
      <c r="AK906" s="306"/>
      <c r="AQ906" s="5"/>
      <c r="AX906"/>
      <c r="AY906"/>
      <c r="AZ906"/>
      <c r="BA906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1">
        <f t="shared" si="43"/>
        <v>0</v>
      </c>
      <c r="U907" s="94">
        <f t="shared" si="42"/>
        <v>-3</v>
      </c>
      <c r="V907" s="90" t="str">
        <f t="shared" ref="V907:V970" si="45">IF($K907&gt;0,1,"")</f>
        <v/>
      </c>
      <c r="W907" s="94" t="str">
        <f t="shared" si="44"/>
        <v/>
      </c>
      <c r="X907" s="91"/>
      <c r="Z907" s="5"/>
      <c r="AA907"/>
      <c r="AC907" s="372"/>
      <c r="AD907" s="54">
        <v>0.62361111111131096</v>
      </c>
      <c r="AK907" s="306"/>
      <c r="AQ907" s="5"/>
      <c r="AX907"/>
      <c r="AY907"/>
      <c r="AZ907"/>
      <c r="BA907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1">
        <f t="shared" si="43"/>
        <v>0</v>
      </c>
      <c r="U908" s="94">
        <f t="shared" si="42"/>
        <v>-3</v>
      </c>
      <c r="V908" s="90" t="str">
        <f t="shared" si="45"/>
        <v/>
      </c>
      <c r="W908" s="94" t="str">
        <f t="shared" si="44"/>
        <v/>
      </c>
      <c r="X908" s="91"/>
      <c r="Z908" s="5"/>
      <c r="AA908"/>
      <c r="AC908" s="372"/>
      <c r="AD908" s="54">
        <v>0.62430555555575595</v>
      </c>
      <c r="AK908" s="306"/>
      <c r="AQ908" s="5"/>
      <c r="AX908"/>
      <c r="AY908"/>
      <c r="AZ908"/>
      <c r="BA908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1">
        <f t="shared" si="43"/>
        <v>0</v>
      </c>
      <c r="U909" s="94">
        <f t="shared" si="42"/>
        <v>-3</v>
      </c>
      <c r="V909" s="90" t="str">
        <f t="shared" si="45"/>
        <v/>
      </c>
      <c r="W909" s="94" t="str">
        <f t="shared" si="44"/>
        <v/>
      </c>
      <c r="X909" s="91"/>
      <c r="Z909" s="5"/>
      <c r="AA909"/>
      <c r="AC909" s="372"/>
      <c r="AD909" s="54">
        <v>0.62500000000020095</v>
      </c>
      <c r="AK909" s="306"/>
      <c r="AQ909" s="5"/>
      <c r="AX909"/>
      <c r="AY909"/>
      <c r="AZ909"/>
      <c r="BA909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1">
        <f t="shared" si="43"/>
        <v>0</v>
      </c>
      <c r="U910" s="94">
        <f t="shared" si="42"/>
        <v>-3</v>
      </c>
      <c r="V910" s="90" t="str">
        <f t="shared" si="45"/>
        <v/>
      </c>
      <c r="W910" s="94" t="str">
        <f t="shared" si="44"/>
        <v/>
      </c>
      <c r="X910" s="91"/>
      <c r="Z910" s="5"/>
      <c r="AA910"/>
      <c r="AC910" s="372"/>
      <c r="AD910" s="54">
        <v>0.62569444444464595</v>
      </c>
      <c r="AK910" s="306"/>
      <c r="AQ910" s="5"/>
      <c r="AX910"/>
      <c r="AY910"/>
      <c r="AZ910"/>
      <c r="BA910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1">
        <f t="shared" si="43"/>
        <v>0</v>
      </c>
      <c r="U911" s="94">
        <f t="shared" si="42"/>
        <v>-3</v>
      </c>
      <c r="V911" s="90" t="str">
        <f t="shared" si="45"/>
        <v/>
      </c>
      <c r="W911" s="94" t="str">
        <f t="shared" si="44"/>
        <v/>
      </c>
      <c r="X911" s="91"/>
      <c r="Z911" s="5"/>
      <c r="AA911"/>
      <c r="AC911" s="372"/>
      <c r="AD911" s="54">
        <v>0.62638888888909094</v>
      </c>
      <c r="AK911" s="306"/>
      <c r="AQ911" s="5"/>
      <c r="AX911"/>
      <c r="AY911"/>
      <c r="AZ911"/>
      <c r="BA911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1">
        <f t="shared" si="43"/>
        <v>0</v>
      </c>
      <c r="U912" s="94">
        <f t="shared" ref="U912:U975" si="46">(T912-B912)-3</f>
        <v>-3</v>
      </c>
      <c r="V912" s="90" t="str">
        <f t="shared" si="45"/>
        <v/>
      </c>
      <c r="W912" s="94" t="str">
        <f t="shared" si="44"/>
        <v/>
      </c>
      <c r="X912" s="91"/>
      <c r="Z912" s="5"/>
      <c r="AA912"/>
      <c r="AC912" s="372"/>
      <c r="AD912" s="54">
        <v>0.62708333333353605</v>
      </c>
      <c r="AK912" s="306"/>
      <c r="AQ912" s="5"/>
      <c r="AX912"/>
      <c r="AY912"/>
      <c r="AZ912"/>
      <c r="BA912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1">
        <f t="shared" si="43"/>
        <v>0</v>
      </c>
      <c r="U913" s="94">
        <f t="shared" si="46"/>
        <v>-3</v>
      </c>
      <c r="V913" s="90" t="str">
        <f t="shared" si="45"/>
        <v/>
      </c>
      <c r="W913" s="94" t="str">
        <f t="shared" si="44"/>
        <v/>
      </c>
      <c r="X913" s="91"/>
      <c r="Z913" s="5"/>
      <c r="AA913"/>
      <c r="AC913" s="372"/>
      <c r="AD913" s="54">
        <v>0.62777777777798105</v>
      </c>
      <c r="AK913" s="306"/>
      <c r="AQ913" s="5"/>
      <c r="AX913"/>
      <c r="AY913"/>
      <c r="AZ913"/>
      <c r="BA913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1">
        <f t="shared" si="43"/>
        <v>0</v>
      </c>
      <c r="U914" s="94">
        <f t="shared" si="46"/>
        <v>-3</v>
      </c>
      <c r="V914" s="90" t="str">
        <f t="shared" si="45"/>
        <v/>
      </c>
      <c r="W914" s="94" t="str">
        <f t="shared" si="44"/>
        <v/>
      </c>
      <c r="X914" s="91"/>
      <c r="Z914" s="5"/>
      <c r="AA914"/>
      <c r="AC914" s="372"/>
      <c r="AD914" s="54">
        <v>0.62847222222242605</v>
      </c>
      <c r="AK914" s="306"/>
      <c r="AQ914" s="5"/>
      <c r="AX914"/>
      <c r="AY914"/>
      <c r="AZ914"/>
      <c r="BA914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1">
        <f t="shared" si="43"/>
        <v>0</v>
      </c>
      <c r="U915" s="94">
        <f t="shared" si="46"/>
        <v>-3</v>
      </c>
      <c r="V915" s="90" t="str">
        <f t="shared" si="45"/>
        <v/>
      </c>
      <c r="W915" s="94" t="str">
        <f t="shared" si="44"/>
        <v/>
      </c>
      <c r="X915" s="91"/>
      <c r="Z915" s="5"/>
      <c r="AA915"/>
      <c r="AC915" s="372"/>
      <c r="AD915" s="54">
        <v>0.62916666666687104</v>
      </c>
      <c r="AK915" s="306"/>
      <c r="AQ915" s="5"/>
      <c r="AX915"/>
      <c r="AY915"/>
      <c r="AZ915"/>
      <c r="BA91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1">
        <f t="shared" si="43"/>
        <v>0</v>
      </c>
      <c r="U916" s="94">
        <f t="shared" si="46"/>
        <v>-3</v>
      </c>
      <c r="V916" s="90" t="str">
        <f t="shared" si="45"/>
        <v/>
      </c>
      <c r="W916" s="94" t="str">
        <f t="shared" si="44"/>
        <v/>
      </c>
      <c r="X916" s="91"/>
      <c r="Z916" s="5"/>
      <c r="AA916"/>
      <c r="AC916" s="372"/>
      <c r="AD916" s="54">
        <v>0.62986111111131504</v>
      </c>
      <c r="AK916" s="306"/>
      <c r="AQ916" s="5"/>
      <c r="AX916"/>
      <c r="AY916"/>
      <c r="AZ916"/>
      <c r="BA916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1">
        <f t="shared" si="43"/>
        <v>0</v>
      </c>
      <c r="U917" s="94">
        <f t="shared" si="46"/>
        <v>-3</v>
      </c>
      <c r="V917" s="90" t="str">
        <f t="shared" si="45"/>
        <v/>
      </c>
      <c r="W917" s="94" t="str">
        <f t="shared" si="44"/>
        <v/>
      </c>
      <c r="X917" s="91"/>
      <c r="Z917" s="5"/>
      <c r="AA917"/>
      <c r="AC917" s="372"/>
      <c r="AD917" s="54">
        <v>0.63055555555576004</v>
      </c>
      <c r="AK917" s="306"/>
      <c r="AQ917" s="5"/>
      <c r="AX917"/>
      <c r="AY917"/>
      <c r="AZ917"/>
      <c r="BA917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1">
        <f t="shared" si="43"/>
        <v>0</v>
      </c>
      <c r="U918" s="94">
        <f t="shared" si="46"/>
        <v>-3</v>
      </c>
      <c r="V918" s="90" t="str">
        <f t="shared" si="45"/>
        <v/>
      </c>
      <c r="W918" s="94" t="str">
        <f t="shared" si="44"/>
        <v/>
      </c>
      <c r="X918" s="91"/>
      <c r="Z918" s="5"/>
      <c r="AA918"/>
      <c r="AC918" s="372"/>
      <c r="AD918" s="54">
        <v>0.63125000000020504</v>
      </c>
      <c r="AK918" s="306"/>
      <c r="AQ918" s="5"/>
      <c r="AX918"/>
      <c r="AY918"/>
      <c r="AZ918"/>
      <c r="BA918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1">
        <f t="shared" si="43"/>
        <v>0</v>
      </c>
      <c r="U919" s="94">
        <f t="shared" si="46"/>
        <v>-3</v>
      </c>
      <c r="V919" s="90" t="str">
        <f t="shared" si="45"/>
        <v/>
      </c>
      <c r="W919" s="94" t="str">
        <f t="shared" si="44"/>
        <v/>
      </c>
      <c r="X919" s="91"/>
      <c r="Z919" s="5"/>
      <c r="AA919"/>
      <c r="AC919" s="372"/>
      <c r="AD919" s="54">
        <v>0.63194444444465003</v>
      </c>
      <c r="AK919" s="306"/>
      <c r="AQ919" s="5"/>
      <c r="AX919"/>
      <c r="AY919"/>
      <c r="AZ919"/>
      <c r="BA919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1">
        <f t="shared" si="43"/>
        <v>0</v>
      </c>
      <c r="U920" s="94">
        <f t="shared" si="46"/>
        <v>-3</v>
      </c>
      <c r="V920" s="90" t="str">
        <f t="shared" si="45"/>
        <v/>
      </c>
      <c r="W920" s="94" t="str">
        <f t="shared" si="44"/>
        <v/>
      </c>
      <c r="X920" s="91"/>
      <c r="Z920" s="5"/>
      <c r="AA920"/>
      <c r="AC920" s="372"/>
      <c r="AD920" s="54">
        <v>0.63263888888909503</v>
      </c>
      <c r="AK920" s="306"/>
      <c r="AQ920" s="5"/>
      <c r="AX920"/>
      <c r="AY920"/>
      <c r="AZ920"/>
      <c r="BA920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1">
        <f t="shared" si="43"/>
        <v>0</v>
      </c>
      <c r="U921" s="94">
        <f t="shared" si="46"/>
        <v>-3</v>
      </c>
      <c r="V921" s="90" t="str">
        <f t="shared" si="45"/>
        <v/>
      </c>
      <c r="W921" s="94" t="str">
        <f t="shared" si="44"/>
        <v/>
      </c>
      <c r="X921" s="91"/>
      <c r="Z921" s="5"/>
      <c r="AA921"/>
      <c r="AC921" s="372"/>
      <c r="AD921" s="54">
        <v>0.63333333333354003</v>
      </c>
      <c r="AK921" s="306"/>
      <c r="AQ921" s="5"/>
      <c r="AX921"/>
      <c r="AY921"/>
      <c r="AZ921"/>
      <c r="BA921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1">
        <f t="shared" si="43"/>
        <v>0</v>
      </c>
      <c r="U922" s="94">
        <f t="shared" si="46"/>
        <v>-3</v>
      </c>
      <c r="V922" s="90" t="str">
        <f t="shared" si="45"/>
        <v/>
      </c>
      <c r="W922" s="94" t="str">
        <f t="shared" si="44"/>
        <v/>
      </c>
      <c r="X922" s="91"/>
      <c r="Z922" s="5"/>
      <c r="AA922"/>
      <c r="AC922" s="372"/>
      <c r="AD922" s="54">
        <v>0.63402777777798502</v>
      </c>
      <c r="AK922" s="306"/>
      <c r="AQ922" s="5"/>
      <c r="AX922"/>
      <c r="AY922"/>
      <c r="AZ922"/>
      <c r="BA922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1">
        <f t="shared" si="43"/>
        <v>0</v>
      </c>
      <c r="U923" s="94">
        <f t="shared" si="46"/>
        <v>-3</v>
      </c>
      <c r="V923" s="90" t="str">
        <f t="shared" si="45"/>
        <v/>
      </c>
      <c r="W923" s="94" t="str">
        <f t="shared" si="44"/>
        <v/>
      </c>
      <c r="X923" s="91"/>
      <c r="Z923" s="5"/>
      <c r="AA923"/>
      <c r="AC923" s="372"/>
      <c r="AD923" s="54">
        <v>0.63472222222243002</v>
      </c>
      <c r="AK923" s="306"/>
      <c r="AQ923" s="5"/>
      <c r="AX923"/>
      <c r="AY923"/>
      <c r="AZ923"/>
      <c r="BA923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1">
        <f t="shared" si="43"/>
        <v>0</v>
      </c>
      <c r="U924" s="94">
        <f t="shared" si="46"/>
        <v>-3</v>
      </c>
      <c r="V924" s="90" t="str">
        <f t="shared" si="45"/>
        <v/>
      </c>
      <c r="W924" s="94" t="str">
        <f t="shared" si="44"/>
        <v/>
      </c>
      <c r="X924" s="91"/>
      <c r="Z924" s="5"/>
      <c r="AA924"/>
      <c r="AC924" s="372"/>
      <c r="AD924" s="54">
        <v>0.63541666666687502</v>
      </c>
      <c r="AK924" s="306"/>
      <c r="AQ924" s="5"/>
      <c r="AX924"/>
      <c r="AY924"/>
      <c r="AZ924"/>
      <c r="BA924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1">
        <f t="shared" si="43"/>
        <v>0</v>
      </c>
      <c r="U925" s="94">
        <f t="shared" si="46"/>
        <v>-3</v>
      </c>
      <c r="V925" s="90" t="str">
        <f t="shared" si="45"/>
        <v/>
      </c>
      <c r="W925" s="94" t="str">
        <f t="shared" si="44"/>
        <v/>
      </c>
      <c r="X925" s="91"/>
      <c r="Z925" s="5"/>
      <c r="AA925"/>
      <c r="AC925" s="372"/>
      <c r="AD925" s="54">
        <v>0.63611111111132002</v>
      </c>
      <c r="AK925" s="306"/>
      <c r="AQ925" s="5"/>
      <c r="AX925"/>
      <c r="AY925"/>
      <c r="AZ925"/>
      <c r="BA92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1">
        <f t="shared" si="43"/>
        <v>0</v>
      </c>
      <c r="U926" s="94">
        <f t="shared" si="46"/>
        <v>-3</v>
      </c>
      <c r="V926" s="90" t="str">
        <f t="shared" si="45"/>
        <v/>
      </c>
      <c r="W926" s="94" t="str">
        <f t="shared" si="44"/>
        <v/>
      </c>
      <c r="X926" s="91"/>
      <c r="Z926" s="5"/>
      <c r="AA926"/>
      <c r="AC926" s="372"/>
      <c r="AD926" s="54">
        <v>0.63680555555576501</v>
      </c>
      <c r="AK926" s="306"/>
      <c r="AQ926" s="5"/>
      <c r="AX926"/>
      <c r="AY926"/>
      <c r="AZ926"/>
      <c r="BA926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1">
        <f t="shared" si="43"/>
        <v>0</v>
      </c>
      <c r="U927" s="94">
        <f t="shared" si="46"/>
        <v>-3</v>
      </c>
      <c r="V927" s="90" t="str">
        <f t="shared" si="45"/>
        <v/>
      </c>
      <c r="W927" s="94" t="str">
        <f t="shared" si="44"/>
        <v/>
      </c>
      <c r="X927" s="91"/>
      <c r="Z927" s="5"/>
      <c r="AA927"/>
      <c r="AC927" s="372"/>
      <c r="AD927" s="54">
        <v>0.63750000000021001</v>
      </c>
      <c r="AK927" s="306"/>
      <c r="AQ927" s="5"/>
      <c r="AX927"/>
      <c r="AY927"/>
      <c r="AZ927"/>
      <c r="BA927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1">
        <f t="shared" si="43"/>
        <v>0</v>
      </c>
      <c r="U928" s="94">
        <f t="shared" si="46"/>
        <v>-3</v>
      </c>
      <c r="V928" s="90" t="str">
        <f t="shared" si="45"/>
        <v/>
      </c>
      <c r="W928" s="94" t="str">
        <f t="shared" si="44"/>
        <v/>
      </c>
      <c r="X928" s="91"/>
      <c r="Z928" s="5"/>
      <c r="AA928"/>
      <c r="AC928" s="372"/>
      <c r="AD928" s="54">
        <v>0.63819444444465501</v>
      </c>
      <c r="AK928" s="306"/>
      <c r="AQ928" s="5"/>
      <c r="AX928"/>
      <c r="AY928"/>
      <c r="AZ928"/>
      <c r="BA928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1">
        <f t="shared" si="43"/>
        <v>0</v>
      </c>
      <c r="U929" s="94">
        <f t="shared" si="46"/>
        <v>-3</v>
      </c>
      <c r="V929" s="90" t="str">
        <f t="shared" si="45"/>
        <v/>
      </c>
      <c r="W929" s="94" t="str">
        <f t="shared" si="44"/>
        <v/>
      </c>
      <c r="X929" s="91"/>
      <c r="Z929" s="5"/>
      <c r="AA929"/>
      <c r="AC929" s="372"/>
      <c r="AD929" s="54">
        <v>0.6388888888891</v>
      </c>
      <c r="AK929" s="306"/>
      <c r="AQ929" s="5"/>
      <c r="AX929"/>
      <c r="AY929"/>
      <c r="AZ929"/>
      <c r="BA929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1">
        <f t="shared" si="43"/>
        <v>0</v>
      </c>
      <c r="U930" s="94">
        <f t="shared" si="46"/>
        <v>-3</v>
      </c>
      <c r="V930" s="90" t="str">
        <f t="shared" si="45"/>
        <v/>
      </c>
      <c r="W930" s="94" t="str">
        <f t="shared" si="44"/>
        <v/>
      </c>
      <c r="X930" s="91"/>
      <c r="Z930" s="5"/>
      <c r="AA930"/>
      <c r="AC930" s="372"/>
      <c r="AD930" s="54">
        <v>0.639583333333545</v>
      </c>
      <c r="AK930" s="306"/>
      <c r="AQ930" s="5"/>
      <c r="AX930"/>
      <c r="AY930"/>
      <c r="AZ930"/>
      <c r="BA930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1">
        <f t="shared" si="43"/>
        <v>0</v>
      </c>
      <c r="U931" s="94">
        <f t="shared" si="46"/>
        <v>-3</v>
      </c>
      <c r="V931" s="90" t="str">
        <f t="shared" si="45"/>
        <v/>
      </c>
      <c r="W931" s="94" t="str">
        <f t="shared" si="44"/>
        <v/>
      </c>
      <c r="X931" s="91"/>
      <c r="Z931" s="5"/>
      <c r="AA931"/>
      <c r="AC931" s="372"/>
      <c r="AD931" s="54">
        <v>0.64027777777799</v>
      </c>
      <c r="AK931" s="306"/>
      <c r="AQ931" s="5"/>
      <c r="AX931"/>
      <c r="AY931"/>
      <c r="AZ931"/>
      <c r="BA931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1">
        <f t="shared" si="43"/>
        <v>0</v>
      </c>
      <c r="U932" s="94">
        <f t="shared" si="46"/>
        <v>-3</v>
      </c>
      <c r="V932" s="90" t="str">
        <f t="shared" si="45"/>
        <v/>
      </c>
      <c r="W932" s="94" t="str">
        <f t="shared" si="44"/>
        <v/>
      </c>
      <c r="X932" s="91"/>
      <c r="Z932" s="5"/>
      <c r="AA932"/>
      <c r="AC932" s="372"/>
      <c r="AD932" s="54">
        <v>0.640972222222435</v>
      </c>
      <c r="AK932" s="306"/>
      <c r="AQ932" s="5"/>
      <c r="AX932"/>
      <c r="AY932"/>
      <c r="AZ932"/>
      <c r="BA932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1">
        <f t="shared" si="43"/>
        <v>0</v>
      </c>
      <c r="U933" s="94">
        <f t="shared" si="46"/>
        <v>-3</v>
      </c>
      <c r="V933" s="90" t="str">
        <f t="shared" si="45"/>
        <v/>
      </c>
      <c r="W933" s="94" t="str">
        <f t="shared" si="44"/>
        <v/>
      </c>
      <c r="X933" s="91"/>
      <c r="Z933" s="5"/>
      <c r="AA933"/>
      <c r="AC933" s="372"/>
      <c r="AD933" s="54">
        <v>0.64166666666687999</v>
      </c>
      <c r="AK933" s="306"/>
      <c r="AQ933" s="5"/>
      <c r="AX933"/>
      <c r="AY933"/>
      <c r="AZ933"/>
      <c r="BA933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1">
        <f t="shared" si="43"/>
        <v>0</v>
      </c>
      <c r="U934" s="94">
        <f t="shared" si="46"/>
        <v>-3</v>
      </c>
      <c r="V934" s="90" t="str">
        <f t="shared" si="45"/>
        <v/>
      </c>
      <c r="W934" s="94" t="str">
        <f t="shared" si="44"/>
        <v/>
      </c>
      <c r="X934" s="91"/>
      <c r="Z934" s="5"/>
      <c r="AA934"/>
      <c r="AC934" s="372"/>
      <c r="AD934" s="54">
        <v>0.64236111111132499</v>
      </c>
      <c r="AK934" s="306"/>
      <c r="AQ934" s="5"/>
      <c r="AX934"/>
      <c r="AY934"/>
      <c r="AZ934"/>
      <c r="BA934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1">
        <f t="shared" si="43"/>
        <v>0</v>
      </c>
      <c r="U935" s="94">
        <f t="shared" si="46"/>
        <v>-3</v>
      </c>
      <c r="V935" s="90" t="str">
        <f t="shared" si="45"/>
        <v/>
      </c>
      <c r="W935" s="94" t="str">
        <f t="shared" si="44"/>
        <v/>
      </c>
      <c r="X935" s="91"/>
      <c r="Z935" s="5"/>
      <c r="AA935"/>
      <c r="AC935" s="372"/>
      <c r="AD935" s="54">
        <v>0.64305555555576999</v>
      </c>
      <c r="AK935" s="306"/>
      <c r="AQ935" s="5"/>
      <c r="AX935"/>
      <c r="AY935"/>
      <c r="AZ935"/>
      <c r="BA93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1">
        <f t="shared" si="43"/>
        <v>0</v>
      </c>
      <c r="U936" s="94">
        <f t="shared" si="46"/>
        <v>-3</v>
      </c>
      <c r="V936" s="90" t="str">
        <f t="shared" si="45"/>
        <v/>
      </c>
      <c r="W936" s="94" t="str">
        <f t="shared" si="44"/>
        <v/>
      </c>
      <c r="X936" s="91"/>
      <c r="Z936" s="5"/>
      <c r="AA936"/>
      <c r="AC936" s="372"/>
      <c r="AD936" s="54">
        <v>0.64375000000021498</v>
      </c>
      <c r="AK936" s="306"/>
      <c r="AQ936" s="5"/>
      <c r="AX936"/>
      <c r="AY936"/>
      <c r="AZ936"/>
      <c r="BA936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1">
        <f t="shared" si="43"/>
        <v>0</v>
      </c>
      <c r="U937" s="94">
        <f t="shared" si="46"/>
        <v>-3</v>
      </c>
      <c r="V937" s="90" t="str">
        <f t="shared" si="45"/>
        <v/>
      </c>
      <c r="W937" s="94" t="str">
        <f t="shared" si="44"/>
        <v/>
      </c>
      <c r="X937" s="91"/>
      <c r="Z937" s="5"/>
      <c r="AA937"/>
      <c r="AC937" s="372"/>
      <c r="AD937" s="54">
        <v>0.64444444444465998</v>
      </c>
      <c r="AK937" s="306"/>
      <c r="AQ937" s="5"/>
      <c r="AX937"/>
      <c r="AY937"/>
      <c r="AZ937"/>
      <c r="BA937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1">
        <f t="shared" si="43"/>
        <v>0</v>
      </c>
      <c r="U938" s="94">
        <f t="shared" si="46"/>
        <v>-3</v>
      </c>
      <c r="V938" s="90" t="str">
        <f t="shared" si="45"/>
        <v/>
      </c>
      <c r="W938" s="94" t="str">
        <f t="shared" si="44"/>
        <v/>
      </c>
      <c r="X938" s="91"/>
      <c r="Z938" s="5"/>
      <c r="AA938"/>
      <c r="AC938" s="372"/>
      <c r="AD938" s="54">
        <v>0.64513888888910498</v>
      </c>
      <c r="AK938" s="306"/>
      <c r="AQ938" s="5"/>
      <c r="AX938"/>
      <c r="AY938"/>
      <c r="AZ938"/>
      <c r="BA938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1">
        <f t="shared" si="43"/>
        <v>0</v>
      </c>
      <c r="U939" s="94">
        <f t="shared" si="46"/>
        <v>-3</v>
      </c>
      <c r="V939" s="90" t="str">
        <f t="shared" si="45"/>
        <v/>
      </c>
      <c r="W939" s="94" t="str">
        <f t="shared" si="44"/>
        <v/>
      </c>
      <c r="X939" s="91"/>
      <c r="Z939" s="5"/>
      <c r="AA939"/>
      <c r="AC939" s="372"/>
      <c r="AD939" s="54">
        <v>0.64583333333354997</v>
      </c>
      <c r="AK939" s="306"/>
      <c r="AQ939" s="5"/>
      <c r="AX939"/>
      <c r="AY939"/>
      <c r="AZ939"/>
      <c r="BA939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1">
        <f t="shared" si="43"/>
        <v>0</v>
      </c>
      <c r="U940" s="94">
        <f t="shared" si="46"/>
        <v>-3</v>
      </c>
      <c r="V940" s="90" t="str">
        <f t="shared" si="45"/>
        <v/>
      </c>
      <c r="W940" s="94" t="str">
        <f t="shared" si="44"/>
        <v/>
      </c>
      <c r="X940" s="91"/>
      <c r="Z940" s="5"/>
      <c r="AA940"/>
      <c r="AC940" s="372"/>
      <c r="AD940" s="54">
        <v>0.64652777777799497</v>
      </c>
      <c r="AK940" s="306"/>
      <c r="AQ940" s="5"/>
      <c r="AX940"/>
      <c r="AY940"/>
      <c r="AZ940"/>
      <c r="BA940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1">
        <f t="shared" si="43"/>
        <v>0</v>
      </c>
      <c r="U941" s="94">
        <f t="shared" si="46"/>
        <v>-3</v>
      </c>
      <c r="V941" s="90" t="str">
        <f t="shared" si="45"/>
        <v/>
      </c>
      <c r="W941" s="94" t="str">
        <f t="shared" si="44"/>
        <v/>
      </c>
      <c r="X941" s="91"/>
      <c r="Z941" s="5"/>
      <c r="AA941"/>
      <c r="AC941" s="372"/>
      <c r="AD941" s="54">
        <v>0.64722222222243997</v>
      </c>
      <c r="AK941" s="306"/>
      <c r="AQ941" s="5"/>
      <c r="AX941"/>
      <c r="AY941"/>
      <c r="AZ941"/>
      <c r="BA941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1">
        <f t="shared" si="43"/>
        <v>0</v>
      </c>
      <c r="U942" s="94">
        <f t="shared" si="46"/>
        <v>-3</v>
      </c>
      <c r="V942" s="90" t="str">
        <f t="shared" si="45"/>
        <v/>
      </c>
      <c r="W942" s="94" t="str">
        <f t="shared" si="44"/>
        <v/>
      </c>
      <c r="X942" s="91"/>
      <c r="Z942" s="5"/>
      <c r="AA942"/>
      <c r="AC942" s="372"/>
      <c r="AD942" s="54">
        <v>0.64791666666688497</v>
      </c>
      <c r="AK942" s="306"/>
      <c r="AQ942" s="5"/>
      <c r="AX942"/>
      <c r="AY942"/>
      <c r="AZ942"/>
      <c r="BA942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1">
        <f t="shared" si="43"/>
        <v>0</v>
      </c>
      <c r="U943" s="94">
        <f t="shared" si="46"/>
        <v>-3</v>
      </c>
      <c r="V943" s="90" t="str">
        <f t="shared" si="45"/>
        <v/>
      </c>
      <c r="W943" s="94" t="str">
        <f t="shared" si="44"/>
        <v/>
      </c>
      <c r="X943" s="91"/>
      <c r="Z943" s="5"/>
      <c r="AA943"/>
      <c r="AC943" s="372"/>
      <c r="AD943" s="54">
        <v>0.64861111111132996</v>
      </c>
      <c r="AK943" s="306"/>
      <c r="AQ943" s="5"/>
      <c r="AX943"/>
      <c r="AY943"/>
      <c r="AZ943"/>
      <c r="BA943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1">
        <f t="shared" si="43"/>
        <v>0</v>
      </c>
      <c r="U944" s="94">
        <f t="shared" si="46"/>
        <v>-3</v>
      </c>
      <c r="V944" s="90" t="str">
        <f t="shared" si="45"/>
        <v/>
      </c>
      <c r="W944" s="94" t="str">
        <f t="shared" si="44"/>
        <v/>
      </c>
      <c r="X944" s="91"/>
      <c r="Z944" s="5"/>
      <c r="AA944"/>
      <c r="AC944" s="372"/>
      <c r="AD944" s="54">
        <v>0.64930555555577496</v>
      </c>
      <c r="AK944" s="306"/>
      <c r="AQ944" s="5"/>
      <c r="AX944"/>
      <c r="AY944"/>
      <c r="AZ944"/>
      <c r="BA944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1">
        <f t="shared" si="43"/>
        <v>0</v>
      </c>
      <c r="U945" s="94">
        <f t="shared" si="46"/>
        <v>-3</v>
      </c>
      <c r="V945" s="90" t="str">
        <f t="shared" si="45"/>
        <v/>
      </c>
      <c r="W945" s="94" t="str">
        <f t="shared" si="44"/>
        <v/>
      </c>
      <c r="X945" s="91"/>
      <c r="Z945" s="5"/>
      <c r="AA945"/>
      <c r="AC945" s="372"/>
      <c r="AD945" s="54">
        <v>0.65000000000021996</v>
      </c>
      <c r="AK945" s="306"/>
      <c r="AQ945" s="5"/>
      <c r="AX945"/>
      <c r="AY945"/>
      <c r="AZ945"/>
      <c r="BA94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1">
        <f t="shared" ref="T946:T1009" si="47">MAX($P946,$Q946)</f>
        <v>0</v>
      </c>
      <c r="U946" s="94">
        <f t="shared" si="46"/>
        <v>-3</v>
      </c>
      <c r="V946" s="90" t="str">
        <f t="shared" si="45"/>
        <v/>
      </c>
      <c r="W946" s="94" t="str">
        <f t="shared" ref="W946:W1009" si="48">IF($T946&gt;$B946+2,1,"")</f>
        <v/>
      </c>
      <c r="X946" s="91"/>
      <c r="Z946" s="5"/>
      <c r="AA946"/>
      <c r="AC946" s="372"/>
      <c r="AD946" s="54">
        <v>0.65069444444466495</v>
      </c>
      <c r="AK946" s="306"/>
      <c r="AQ946" s="5"/>
      <c r="AX946"/>
      <c r="AY946"/>
      <c r="AZ946"/>
      <c r="BA946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1">
        <f t="shared" si="47"/>
        <v>0</v>
      </c>
      <c r="U947" s="94">
        <f t="shared" si="46"/>
        <v>-3</v>
      </c>
      <c r="V947" s="90" t="str">
        <f t="shared" si="45"/>
        <v/>
      </c>
      <c r="W947" s="94" t="str">
        <f t="shared" si="48"/>
        <v/>
      </c>
      <c r="X947" s="91"/>
      <c r="Z947" s="5"/>
      <c r="AA947"/>
      <c r="AC947" s="372"/>
      <c r="AD947" s="54">
        <v>0.65138888888910995</v>
      </c>
      <c r="AK947" s="306"/>
      <c r="AQ947" s="5"/>
      <c r="AX947"/>
      <c r="AY947"/>
      <c r="AZ947"/>
      <c r="BA947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1">
        <f t="shared" si="47"/>
        <v>0</v>
      </c>
      <c r="U948" s="94">
        <f t="shared" si="46"/>
        <v>-3</v>
      </c>
      <c r="V948" s="90" t="str">
        <f t="shared" si="45"/>
        <v/>
      </c>
      <c r="W948" s="94" t="str">
        <f t="shared" si="48"/>
        <v/>
      </c>
      <c r="X948" s="91"/>
      <c r="Z948" s="5"/>
      <c r="AA948"/>
      <c r="AC948" s="372"/>
      <c r="AD948" s="54">
        <v>0.65208333333355495</v>
      </c>
      <c r="AK948" s="306"/>
      <c r="AQ948" s="5"/>
      <c r="AX948"/>
      <c r="AY948"/>
      <c r="AZ948"/>
      <c r="BA948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1">
        <f t="shared" si="47"/>
        <v>0</v>
      </c>
      <c r="U949" s="94">
        <f t="shared" si="46"/>
        <v>-3</v>
      </c>
      <c r="V949" s="90" t="str">
        <f t="shared" si="45"/>
        <v/>
      </c>
      <c r="W949" s="94" t="str">
        <f t="shared" si="48"/>
        <v/>
      </c>
      <c r="X949" s="91"/>
      <c r="Z949" s="5"/>
      <c r="AA949"/>
      <c r="AC949" s="372"/>
      <c r="AD949" s="54">
        <v>0.65277777777799995</v>
      </c>
      <c r="AK949" s="306"/>
      <c r="AQ949" s="5"/>
      <c r="AX949"/>
      <c r="AY949"/>
      <c r="AZ949"/>
      <c r="BA949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1">
        <f t="shared" si="47"/>
        <v>0</v>
      </c>
      <c r="U950" s="94">
        <f t="shared" si="46"/>
        <v>-3</v>
      </c>
      <c r="V950" s="90" t="str">
        <f t="shared" si="45"/>
        <v/>
      </c>
      <c r="W950" s="94" t="str">
        <f t="shared" si="48"/>
        <v/>
      </c>
      <c r="X950" s="91"/>
      <c r="Z950" s="5"/>
      <c r="AA950"/>
      <c r="AC950" s="372"/>
      <c r="AD950" s="54">
        <v>0.65347222222244505</v>
      </c>
      <c r="AK950" s="306"/>
      <c r="AQ950" s="5"/>
      <c r="AX950"/>
      <c r="AY950"/>
      <c r="AZ950"/>
      <c r="BA950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1">
        <f t="shared" si="47"/>
        <v>0</v>
      </c>
      <c r="U951" s="94">
        <f t="shared" si="46"/>
        <v>-3</v>
      </c>
      <c r="V951" s="90" t="str">
        <f t="shared" si="45"/>
        <v/>
      </c>
      <c r="W951" s="94" t="str">
        <f t="shared" si="48"/>
        <v/>
      </c>
      <c r="X951" s="91"/>
      <c r="Z951" s="5"/>
      <c r="AA951"/>
      <c r="AC951" s="372"/>
      <c r="AD951" s="54">
        <v>0.65416666666689005</v>
      </c>
      <c r="AK951" s="306"/>
      <c r="AQ951" s="5"/>
      <c r="AX951"/>
      <c r="AY951"/>
      <c r="AZ951"/>
      <c r="BA951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1">
        <f t="shared" si="47"/>
        <v>0</v>
      </c>
      <c r="U952" s="94">
        <f t="shared" si="46"/>
        <v>-3</v>
      </c>
      <c r="V952" s="90" t="str">
        <f t="shared" si="45"/>
        <v/>
      </c>
      <c r="W952" s="94" t="str">
        <f t="shared" si="48"/>
        <v/>
      </c>
      <c r="X952" s="91"/>
      <c r="Z952" s="5"/>
      <c r="AA952"/>
      <c r="AC952" s="372"/>
      <c r="AD952" s="54">
        <v>0.65486111111133505</v>
      </c>
      <c r="AK952" s="306"/>
      <c r="AQ952" s="5"/>
      <c r="AX952"/>
      <c r="AY952"/>
      <c r="AZ952"/>
      <c r="BA952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1">
        <f t="shared" si="47"/>
        <v>0</v>
      </c>
      <c r="U953" s="94">
        <f t="shared" si="46"/>
        <v>-3</v>
      </c>
      <c r="V953" s="90" t="str">
        <f t="shared" si="45"/>
        <v/>
      </c>
      <c r="W953" s="94" t="str">
        <f t="shared" si="48"/>
        <v/>
      </c>
      <c r="X953" s="91"/>
      <c r="Z953" s="5"/>
      <c r="AA953"/>
      <c r="AC953" s="372"/>
      <c r="AD953" s="54">
        <v>0.65555555555578005</v>
      </c>
      <c r="AK953" s="306"/>
      <c r="AQ953" s="5"/>
      <c r="AX953"/>
      <c r="AY953"/>
      <c r="AZ953"/>
      <c r="BA953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1">
        <f t="shared" si="47"/>
        <v>0</v>
      </c>
      <c r="U954" s="94">
        <f t="shared" si="46"/>
        <v>-3</v>
      </c>
      <c r="V954" s="90" t="str">
        <f t="shared" si="45"/>
        <v/>
      </c>
      <c r="W954" s="94" t="str">
        <f t="shared" si="48"/>
        <v/>
      </c>
      <c r="X954" s="91"/>
      <c r="Z954" s="5"/>
      <c r="AA954"/>
      <c r="AC954" s="372"/>
      <c r="AD954" s="54">
        <v>0.65625000000022504</v>
      </c>
      <c r="AK954" s="306"/>
      <c r="AQ954" s="5"/>
      <c r="AX954"/>
      <c r="AY954"/>
      <c r="AZ954"/>
      <c r="BA954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1">
        <f t="shared" si="47"/>
        <v>0</v>
      </c>
      <c r="U955" s="94">
        <f t="shared" si="46"/>
        <v>-3</v>
      </c>
      <c r="V955" s="90" t="str">
        <f t="shared" si="45"/>
        <v/>
      </c>
      <c r="W955" s="94" t="str">
        <f t="shared" si="48"/>
        <v/>
      </c>
      <c r="X955" s="91"/>
      <c r="Z955" s="5"/>
      <c r="AA955"/>
      <c r="AC955" s="372"/>
      <c r="AD955" s="54">
        <v>0.65694444444467004</v>
      </c>
      <c r="AK955" s="306"/>
      <c r="AQ955" s="5"/>
      <c r="AX955"/>
      <c r="AY955"/>
      <c r="AZ955"/>
      <c r="BA95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1">
        <f t="shared" si="47"/>
        <v>0</v>
      </c>
      <c r="U956" s="94">
        <f t="shared" si="46"/>
        <v>-3</v>
      </c>
      <c r="V956" s="90" t="str">
        <f t="shared" si="45"/>
        <v/>
      </c>
      <c r="W956" s="94" t="str">
        <f t="shared" si="48"/>
        <v/>
      </c>
      <c r="X956" s="91"/>
      <c r="Z956" s="5"/>
      <c r="AA956"/>
      <c r="AC956" s="372"/>
      <c r="AD956" s="54">
        <v>0.65763888888911504</v>
      </c>
      <c r="AK956" s="306"/>
      <c r="AQ956" s="5"/>
      <c r="AX956"/>
      <c r="AY956"/>
      <c r="AZ956"/>
      <c r="BA956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1">
        <f t="shared" si="47"/>
        <v>0</v>
      </c>
      <c r="U957" s="94">
        <f t="shared" si="46"/>
        <v>-3</v>
      </c>
      <c r="V957" s="90" t="str">
        <f t="shared" si="45"/>
        <v/>
      </c>
      <c r="W957" s="94" t="str">
        <f t="shared" si="48"/>
        <v/>
      </c>
      <c r="X957" s="91"/>
      <c r="Z957" s="5"/>
      <c r="AA957"/>
      <c r="AC957" s="372"/>
      <c r="AD957" s="54">
        <v>0.65833333333356003</v>
      </c>
      <c r="AK957" s="306"/>
      <c r="AQ957" s="5"/>
      <c r="AX957"/>
      <c r="AY957"/>
      <c r="AZ957"/>
      <c r="BA957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1">
        <f t="shared" si="47"/>
        <v>0</v>
      </c>
      <c r="U958" s="94">
        <f t="shared" si="46"/>
        <v>-3</v>
      </c>
      <c r="V958" s="90" t="str">
        <f t="shared" si="45"/>
        <v/>
      </c>
      <c r="W958" s="94" t="str">
        <f t="shared" si="48"/>
        <v/>
      </c>
      <c r="X958" s="91"/>
      <c r="Z958" s="5"/>
      <c r="AA958"/>
      <c r="AC958" s="372"/>
      <c r="AD958" s="54">
        <v>0.65902777777800503</v>
      </c>
      <c r="AK958" s="306"/>
      <c r="AQ958" s="5"/>
      <c r="AX958"/>
      <c r="AY958"/>
      <c r="AZ958"/>
      <c r="BA958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1">
        <f t="shared" si="47"/>
        <v>0</v>
      </c>
      <c r="U959" s="94">
        <f t="shared" si="46"/>
        <v>-3</v>
      </c>
      <c r="V959" s="90" t="str">
        <f t="shared" si="45"/>
        <v/>
      </c>
      <c r="W959" s="94" t="str">
        <f t="shared" si="48"/>
        <v/>
      </c>
      <c r="X959" s="91"/>
      <c r="Z959" s="5"/>
      <c r="AA959"/>
      <c r="AC959" s="372"/>
      <c r="AD959" s="54">
        <v>0.65972222222245003</v>
      </c>
      <c r="AK959" s="306"/>
      <c r="AQ959" s="5"/>
      <c r="AX959"/>
      <c r="AY959"/>
      <c r="AZ959"/>
      <c r="BA959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1">
        <f t="shared" si="47"/>
        <v>0</v>
      </c>
      <c r="U960" s="94">
        <f t="shared" si="46"/>
        <v>-3</v>
      </c>
      <c r="V960" s="90" t="str">
        <f t="shared" si="45"/>
        <v/>
      </c>
      <c r="W960" s="94" t="str">
        <f t="shared" si="48"/>
        <v/>
      </c>
      <c r="X960" s="91"/>
      <c r="Z960" s="5"/>
      <c r="AA960"/>
      <c r="AC960" s="372"/>
      <c r="AD960" s="54">
        <v>0.66041666666689502</v>
      </c>
      <c r="AK960" s="306"/>
      <c r="AQ960" s="5"/>
      <c r="AX960"/>
      <c r="AY960"/>
      <c r="AZ960"/>
      <c r="BA960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1">
        <f t="shared" si="47"/>
        <v>0</v>
      </c>
      <c r="U961" s="94">
        <f t="shared" si="46"/>
        <v>-3</v>
      </c>
      <c r="V961" s="90" t="str">
        <f t="shared" si="45"/>
        <v/>
      </c>
      <c r="W961" s="94" t="str">
        <f t="shared" si="48"/>
        <v/>
      </c>
      <c r="X961" s="91"/>
      <c r="Z961" s="5"/>
      <c r="AA961"/>
      <c r="AC961" s="372"/>
      <c r="AD961" s="54">
        <v>0.66111111111134002</v>
      </c>
      <c r="AK961" s="306"/>
      <c r="AQ961" s="5"/>
      <c r="AX961"/>
      <c r="AY961"/>
      <c r="AZ961"/>
      <c r="BA961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1">
        <f t="shared" si="47"/>
        <v>0</v>
      </c>
      <c r="U962" s="94">
        <f t="shared" si="46"/>
        <v>-3</v>
      </c>
      <c r="V962" s="90" t="str">
        <f t="shared" si="45"/>
        <v/>
      </c>
      <c r="W962" s="94" t="str">
        <f t="shared" si="48"/>
        <v/>
      </c>
      <c r="X962" s="91"/>
      <c r="Z962" s="5"/>
      <c r="AA962"/>
      <c r="AC962" s="372"/>
      <c r="AD962" s="54">
        <v>0.66180555555578502</v>
      </c>
      <c r="AK962" s="306"/>
      <c r="AQ962" s="5"/>
      <c r="AX962"/>
      <c r="AY962"/>
      <c r="AZ962"/>
      <c r="BA962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1">
        <f t="shared" si="47"/>
        <v>0</v>
      </c>
      <c r="U963" s="94">
        <f t="shared" si="46"/>
        <v>-3</v>
      </c>
      <c r="V963" s="90" t="str">
        <f t="shared" si="45"/>
        <v/>
      </c>
      <c r="W963" s="94" t="str">
        <f t="shared" si="48"/>
        <v/>
      </c>
      <c r="X963" s="91"/>
      <c r="Z963" s="5"/>
      <c r="AA963"/>
      <c r="AC963" s="372"/>
      <c r="AD963" s="54">
        <v>0.66250000000023002</v>
      </c>
      <c r="AK963" s="306"/>
      <c r="AQ963" s="5"/>
      <c r="AX963"/>
      <c r="AY963"/>
      <c r="AZ963"/>
      <c r="BA963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1">
        <f t="shared" si="47"/>
        <v>0</v>
      </c>
      <c r="U964" s="94">
        <f t="shared" si="46"/>
        <v>-3</v>
      </c>
      <c r="V964" s="90" t="str">
        <f t="shared" si="45"/>
        <v/>
      </c>
      <c r="W964" s="94" t="str">
        <f t="shared" si="48"/>
        <v/>
      </c>
      <c r="X964" s="91"/>
      <c r="Z964" s="5"/>
      <c r="AA964"/>
      <c r="AC964" s="372"/>
      <c r="AD964" s="54">
        <v>0.66319444444467501</v>
      </c>
      <c r="AK964" s="306"/>
      <c r="AQ964" s="5"/>
      <c r="AX964"/>
      <c r="AY964"/>
      <c r="AZ964"/>
      <c r="BA964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1">
        <f t="shared" si="47"/>
        <v>0</v>
      </c>
      <c r="U965" s="94">
        <f t="shared" si="46"/>
        <v>-3</v>
      </c>
      <c r="V965" s="90" t="str">
        <f t="shared" si="45"/>
        <v/>
      </c>
      <c r="W965" s="94" t="str">
        <f t="shared" si="48"/>
        <v/>
      </c>
      <c r="X965" s="91"/>
      <c r="Z965" s="5"/>
      <c r="AA965"/>
      <c r="AC965" s="372"/>
      <c r="AD965" s="54">
        <v>0.66388888888912001</v>
      </c>
      <c r="AK965" s="306"/>
      <c r="AQ965" s="5"/>
      <c r="AX965"/>
      <c r="AY965"/>
      <c r="AZ965"/>
      <c r="BA96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1">
        <f t="shared" si="47"/>
        <v>0</v>
      </c>
      <c r="U966" s="94">
        <f t="shared" si="46"/>
        <v>-3</v>
      </c>
      <c r="V966" s="90" t="str">
        <f t="shared" si="45"/>
        <v/>
      </c>
      <c r="W966" s="94" t="str">
        <f t="shared" si="48"/>
        <v/>
      </c>
      <c r="X966" s="91"/>
      <c r="Z966" s="5"/>
      <c r="AA966"/>
      <c r="AC966" s="372"/>
      <c r="AD966" s="54">
        <v>0.66458333333356501</v>
      </c>
      <c r="AK966" s="306"/>
      <c r="AQ966" s="5"/>
      <c r="AX966"/>
      <c r="AY966"/>
      <c r="AZ966"/>
      <c r="BA966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1">
        <f t="shared" si="47"/>
        <v>0</v>
      </c>
      <c r="U967" s="94">
        <f t="shared" si="46"/>
        <v>-3</v>
      </c>
      <c r="V967" s="90" t="str">
        <f t="shared" si="45"/>
        <v/>
      </c>
      <c r="W967" s="94" t="str">
        <f t="shared" si="48"/>
        <v/>
      </c>
      <c r="X967" s="91"/>
      <c r="Z967" s="5"/>
      <c r="AA967"/>
      <c r="AC967" s="372"/>
      <c r="AD967" s="54">
        <v>0.66527777777801</v>
      </c>
      <c r="AK967" s="306"/>
      <c r="AQ967" s="5"/>
      <c r="AX967"/>
      <c r="AY967"/>
      <c r="AZ967"/>
      <c r="BA967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1">
        <f t="shared" si="47"/>
        <v>0</v>
      </c>
      <c r="U968" s="94">
        <f t="shared" si="46"/>
        <v>-3</v>
      </c>
      <c r="V968" s="90" t="str">
        <f t="shared" si="45"/>
        <v/>
      </c>
      <c r="W968" s="94" t="str">
        <f t="shared" si="48"/>
        <v/>
      </c>
      <c r="X968" s="91"/>
      <c r="Z968" s="5"/>
      <c r="AA968"/>
      <c r="AC968" s="372"/>
      <c r="AD968" s="54">
        <v>0.665972222222455</v>
      </c>
      <c r="AK968" s="306"/>
      <c r="AQ968" s="5"/>
      <c r="AX968"/>
      <c r="AY968"/>
      <c r="AZ968"/>
      <c r="BA968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1">
        <f t="shared" si="47"/>
        <v>0</v>
      </c>
      <c r="U969" s="94">
        <f t="shared" si="46"/>
        <v>-3</v>
      </c>
      <c r="V969" s="90" t="str">
        <f t="shared" si="45"/>
        <v/>
      </c>
      <c r="W969" s="94" t="str">
        <f t="shared" si="48"/>
        <v/>
      </c>
      <c r="X969" s="91"/>
      <c r="Z969" s="5"/>
      <c r="AA969"/>
      <c r="AC969" s="372"/>
      <c r="AD969" s="54">
        <v>0.6666666666669</v>
      </c>
      <c r="AK969" s="306"/>
      <c r="AQ969" s="5"/>
      <c r="AX969"/>
      <c r="AY969"/>
      <c r="AZ969"/>
      <c r="BA969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1">
        <f t="shared" si="47"/>
        <v>0</v>
      </c>
      <c r="U970" s="94">
        <f t="shared" si="46"/>
        <v>-3</v>
      </c>
      <c r="V970" s="90" t="str">
        <f t="shared" si="45"/>
        <v/>
      </c>
      <c r="W970" s="94" t="str">
        <f t="shared" si="48"/>
        <v/>
      </c>
      <c r="X970" s="91"/>
      <c r="Z970" s="5"/>
      <c r="AA970"/>
      <c r="AC970" s="372"/>
      <c r="AD970" s="54">
        <v>0.667361111111345</v>
      </c>
      <c r="AK970" s="306"/>
      <c r="AQ970" s="5"/>
      <c r="AX970"/>
      <c r="AY970"/>
      <c r="AZ970"/>
      <c r="BA970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1">
        <f t="shared" si="47"/>
        <v>0</v>
      </c>
      <c r="U971" s="94">
        <f t="shared" si="46"/>
        <v>-3</v>
      </c>
      <c r="V971" s="90" t="str">
        <f t="shared" ref="V971:V1034" si="49">IF($K971&gt;0,1,"")</f>
        <v/>
      </c>
      <c r="W971" s="94" t="str">
        <f t="shared" si="48"/>
        <v/>
      </c>
      <c r="X971" s="91"/>
      <c r="Z971" s="5"/>
      <c r="AA971"/>
      <c r="AC971" s="372"/>
      <c r="AD971" s="54">
        <v>0.66805555555578999</v>
      </c>
      <c r="AK971" s="306"/>
      <c r="AQ971" s="5"/>
      <c r="AX971"/>
      <c r="AY971"/>
      <c r="AZ971"/>
      <c r="BA971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1">
        <f t="shared" si="47"/>
        <v>0</v>
      </c>
      <c r="U972" s="94">
        <f t="shared" si="46"/>
        <v>-3</v>
      </c>
      <c r="V972" s="90" t="str">
        <f t="shared" si="49"/>
        <v/>
      </c>
      <c r="W972" s="94" t="str">
        <f t="shared" si="48"/>
        <v/>
      </c>
      <c r="X972" s="91"/>
      <c r="Z972" s="5"/>
      <c r="AA972"/>
      <c r="AC972" s="372"/>
      <c r="AD972" s="54">
        <v>0.66875000000023499</v>
      </c>
      <c r="AK972" s="306"/>
      <c r="AQ972" s="5"/>
      <c r="AX972"/>
      <c r="AY972"/>
      <c r="AZ972"/>
      <c r="BA972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1">
        <f t="shared" si="47"/>
        <v>0</v>
      </c>
      <c r="U973" s="94">
        <f t="shared" si="46"/>
        <v>-3</v>
      </c>
      <c r="V973" s="90" t="str">
        <f t="shared" si="49"/>
        <v/>
      </c>
      <c r="W973" s="94" t="str">
        <f t="shared" si="48"/>
        <v/>
      </c>
      <c r="X973" s="91"/>
      <c r="Z973" s="5"/>
      <c r="AA973"/>
      <c r="AC973" s="372"/>
      <c r="AD973" s="54">
        <v>0.66944444444467999</v>
      </c>
      <c r="AK973" s="306"/>
      <c r="AQ973" s="5"/>
      <c r="AX973"/>
      <c r="AY973"/>
      <c r="AZ973"/>
      <c r="BA973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1">
        <f t="shared" si="47"/>
        <v>0</v>
      </c>
      <c r="U974" s="94">
        <f t="shared" si="46"/>
        <v>-3</v>
      </c>
      <c r="V974" s="90" t="str">
        <f t="shared" si="49"/>
        <v/>
      </c>
      <c r="W974" s="94" t="str">
        <f t="shared" si="48"/>
        <v/>
      </c>
      <c r="X974" s="91"/>
      <c r="Z974" s="5"/>
      <c r="AA974"/>
      <c r="AC974" s="372"/>
      <c r="AD974" s="54">
        <v>0.67013888888912498</v>
      </c>
      <c r="AK974" s="306"/>
      <c r="AQ974" s="5"/>
      <c r="AX974"/>
      <c r="AY974"/>
      <c r="AZ974"/>
      <c r="BA974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1">
        <f t="shared" si="47"/>
        <v>0</v>
      </c>
      <c r="U975" s="94">
        <f t="shared" si="46"/>
        <v>-3</v>
      </c>
      <c r="V975" s="90" t="str">
        <f t="shared" si="49"/>
        <v/>
      </c>
      <c r="W975" s="94" t="str">
        <f t="shared" si="48"/>
        <v/>
      </c>
      <c r="X975" s="91"/>
      <c r="Z975" s="5"/>
      <c r="AA975"/>
      <c r="AC975" s="372"/>
      <c r="AD975" s="54">
        <v>0.67083333333356998</v>
      </c>
      <c r="AK975" s="306"/>
      <c r="AQ975" s="5"/>
      <c r="AX975"/>
      <c r="AY975"/>
      <c r="AZ975"/>
      <c r="BA97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1">
        <f t="shared" si="47"/>
        <v>0</v>
      </c>
      <c r="U976" s="94">
        <f t="shared" ref="U976:U1039" si="50">(T976-B976)-3</f>
        <v>-3</v>
      </c>
      <c r="V976" s="90" t="str">
        <f t="shared" si="49"/>
        <v/>
      </c>
      <c r="W976" s="94" t="str">
        <f t="shared" si="48"/>
        <v/>
      </c>
      <c r="X976" s="91"/>
      <c r="Z976" s="5"/>
      <c r="AA976"/>
      <c r="AC976" s="372"/>
      <c r="AD976" s="54">
        <v>0.67152777777801498</v>
      </c>
      <c r="AK976" s="306"/>
      <c r="AQ976" s="5"/>
      <c r="AX976"/>
      <c r="AY976"/>
      <c r="AZ976"/>
      <c r="BA976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1">
        <f t="shared" si="47"/>
        <v>0</v>
      </c>
      <c r="U977" s="94">
        <f t="shared" si="50"/>
        <v>-3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Q977" s="5"/>
      <c r="AX977"/>
      <c r="AY977"/>
      <c r="AZ977"/>
      <c r="BA977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1">
        <f t="shared" si="47"/>
        <v>0</v>
      </c>
      <c r="U978" s="94">
        <f t="shared" si="50"/>
        <v>-3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Q978" s="5"/>
      <c r="AX978"/>
      <c r="AY978"/>
      <c r="AZ978"/>
      <c r="BA978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1">
        <f t="shared" si="47"/>
        <v>0</v>
      </c>
      <c r="U979" s="94">
        <f t="shared" si="50"/>
        <v>-3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Q979" s="5"/>
      <c r="AX979"/>
      <c r="AY979"/>
      <c r="AZ979"/>
      <c r="BA979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1">
        <f t="shared" si="47"/>
        <v>0</v>
      </c>
      <c r="U980" s="94">
        <f t="shared" si="50"/>
        <v>-3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Q980" s="5"/>
      <c r="AX980"/>
      <c r="AY980"/>
      <c r="AZ980"/>
      <c r="BA980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1">
        <f t="shared" si="47"/>
        <v>0</v>
      </c>
      <c r="U981" s="94">
        <f t="shared" si="50"/>
        <v>-3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Q981" s="5"/>
      <c r="AX981"/>
      <c r="AY981"/>
      <c r="AZ981"/>
      <c r="BA981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1">
        <f t="shared" si="47"/>
        <v>0</v>
      </c>
      <c r="U982" s="94">
        <f t="shared" si="50"/>
        <v>-3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Q982" s="5"/>
      <c r="AX982"/>
      <c r="AY982"/>
      <c r="AZ982"/>
      <c r="BA982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1">
        <f t="shared" si="47"/>
        <v>0</v>
      </c>
      <c r="U983" s="94">
        <f t="shared" si="50"/>
        <v>-3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Q983" s="5"/>
      <c r="AX983"/>
      <c r="AY983"/>
      <c r="AZ983"/>
      <c r="BA983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1">
        <f t="shared" si="47"/>
        <v>0</v>
      </c>
      <c r="U984" s="94">
        <f t="shared" si="50"/>
        <v>-3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Q984" s="5"/>
      <c r="AX984"/>
      <c r="AY984"/>
      <c r="AZ984"/>
      <c r="BA984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1">
        <f t="shared" si="47"/>
        <v>0</v>
      </c>
      <c r="U985" s="94">
        <f t="shared" si="50"/>
        <v>-3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Q985" s="5"/>
      <c r="AX985"/>
      <c r="AY985"/>
      <c r="AZ985"/>
      <c r="BA98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1">
        <f t="shared" si="47"/>
        <v>0</v>
      </c>
      <c r="U986" s="94">
        <f t="shared" si="50"/>
        <v>-3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Q986" s="5"/>
      <c r="AX986"/>
      <c r="AY986"/>
      <c r="AZ986"/>
      <c r="BA986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1">
        <f t="shared" si="47"/>
        <v>0</v>
      </c>
      <c r="U987" s="94">
        <f t="shared" si="50"/>
        <v>-3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Q987" s="5"/>
      <c r="AX987"/>
      <c r="AY987"/>
      <c r="AZ987"/>
      <c r="BA987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1">
        <f t="shared" si="47"/>
        <v>0</v>
      </c>
      <c r="U988" s="94">
        <f t="shared" si="50"/>
        <v>-3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Q988" s="5"/>
      <c r="AX988"/>
      <c r="AY988"/>
      <c r="AZ988"/>
      <c r="BA988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1">
        <f t="shared" si="47"/>
        <v>0</v>
      </c>
      <c r="U989" s="94">
        <f t="shared" si="50"/>
        <v>-3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Q989" s="5"/>
      <c r="AX989"/>
      <c r="AY989"/>
      <c r="AZ989"/>
      <c r="BA989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1">
        <f t="shared" si="47"/>
        <v>0</v>
      </c>
      <c r="U990" s="94">
        <f t="shared" si="50"/>
        <v>-3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Q990" s="5"/>
      <c r="AX990"/>
      <c r="AY990"/>
      <c r="AZ990"/>
      <c r="BA990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1">
        <f t="shared" si="47"/>
        <v>0</v>
      </c>
      <c r="U991" s="94">
        <f t="shared" si="50"/>
        <v>-3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Q991" s="5"/>
      <c r="AX991"/>
      <c r="AY991"/>
      <c r="AZ991"/>
      <c r="BA991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1">
        <f t="shared" si="47"/>
        <v>0</v>
      </c>
      <c r="U992" s="94">
        <f t="shared" si="50"/>
        <v>-3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Q992" s="5"/>
      <c r="AX992"/>
      <c r="AY992"/>
      <c r="AZ992"/>
      <c r="BA992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1">
        <f t="shared" si="47"/>
        <v>0</v>
      </c>
      <c r="U993" s="94">
        <f t="shared" si="50"/>
        <v>-3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Q993" s="5"/>
      <c r="AX993"/>
      <c r="AY993"/>
      <c r="AZ993"/>
      <c r="BA993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1">
        <f t="shared" si="47"/>
        <v>0</v>
      </c>
      <c r="U994" s="94">
        <f t="shared" si="50"/>
        <v>-3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Q994" s="5"/>
      <c r="AX994"/>
      <c r="AY994"/>
      <c r="AZ994"/>
      <c r="BA994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1">
        <f t="shared" si="47"/>
        <v>0</v>
      </c>
      <c r="U995" s="94">
        <f t="shared" si="50"/>
        <v>-3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Q995" s="5"/>
      <c r="AX995"/>
      <c r="AY995"/>
      <c r="AZ995"/>
      <c r="BA99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1">
        <f t="shared" si="47"/>
        <v>0</v>
      </c>
      <c r="U996" s="94">
        <f t="shared" si="50"/>
        <v>-3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Q996" s="5"/>
      <c r="AX996"/>
      <c r="AY996"/>
      <c r="AZ996"/>
      <c r="BA996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1">
        <f t="shared" si="47"/>
        <v>0</v>
      </c>
      <c r="U997" s="94">
        <f t="shared" si="50"/>
        <v>-3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Q997" s="5"/>
      <c r="AX997"/>
      <c r="AY997"/>
      <c r="AZ997"/>
      <c r="BA997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1">
        <f t="shared" si="47"/>
        <v>0</v>
      </c>
      <c r="U998" s="94">
        <f t="shared" si="50"/>
        <v>-3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Q998" s="5"/>
      <c r="AX998"/>
      <c r="AY998"/>
      <c r="AZ998"/>
      <c r="BA998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1">
        <f t="shared" si="47"/>
        <v>0</v>
      </c>
      <c r="U999" s="94">
        <f t="shared" si="50"/>
        <v>-3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Q999" s="5"/>
      <c r="AX999"/>
      <c r="AY999"/>
      <c r="AZ999"/>
      <c r="BA999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1">
        <f t="shared" si="47"/>
        <v>0</v>
      </c>
      <c r="U1000" s="94">
        <f t="shared" si="50"/>
        <v>-3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Q1000" s="5"/>
      <c r="AX1000"/>
      <c r="AY1000"/>
      <c r="AZ1000"/>
      <c r="BA1000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1">
        <f t="shared" si="47"/>
        <v>0</v>
      </c>
      <c r="U1001" s="94">
        <f t="shared" si="50"/>
        <v>-3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Q1001" s="5"/>
      <c r="AX1001"/>
      <c r="AY1001"/>
      <c r="AZ1001"/>
      <c r="BA1001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1">
        <f t="shared" si="47"/>
        <v>0</v>
      </c>
      <c r="U1002" s="94">
        <f t="shared" si="50"/>
        <v>-3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Q1002" s="5"/>
      <c r="AX1002"/>
      <c r="AY1002"/>
      <c r="AZ1002"/>
      <c r="BA1002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1">
        <f t="shared" si="47"/>
        <v>0</v>
      </c>
      <c r="U1003" s="94">
        <f t="shared" si="50"/>
        <v>-3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Q1003" s="5"/>
      <c r="AX1003"/>
      <c r="AY1003"/>
      <c r="AZ1003"/>
      <c r="BA1003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1">
        <f t="shared" si="47"/>
        <v>0</v>
      </c>
      <c r="U1004" s="94">
        <f t="shared" si="50"/>
        <v>-3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Q1004" s="5"/>
      <c r="AX1004"/>
      <c r="AY1004"/>
      <c r="AZ1004"/>
      <c r="BA1004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1">
        <f t="shared" si="47"/>
        <v>0</v>
      </c>
      <c r="U1005" s="94">
        <f t="shared" si="50"/>
        <v>-3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Q1005" s="5"/>
      <c r="AX1005"/>
      <c r="AY1005"/>
      <c r="AZ1005"/>
      <c r="BA100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1">
        <f t="shared" si="47"/>
        <v>0</v>
      </c>
      <c r="U1006" s="94">
        <f t="shared" si="50"/>
        <v>-3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Q1006" s="5"/>
      <c r="AX1006"/>
      <c r="AY1006"/>
      <c r="AZ1006"/>
      <c r="BA1006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1">
        <f t="shared" si="47"/>
        <v>0</v>
      </c>
      <c r="U1007" s="94">
        <f t="shared" si="50"/>
        <v>-3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Q1007" s="5"/>
      <c r="AX1007"/>
      <c r="AY1007"/>
      <c r="AZ1007"/>
      <c r="BA1007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1">
        <f t="shared" si="47"/>
        <v>0</v>
      </c>
      <c r="U1008" s="94">
        <f t="shared" si="50"/>
        <v>-3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Q1008" s="5"/>
      <c r="AX1008"/>
      <c r="AY1008"/>
      <c r="AZ1008"/>
      <c r="BA1008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1">
        <f t="shared" si="47"/>
        <v>0</v>
      </c>
      <c r="U1009" s="94">
        <f t="shared" si="50"/>
        <v>-3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Q1009" s="5"/>
      <c r="AX1009"/>
      <c r="AY1009"/>
      <c r="AZ1009"/>
      <c r="BA1009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1">
        <f t="shared" ref="T1010:T1073" si="51">MAX($P1010,$Q1010)</f>
        <v>0</v>
      </c>
      <c r="U1010" s="94">
        <f t="shared" si="50"/>
        <v>-3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Q1010" s="5"/>
      <c r="AX1010"/>
      <c r="AY1010"/>
      <c r="AZ1010"/>
      <c r="BA1010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1">
        <f t="shared" si="51"/>
        <v>0</v>
      </c>
      <c r="U1011" s="94">
        <f t="shared" si="50"/>
        <v>-3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Q1011" s="5"/>
      <c r="AX1011"/>
      <c r="AY1011"/>
      <c r="AZ1011"/>
      <c r="BA1011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1">
        <f t="shared" si="51"/>
        <v>0</v>
      </c>
      <c r="U1012" s="94">
        <f t="shared" si="50"/>
        <v>-3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Q1012" s="5"/>
      <c r="AX1012"/>
      <c r="AY1012"/>
      <c r="AZ1012"/>
      <c r="BA1012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1">
        <f t="shared" si="51"/>
        <v>0</v>
      </c>
      <c r="U1013" s="94">
        <f t="shared" si="50"/>
        <v>-3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Q1013" s="5"/>
      <c r="AX1013"/>
      <c r="AY1013"/>
      <c r="AZ1013"/>
      <c r="BA1013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1">
        <f t="shared" si="51"/>
        <v>0</v>
      </c>
      <c r="U1014" s="94">
        <f t="shared" si="50"/>
        <v>-3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Q1014" s="5"/>
      <c r="AX1014"/>
      <c r="AY1014"/>
      <c r="AZ1014"/>
      <c r="BA1014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1">
        <f t="shared" si="51"/>
        <v>0</v>
      </c>
      <c r="U1015" s="94">
        <f t="shared" si="50"/>
        <v>-3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Q1015" s="5"/>
      <c r="AX1015"/>
      <c r="AY1015"/>
      <c r="AZ1015"/>
      <c r="BA101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1">
        <f t="shared" si="51"/>
        <v>0</v>
      </c>
      <c r="U1016" s="94">
        <f t="shared" si="50"/>
        <v>-3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Q1016" s="5"/>
      <c r="AX1016"/>
      <c r="AY1016"/>
      <c r="AZ1016"/>
      <c r="BA1016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1">
        <f t="shared" si="51"/>
        <v>0</v>
      </c>
      <c r="U1017" s="94">
        <f t="shared" si="50"/>
        <v>-3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Q1017" s="5"/>
      <c r="AX1017"/>
      <c r="AY1017"/>
      <c r="AZ1017"/>
      <c r="BA1017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1">
        <f t="shared" si="51"/>
        <v>0</v>
      </c>
      <c r="U1018" s="94">
        <f t="shared" si="50"/>
        <v>-3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Q1018" s="5"/>
      <c r="AX1018"/>
      <c r="AY1018"/>
      <c r="AZ1018"/>
      <c r="BA1018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1">
        <f t="shared" si="51"/>
        <v>0</v>
      </c>
      <c r="U1019" s="94">
        <f t="shared" si="50"/>
        <v>-3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Q1019" s="5"/>
      <c r="AX1019"/>
      <c r="AY1019"/>
      <c r="AZ1019"/>
      <c r="BA1019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1">
        <f t="shared" si="51"/>
        <v>0</v>
      </c>
      <c r="U1020" s="94">
        <f t="shared" si="50"/>
        <v>-3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Q1020" s="5"/>
      <c r="AX1020"/>
      <c r="AY1020"/>
      <c r="AZ1020"/>
      <c r="BA1020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1">
        <f t="shared" si="51"/>
        <v>0</v>
      </c>
      <c r="U1021" s="94">
        <f t="shared" si="50"/>
        <v>-3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Q1021" s="5"/>
      <c r="AX1021"/>
      <c r="AY1021"/>
      <c r="AZ1021"/>
      <c r="BA1021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1">
        <f t="shared" si="51"/>
        <v>0</v>
      </c>
      <c r="U1022" s="94">
        <f t="shared" si="50"/>
        <v>-3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Q1022" s="5"/>
      <c r="AX1022"/>
      <c r="AY1022"/>
      <c r="AZ1022"/>
      <c r="BA1022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1">
        <f t="shared" si="51"/>
        <v>0</v>
      </c>
      <c r="U1023" s="94">
        <f t="shared" si="50"/>
        <v>-3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Q1023" s="5"/>
      <c r="AX1023"/>
      <c r="AY1023"/>
      <c r="AZ1023"/>
      <c r="BA1023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1">
        <f t="shared" si="51"/>
        <v>0</v>
      </c>
      <c r="U1024" s="94">
        <f t="shared" si="50"/>
        <v>-3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Q1024" s="5"/>
      <c r="AX1024"/>
      <c r="AY1024"/>
      <c r="AZ1024"/>
      <c r="BA1024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1">
        <f t="shared" si="51"/>
        <v>0</v>
      </c>
      <c r="U1025" s="94">
        <f t="shared" si="50"/>
        <v>-3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Q1025" s="5"/>
      <c r="AX1025"/>
      <c r="AY1025"/>
      <c r="AZ1025"/>
      <c r="BA102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1">
        <f t="shared" si="51"/>
        <v>0</v>
      </c>
      <c r="U1026" s="94">
        <f t="shared" si="50"/>
        <v>-3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Q1026" s="5"/>
      <c r="AX1026"/>
      <c r="AY1026"/>
      <c r="AZ1026"/>
      <c r="BA1026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1">
        <f t="shared" si="51"/>
        <v>0</v>
      </c>
      <c r="U1027" s="94">
        <f t="shared" si="50"/>
        <v>-3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Q1027" s="5"/>
      <c r="AX1027"/>
      <c r="AY1027"/>
      <c r="AZ1027"/>
      <c r="BA1027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1">
        <f t="shared" si="51"/>
        <v>0</v>
      </c>
      <c r="U1028" s="94">
        <f t="shared" si="50"/>
        <v>-3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Q1028" s="5"/>
      <c r="AX1028"/>
      <c r="AY1028"/>
      <c r="AZ1028"/>
      <c r="BA1028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1">
        <f t="shared" si="51"/>
        <v>0</v>
      </c>
      <c r="U1029" s="94">
        <f t="shared" si="50"/>
        <v>-3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Q1029" s="5"/>
      <c r="AX1029"/>
      <c r="AY1029"/>
      <c r="AZ1029"/>
      <c r="BA1029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1">
        <f t="shared" si="51"/>
        <v>0</v>
      </c>
      <c r="U1030" s="94">
        <f t="shared" si="50"/>
        <v>-3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Q1030" s="5"/>
      <c r="AX1030"/>
      <c r="AY1030"/>
      <c r="AZ1030"/>
      <c r="BA1030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1">
        <f t="shared" si="51"/>
        <v>0</v>
      </c>
      <c r="U1031" s="94">
        <f t="shared" si="50"/>
        <v>-3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Q1031" s="5"/>
      <c r="AX1031"/>
      <c r="AY1031"/>
      <c r="AZ1031"/>
      <c r="BA1031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1">
        <f t="shared" si="51"/>
        <v>0</v>
      </c>
      <c r="U1032" s="94">
        <f t="shared" si="50"/>
        <v>-3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Q1032" s="5"/>
      <c r="AX1032"/>
      <c r="AY1032"/>
      <c r="AZ1032"/>
      <c r="BA1032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1">
        <f t="shared" si="51"/>
        <v>0</v>
      </c>
      <c r="U1033" s="94">
        <f t="shared" si="50"/>
        <v>-3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Q1033" s="5"/>
      <c r="AX1033"/>
      <c r="AY1033"/>
      <c r="AZ1033"/>
      <c r="BA1033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1">
        <f t="shared" si="51"/>
        <v>0</v>
      </c>
      <c r="U1034" s="94">
        <f t="shared" si="50"/>
        <v>-3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Q1034" s="5"/>
      <c r="AX1034"/>
      <c r="AY1034"/>
      <c r="AZ1034"/>
      <c r="BA1034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1">
        <f t="shared" si="51"/>
        <v>0</v>
      </c>
      <c r="U1035" s="94">
        <f t="shared" si="50"/>
        <v>-3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Q1035" s="5"/>
      <c r="AX1035"/>
      <c r="AY1035"/>
      <c r="AZ1035"/>
      <c r="BA103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1">
        <f t="shared" si="51"/>
        <v>0</v>
      </c>
      <c r="U1036" s="94">
        <f t="shared" si="50"/>
        <v>-3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Q1036" s="5"/>
      <c r="AX1036"/>
      <c r="AY1036"/>
      <c r="AZ1036"/>
      <c r="BA1036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1">
        <f t="shared" si="51"/>
        <v>0</v>
      </c>
      <c r="U1037" s="94">
        <f t="shared" si="50"/>
        <v>-3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Q1037" s="5"/>
      <c r="AX1037"/>
      <c r="AY1037"/>
      <c r="AZ1037"/>
      <c r="BA1037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1">
        <f t="shared" si="51"/>
        <v>0</v>
      </c>
      <c r="U1038" s="94">
        <f t="shared" si="50"/>
        <v>-3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Q1038" s="5"/>
      <c r="AX1038"/>
      <c r="AY1038"/>
      <c r="AZ1038"/>
      <c r="BA1038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1">
        <f t="shared" si="51"/>
        <v>0</v>
      </c>
      <c r="U1039" s="94">
        <f t="shared" si="50"/>
        <v>-3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Q1039" s="5"/>
      <c r="AX1039"/>
      <c r="AY1039"/>
      <c r="AZ1039"/>
      <c r="BA1039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1">
        <f t="shared" si="51"/>
        <v>0</v>
      </c>
      <c r="U1040" s="94">
        <f t="shared" ref="U1040:U1103" si="54">(T1040-B1040)-3</f>
        <v>-3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Q1040" s="5"/>
      <c r="AX1040"/>
      <c r="AY1040"/>
      <c r="AZ1040"/>
      <c r="BA1040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1">
        <f t="shared" si="51"/>
        <v>0</v>
      </c>
      <c r="U1041" s="94">
        <f t="shared" si="54"/>
        <v>-3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Q1041" s="5"/>
      <c r="AX1041"/>
      <c r="AY1041"/>
      <c r="AZ1041"/>
      <c r="BA1041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1">
        <f t="shared" si="51"/>
        <v>0</v>
      </c>
      <c r="U1042" s="94">
        <f t="shared" si="54"/>
        <v>-3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Q1042" s="5"/>
      <c r="AX1042"/>
      <c r="AY1042"/>
      <c r="AZ1042"/>
      <c r="BA1042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1">
        <f t="shared" si="51"/>
        <v>0</v>
      </c>
      <c r="U1043" s="94">
        <f t="shared" si="54"/>
        <v>-3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Q1043" s="5"/>
      <c r="AX1043"/>
      <c r="AY1043"/>
      <c r="AZ1043"/>
      <c r="BA1043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1">
        <f t="shared" si="51"/>
        <v>0</v>
      </c>
      <c r="U1044" s="94">
        <f t="shared" si="54"/>
        <v>-3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Q1044" s="5"/>
      <c r="AX1044"/>
      <c r="AY1044"/>
      <c r="AZ1044"/>
      <c r="BA1044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1">
        <f t="shared" si="51"/>
        <v>0</v>
      </c>
      <c r="U1045" s="94">
        <f t="shared" si="54"/>
        <v>-3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Q1045" s="5"/>
      <c r="AX1045"/>
      <c r="AY1045"/>
      <c r="AZ1045"/>
      <c r="BA104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1">
        <f t="shared" si="51"/>
        <v>0</v>
      </c>
      <c r="U1046" s="94">
        <f t="shared" si="54"/>
        <v>-3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Q1046" s="5"/>
      <c r="AX1046"/>
      <c r="AY1046"/>
      <c r="AZ1046"/>
      <c r="BA1046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1">
        <f t="shared" si="51"/>
        <v>0</v>
      </c>
      <c r="U1047" s="94">
        <f t="shared" si="54"/>
        <v>-3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Q1047" s="5"/>
      <c r="AX1047"/>
      <c r="AY1047"/>
      <c r="AZ1047"/>
      <c r="BA1047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1">
        <f t="shared" si="51"/>
        <v>0</v>
      </c>
      <c r="U1048" s="94">
        <f t="shared" si="54"/>
        <v>-3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Q1048" s="5"/>
      <c r="AX1048"/>
      <c r="AY1048"/>
      <c r="AZ1048"/>
      <c r="BA1048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1">
        <f t="shared" si="51"/>
        <v>0</v>
      </c>
      <c r="U1049" s="94">
        <f t="shared" si="54"/>
        <v>-3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Q1049" s="5"/>
      <c r="AX1049"/>
      <c r="AY1049"/>
      <c r="AZ1049"/>
      <c r="BA1049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1">
        <f t="shared" si="51"/>
        <v>0</v>
      </c>
      <c r="U1050" s="94">
        <f t="shared" si="54"/>
        <v>-3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Q1050" s="5"/>
      <c r="AX1050"/>
      <c r="AY1050"/>
      <c r="AZ1050"/>
      <c r="BA1050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1">
        <f t="shared" si="51"/>
        <v>0</v>
      </c>
      <c r="U1051" s="94">
        <f t="shared" si="54"/>
        <v>-3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Q1051" s="5"/>
      <c r="AX1051"/>
      <c r="AY1051"/>
      <c r="AZ1051"/>
      <c r="BA1051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1">
        <f t="shared" si="51"/>
        <v>0</v>
      </c>
      <c r="U1052" s="94">
        <f t="shared" si="54"/>
        <v>-3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Q1052" s="5"/>
      <c r="AX1052"/>
      <c r="AY1052"/>
      <c r="AZ1052"/>
      <c r="BA1052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1">
        <f t="shared" si="51"/>
        <v>0</v>
      </c>
      <c r="U1053" s="94">
        <f t="shared" si="54"/>
        <v>-3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Q1053" s="5"/>
      <c r="AX1053"/>
      <c r="AY1053"/>
      <c r="AZ1053"/>
      <c r="BA1053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1">
        <f t="shared" si="51"/>
        <v>0</v>
      </c>
      <c r="U1054" s="94">
        <f t="shared" si="54"/>
        <v>-3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Q1054" s="5"/>
      <c r="AX1054"/>
      <c r="AY1054"/>
      <c r="AZ1054"/>
      <c r="BA1054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1">
        <f t="shared" si="51"/>
        <v>0</v>
      </c>
      <c r="U1055" s="94">
        <f t="shared" si="54"/>
        <v>-3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Q1055" s="5"/>
      <c r="AX1055"/>
      <c r="AY1055"/>
      <c r="AZ1055"/>
      <c r="BA105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1">
        <f t="shared" si="51"/>
        <v>0</v>
      </c>
      <c r="U1056" s="94">
        <f t="shared" si="54"/>
        <v>-3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Q1056" s="5"/>
      <c r="AX1056"/>
      <c r="AY1056"/>
      <c r="AZ1056"/>
      <c r="BA1056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1">
        <f t="shared" si="51"/>
        <v>0</v>
      </c>
      <c r="U1057" s="94">
        <f t="shared" si="54"/>
        <v>-3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Q1057" s="5"/>
      <c r="AX1057"/>
      <c r="AY1057"/>
      <c r="AZ1057"/>
      <c r="BA1057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1">
        <f t="shared" si="51"/>
        <v>0</v>
      </c>
      <c r="U1058" s="94">
        <f t="shared" si="54"/>
        <v>-3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Q1058" s="5"/>
      <c r="AX1058"/>
      <c r="AY1058"/>
      <c r="AZ1058"/>
      <c r="BA1058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1">
        <f t="shared" si="51"/>
        <v>0</v>
      </c>
      <c r="U1059" s="94">
        <f t="shared" si="54"/>
        <v>-3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Q1059" s="5"/>
      <c r="AX1059"/>
      <c r="AY1059"/>
      <c r="AZ1059"/>
      <c r="BA1059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1">
        <f t="shared" si="51"/>
        <v>0</v>
      </c>
      <c r="U1060" s="94">
        <f t="shared" si="54"/>
        <v>-3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Q1060" s="5"/>
      <c r="AX1060"/>
      <c r="AY1060"/>
      <c r="AZ1060"/>
      <c r="BA1060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1">
        <f t="shared" si="51"/>
        <v>0</v>
      </c>
      <c r="U1061" s="94">
        <f t="shared" si="54"/>
        <v>-3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Q1061" s="5"/>
      <c r="AX1061"/>
      <c r="AY1061"/>
      <c r="AZ1061"/>
      <c r="BA1061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1">
        <f t="shared" si="51"/>
        <v>0</v>
      </c>
      <c r="U1062" s="94">
        <f t="shared" si="54"/>
        <v>-3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Q1062" s="5"/>
      <c r="AX1062"/>
      <c r="AY1062"/>
      <c r="AZ1062"/>
      <c r="BA1062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1">
        <f t="shared" si="51"/>
        <v>0</v>
      </c>
      <c r="U1063" s="94">
        <f t="shared" si="54"/>
        <v>-3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Q1063" s="5"/>
      <c r="AX1063"/>
      <c r="AY1063"/>
      <c r="AZ1063"/>
      <c r="BA1063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1">
        <f t="shared" si="51"/>
        <v>0</v>
      </c>
      <c r="U1064" s="94">
        <f t="shared" si="54"/>
        <v>-3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Q1064" s="5"/>
      <c r="AX1064"/>
      <c r="AY1064"/>
      <c r="AZ1064"/>
      <c r="BA1064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1">
        <f t="shared" si="51"/>
        <v>0</v>
      </c>
      <c r="U1065" s="94">
        <f t="shared" si="54"/>
        <v>-3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Q1065" s="5"/>
      <c r="AX1065"/>
      <c r="AY1065"/>
      <c r="AZ1065"/>
      <c r="BA106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1">
        <f t="shared" si="51"/>
        <v>0</v>
      </c>
      <c r="U1066" s="94">
        <f t="shared" si="54"/>
        <v>-3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Q1066" s="5"/>
      <c r="AX1066"/>
      <c r="AY1066"/>
      <c r="AZ1066"/>
      <c r="BA1066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1">
        <f t="shared" si="51"/>
        <v>0</v>
      </c>
      <c r="U1067" s="94">
        <f t="shared" si="54"/>
        <v>-3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Q1067" s="5"/>
      <c r="AX1067"/>
      <c r="AY1067"/>
      <c r="AZ1067"/>
      <c r="BA1067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1">
        <f t="shared" si="51"/>
        <v>0</v>
      </c>
      <c r="U1068" s="94">
        <f t="shared" si="54"/>
        <v>-3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Q1068" s="5"/>
      <c r="AX1068"/>
      <c r="AY1068"/>
      <c r="AZ1068"/>
      <c r="BA1068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1">
        <f t="shared" si="51"/>
        <v>0</v>
      </c>
      <c r="U1069" s="94">
        <f t="shared" si="54"/>
        <v>-3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Q1069" s="5"/>
      <c r="AX1069"/>
      <c r="AY1069"/>
      <c r="AZ1069"/>
      <c r="BA1069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1">
        <f t="shared" si="51"/>
        <v>0</v>
      </c>
      <c r="U1070" s="94">
        <f t="shared" si="54"/>
        <v>-3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Q1070" s="5"/>
      <c r="AX1070"/>
      <c r="AY1070"/>
      <c r="AZ1070"/>
      <c r="BA1070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1">
        <f t="shared" si="51"/>
        <v>0</v>
      </c>
      <c r="U1071" s="94">
        <f t="shared" si="54"/>
        <v>-3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Q1071" s="5"/>
      <c r="AX1071"/>
      <c r="AY1071"/>
      <c r="AZ1071"/>
      <c r="BA1071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1">
        <f t="shared" si="51"/>
        <v>0</v>
      </c>
      <c r="U1072" s="94">
        <f t="shared" si="54"/>
        <v>-3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Q1072" s="5"/>
      <c r="AX1072"/>
      <c r="AY1072"/>
      <c r="AZ1072"/>
      <c r="BA1072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1">
        <f t="shared" si="51"/>
        <v>0</v>
      </c>
      <c r="U1073" s="94">
        <f t="shared" si="54"/>
        <v>-3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Q1073" s="5"/>
      <c r="AX1073"/>
      <c r="AY1073"/>
      <c r="AZ1073"/>
      <c r="BA1073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1">
        <f t="shared" ref="T1074:T1137" si="55">MAX($P1074,$Q1074)</f>
        <v>0</v>
      </c>
      <c r="U1074" s="94">
        <f t="shared" si="54"/>
        <v>-3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Q1074" s="5"/>
      <c r="AX1074"/>
      <c r="AY1074"/>
      <c r="AZ1074"/>
      <c r="BA1074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1">
        <f t="shared" si="55"/>
        <v>0</v>
      </c>
      <c r="U1075" s="94">
        <f t="shared" si="54"/>
        <v>-3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Q1075" s="5"/>
      <c r="AX1075"/>
      <c r="AY1075"/>
      <c r="AZ1075"/>
      <c r="BA107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1">
        <f t="shared" si="55"/>
        <v>0</v>
      </c>
      <c r="U1076" s="94">
        <f t="shared" si="54"/>
        <v>-3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Q1076" s="5"/>
      <c r="AX1076"/>
      <c r="AY1076"/>
      <c r="AZ1076"/>
      <c r="BA1076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1">
        <f t="shared" si="55"/>
        <v>0</v>
      </c>
      <c r="U1077" s="94">
        <f t="shared" si="54"/>
        <v>-3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Q1077" s="5"/>
      <c r="AX1077"/>
      <c r="AY1077"/>
      <c r="AZ1077"/>
      <c r="BA1077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1">
        <f t="shared" si="55"/>
        <v>0</v>
      </c>
      <c r="U1078" s="94">
        <f t="shared" si="54"/>
        <v>-3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Q1078" s="5"/>
      <c r="AX1078"/>
      <c r="AY1078"/>
      <c r="AZ1078"/>
      <c r="BA1078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1">
        <f t="shared" si="55"/>
        <v>0</v>
      </c>
      <c r="U1079" s="94">
        <f t="shared" si="54"/>
        <v>-3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Q1079" s="5"/>
      <c r="AX1079"/>
      <c r="AY1079"/>
      <c r="AZ1079"/>
      <c r="BA1079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Q1080" s="5"/>
      <c r="AX1080"/>
      <c r="AY1080"/>
      <c r="AZ1080"/>
      <c r="BA1080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Q1081" s="5"/>
      <c r="AX1081"/>
      <c r="AY1081"/>
      <c r="AZ1081"/>
      <c r="BA1081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Q1082" s="5"/>
      <c r="AX1082"/>
      <c r="AY1082"/>
      <c r="AZ1082"/>
      <c r="BA1082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Q1083" s="5"/>
      <c r="AX1083"/>
      <c r="AY1083"/>
      <c r="AZ1083"/>
      <c r="BA1083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Q1084" s="5"/>
      <c r="AX1084"/>
      <c r="AY1084"/>
      <c r="AZ1084"/>
      <c r="BA1084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Q1085" s="5"/>
      <c r="AX1085"/>
      <c r="AY1085"/>
      <c r="AZ1085"/>
      <c r="BA108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Q1086" s="5"/>
      <c r="AX1086"/>
      <c r="AY1086"/>
      <c r="AZ1086"/>
      <c r="BA1086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Q1087" s="5"/>
      <c r="AX1087"/>
      <c r="AY1087"/>
      <c r="AZ1087"/>
      <c r="BA1087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Q1088" s="5"/>
      <c r="AX1088"/>
      <c r="AY1088"/>
      <c r="AZ1088"/>
      <c r="BA1088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Q1089" s="5"/>
      <c r="AX1089"/>
      <c r="AY1089"/>
      <c r="AZ1089"/>
      <c r="BA1089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Q1090" s="5"/>
      <c r="AX1090"/>
      <c r="AY1090"/>
      <c r="AZ1090"/>
      <c r="BA1090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Q1091" s="5"/>
      <c r="AX1091"/>
      <c r="AY1091"/>
      <c r="AZ1091"/>
      <c r="BA1091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Q1092" s="5"/>
      <c r="AX1092"/>
      <c r="AY1092"/>
      <c r="AZ1092"/>
      <c r="BA1092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Q1093" s="5"/>
      <c r="AX1093"/>
      <c r="AY1093"/>
      <c r="AZ1093"/>
      <c r="BA1093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Q1094" s="5"/>
      <c r="AX1094"/>
      <c r="AY1094"/>
      <c r="AZ1094"/>
      <c r="BA1094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Q1095" s="5"/>
      <c r="AX1095"/>
      <c r="AY1095"/>
      <c r="AZ1095"/>
      <c r="BA109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Q1096" s="5"/>
      <c r="AX1096"/>
      <c r="AY1096"/>
      <c r="AZ1096"/>
      <c r="BA1096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Q1097" s="5"/>
      <c r="AX1097"/>
      <c r="AY1097"/>
      <c r="AZ1097"/>
      <c r="BA1097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Q1098" s="5"/>
      <c r="AX1098"/>
      <c r="AY1098"/>
      <c r="AZ1098"/>
      <c r="BA1098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Q1099" s="5"/>
      <c r="AX1099"/>
      <c r="AY1099"/>
      <c r="AZ1099"/>
      <c r="BA1099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Q1100" s="5"/>
      <c r="AX1100"/>
      <c r="AY1100"/>
      <c r="AZ1100"/>
      <c r="BA1100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Q1101" s="5"/>
      <c r="AX1101"/>
      <c r="AY1101"/>
      <c r="AZ1101"/>
      <c r="BA1101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Q1102" s="5"/>
      <c r="AX1102"/>
      <c r="AY1102"/>
      <c r="AZ1102"/>
      <c r="BA1102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Q1103" s="5"/>
      <c r="AX1103"/>
      <c r="AY1103"/>
      <c r="AZ1103"/>
      <c r="BA1103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Q1104" s="5"/>
      <c r="AX1104"/>
      <c r="AY1104"/>
      <c r="AZ1104"/>
      <c r="BA1104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Q1105" s="5"/>
      <c r="AX1105"/>
      <c r="AY1105"/>
      <c r="AZ1105"/>
      <c r="BA110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Q1106" s="5"/>
      <c r="AX1106"/>
      <c r="AY1106"/>
      <c r="AZ1106"/>
      <c r="BA1106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Q1107" s="5"/>
      <c r="AX1107"/>
      <c r="AY1107"/>
      <c r="AZ1107"/>
      <c r="BA1107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Q1108" s="5"/>
      <c r="AX1108"/>
      <c r="AY1108"/>
      <c r="AZ1108"/>
      <c r="BA1108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Q1109" s="5"/>
      <c r="AX1109"/>
      <c r="AY1109"/>
      <c r="AZ1109"/>
      <c r="BA1109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Q1110" s="5"/>
      <c r="AX1110"/>
      <c r="AY1110"/>
      <c r="AZ1110"/>
      <c r="BA1110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Q1111" s="5"/>
      <c r="AX1111"/>
      <c r="AY1111"/>
      <c r="AZ1111"/>
      <c r="BA1111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Q1112" s="5"/>
      <c r="AX1112"/>
      <c r="AY1112"/>
      <c r="AZ1112"/>
      <c r="BA1112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Q1113" s="5"/>
      <c r="AX1113"/>
      <c r="AY1113"/>
      <c r="AZ1113"/>
      <c r="BA1113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Q1114" s="5"/>
      <c r="AX1114"/>
      <c r="AY1114"/>
      <c r="AZ1114"/>
      <c r="BA1114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Q1115" s="5"/>
      <c r="AX1115"/>
      <c r="AY1115"/>
      <c r="AZ1115"/>
      <c r="BA111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Q1116" s="5"/>
      <c r="AX1116"/>
      <c r="AY1116"/>
      <c r="AZ1116"/>
      <c r="BA1116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Q1117" s="5"/>
      <c r="AX1117"/>
      <c r="AY1117"/>
      <c r="AZ1117"/>
      <c r="BA1117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Q1118" s="5"/>
      <c r="AX1118"/>
      <c r="AY1118"/>
      <c r="AZ1118"/>
      <c r="BA1118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Q1119" s="5"/>
      <c r="AX1119"/>
      <c r="AY1119"/>
      <c r="AZ1119"/>
      <c r="BA1119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Q1120" s="5"/>
      <c r="AX1120"/>
      <c r="AY1120"/>
      <c r="AZ1120"/>
      <c r="BA1120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Q1121" s="5"/>
      <c r="AX1121"/>
      <c r="AY1121"/>
      <c r="AZ1121"/>
      <c r="BA1121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Q1122" s="5"/>
      <c r="AX1122"/>
      <c r="AY1122"/>
      <c r="AZ1122"/>
      <c r="BA1122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Q1123" s="5"/>
      <c r="AX1123"/>
      <c r="AY1123"/>
      <c r="AZ1123"/>
      <c r="BA1123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Q1124" s="5"/>
      <c r="AX1124"/>
      <c r="AY1124"/>
      <c r="AZ1124"/>
      <c r="BA1124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Q1125" s="5"/>
      <c r="AX1125"/>
      <c r="AY1125"/>
      <c r="AZ1125"/>
      <c r="BA112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Q1126" s="5"/>
      <c r="AX1126"/>
      <c r="AY1126"/>
      <c r="AZ1126"/>
      <c r="BA1126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Q1127" s="5"/>
      <c r="AX1127"/>
      <c r="AY1127"/>
      <c r="AZ1127"/>
      <c r="BA1127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Q1128" s="5"/>
      <c r="AX1128"/>
      <c r="AY1128"/>
      <c r="AZ1128"/>
      <c r="BA1128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Q1129" s="5"/>
      <c r="AX1129"/>
      <c r="AY1129"/>
      <c r="AZ1129"/>
      <c r="BA1129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Q1130" s="5"/>
      <c r="AX1130"/>
      <c r="AY1130"/>
      <c r="AZ1130"/>
      <c r="BA1130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Q1131" s="5"/>
      <c r="AX1131"/>
      <c r="AY1131"/>
      <c r="AZ1131"/>
      <c r="BA1131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Q1132" s="5"/>
      <c r="AX1132"/>
      <c r="AY1132"/>
      <c r="AZ1132"/>
      <c r="BA1132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Q1133" s="5"/>
      <c r="AX1133"/>
      <c r="AY1133"/>
      <c r="AZ1133"/>
      <c r="BA1133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Q1134" s="5"/>
      <c r="AX1134"/>
      <c r="AY1134"/>
      <c r="AZ1134"/>
      <c r="BA1134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Q1135" s="5"/>
      <c r="AX1135"/>
      <c r="AY1135"/>
      <c r="AZ1135"/>
      <c r="BA113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Q1136" s="5"/>
      <c r="AX1136"/>
      <c r="AY1136"/>
      <c r="AZ1136"/>
      <c r="BA1136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Q1137" s="5"/>
      <c r="AX1137"/>
      <c r="AY1137"/>
      <c r="AZ1137"/>
      <c r="BA1137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Q1138" s="5"/>
      <c r="AX1138"/>
      <c r="AY1138"/>
      <c r="AZ1138"/>
      <c r="BA1138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Q1139" s="5"/>
      <c r="AX1139"/>
      <c r="AY1139"/>
      <c r="AZ1139"/>
      <c r="BA1139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Q1140" s="5"/>
      <c r="AX1140"/>
      <c r="AY1140"/>
      <c r="AZ1140"/>
      <c r="BA1140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Q1141" s="5"/>
      <c r="AX1141"/>
      <c r="AY1141"/>
      <c r="AZ1141"/>
      <c r="BA1141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Q1142" s="5"/>
      <c r="AX1142"/>
      <c r="AY1142"/>
      <c r="AZ1142"/>
      <c r="BA1142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Q1143" s="5"/>
      <c r="AX1143"/>
      <c r="AY1143"/>
      <c r="AZ1143"/>
      <c r="BA1143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Q1144" s="5"/>
      <c r="AX1144"/>
      <c r="AY1144"/>
      <c r="AZ1144"/>
      <c r="BA1144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Q1145" s="5"/>
      <c r="AX1145"/>
      <c r="AY1145"/>
      <c r="AZ1145"/>
      <c r="BA114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Q1146" s="5"/>
      <c r="AX1146"/>
      <c r="AY1146"/>
      <c r="AZ1146"/>
      <c r="BA1146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Q1147" s="5"/>
      <c r="AX1147"/>
      <c r="AY1147"/>
      <c r="AZ1147"/>
      <c r="BA1147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Q1148" s="5"/>
      <c r="AX1148"/>
      <c r="AY1148"/>
      <c r="AZ1148"/>
      <c r="BA1148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Q1149" s="5"/>
      <c r="AX1149"/>
      <c r="AY1149"/>
      <c r="AZ1149"/>
      <c r="BA1149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Q1150" s="5"/>
      <c r="AX1150"/>
      <c r="AY1150"/>
      <c r="AZ1150"/>
      <c r="BA1150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Q1151" s="5"/>
      <c r="AX1151"/>
      <c r="AY1151"/>
      <c r="AZ1151"/>
      <c r="BA1151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Q1152" s="5"/>
      <c r="AX1152"/>
      <c r="AY1152"/>
      <c r="AZ1152"/>
      <c r="BA1152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Q1153" s="5"/>
      <c r="AX1153"/>
      <c r="AY1153"/>
      <c r="AZ1153"/>
      <c r="BA1153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Q1154" s="5"/>
      <c r="AX1154"/>
      <c r="AY1154"/>
      <c r="AZ1154"/>
      <c r="BA1154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Q1155" s="5"/>
      <c r="AX1155"/>
      <c r="AY1155"/>
      <c r="AZ1155"/>
      <c r="BA115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Q1156" s="5"/>
      <c r="AX1156"/>
      <c r="AY1156"/>
      <c r="AZ1156"/>
      <c r="BA1156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Q1157" s="5"/>
      <c r="AX1157"/>
      <c r="AY1157"/>
      <c r="AZ1157"/>
      <c r="BA1157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Q1158" s="5"/>
      <c r="AX1158"/>
      <c r="AY1158"/>
      <c r="AZ1158"/>
      <c r="BA1158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Q1159" s="5"/>
      <c r="AX1159"/>
      <c r="AY1159"/>
      <c r="AZ1159"/>
      <c r="BA1159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Q1160" s="5"/>
      <c r="AX1160"/>
      <c r="AY1160"/>
      <c r="AZ1160"/>
      <c r="BA1160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Q1161" s="5"/>
      <c r="AX1161"/>
      <c r="AY1161"/>
      <c r="AZ1161"/>
      <c r="BA1161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Q1162" s="5"/>
      <c r="AX1162"/>
      <c r="AY1162"/>
      <c r="AZ1162"/>
      <c r="BA1162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Q1163" s="5"/>
      <c r="AX1163"/>
      <c r="AY1163"/>
      <c r="AZ1163"/>
      <c r="BA1163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Q1164" s="5"/>
      <c r="AX1164"/>
      <c r="AY1164"/>
      <c r="AZ1164"/>
      <c r="BA1164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Q1165" s="5"/>
      <c r="AX1165"/>
      <c r="AY1165"/>
      <c r="AZ1165"/>
      <c r="BA116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Q1166" s="5"/>
      <c r="AX1166"/>
      <c r="AY1166"/>
      <c r="AZ1166"/>
      <c r="BA1166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Q1167" s="5"/>
      <c r="AX1167"/>
      <c r="AY1167"/>
      <c r="AZ1167"/>
      <c r="BA1167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Q1168" s="5"/>
      <c r="AX1168"/>
      <c r="AY1168"/>
      <c r="AZ1168"/>
      <c r="BA1168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Q1169" s="5"/>
      <c r="AX1169"/>
      <c r="AY1169"/>
      <c r="AZ1169"/>
      <c r="BA1169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Q1170" s="5"/>
      <c r="AX1170"/>
      <c r="AY1170"/>
      <c r="AZ1170"/>
      <c r="BA1170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Q1171" s="5"/>
      <c r="AX1171"/>
      <c r="AY1171"/>
      <c r="AZ1171"/>
      <c r="BA1171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Q1172" s="5"/>
      <c r="AX1172"/>
      <c r="AY1172"/>
      <c r="AZ1172"/>
      <c r="BA1172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Q1173" s="5"/>
      <c r="AX1173"/>
      <c r="AY1173"/>
      <c r="AZ1173"/>
      <c r="BA1173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Q1174" s="5"/>
      <c r="AX1174"/>
      <c r="AY1174"/>
      <c r="AZ1174"/>
      <c r="BA1174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Q1175" s="5"/>
      <c r="AX1175"/>
      <c r="AY1175"/>
      <c r="AZ1175"/>
      <c r="BA117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Q1176" s="5"/>
      <c r="AX1176"/>
      <c r="AY1176"/>
      <c r="AZ1176"/>
      <c r="BA1176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Q1177" s="5"/>
      <c r="AX1177"/>
      <c r="AY1177"/>
      <c r="AZ1177"/>
      <c r="BA1177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Q1178" s="5"/>
      <c r="AX1178"/>
      <c r="AY1178"/>
      <c r="AZ1178"/>
      <c r="BA1178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Q1179" s="5"/>
      <c r="AX1179"/>
      <c r="AY1179"/>
      <c r="AZ1179"/>
      <c r="BA1179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Q1180" s="5"/>
      <c r="AX1180"/>
      <c r="AY1180"/>
      <c r="AZ1180"/>
      <c r="BA1180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Q1181" s="5"/>
      <c r="AX1181"/>
      <c r="AY1181"/>
      <c r="AZ1181"/>
      <c r="BA1181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Q1182" s="5"/>
      <c r="AX1182"/>
      <c r="AY1182"/>
      <c r="AZ1182"/>
      <c r="BA1182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Q1183" s="5"/>
      <c r="AX1183"/>
      <c r="AY1183"/>
      <c r="AZ1183"/>
      <c r="BA1183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Q1184" s="5"/>
      <c r="AX1184"/>
      <c r="AY1184"/>
      <c r="AZ1184"/>
      <c r="BA1184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Q1185" s="5"/>
      <c r="AX1185"/>
      <c r="AY1185"/>
      <c r="AZ1185"/>
      <c r="BA118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Q1186" s="5"/>
      <c r="AX1186"/>
      <c r="AY1186"/>
      <c r="AZ1186"/>
      <c r="BA1186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Q1187" s="5"/>
      <c r="AX1187"/>
      <c r="AY1187"/>
      <c r="AZ1187"/>
      <c r="BA1187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Q1188" s="5"/>
      <c r="AX1188"/>
      <c r="AY1188"/>
      <c r="AZ1188"/>
      <c r="BA1188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Q1189" s="5"/>
      <c r="AX1189"/>
      <c r="AY1189"/>
      <c r="AZ1189"/>
      <c r="BA1189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Q1190" s="5"/>
      <c r="AX1190"/>
      <c r="AY1190"/>
      <c r="AZ1190"/>
      <c r="BA1190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Q1191" s="5"/>
      <c r="AX1191"/>
      <c r="AY1191"/>
      <c r="AZ1191"/>
      <c r="BA1191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Q1192" s="5"/>
      <c r="AX1192"/>
      <c r="AY1192"/>
      <c r="AZ1192"/>
      <c r="BA1192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Q1193" s="5"/>
      <c r="AX1193"/>
      <c r="AY1193"/>
      <c r="AZ1193"/>
      <c r="BA1193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Q1194" s="5"/>
      <c r="AX1194"/>
      <c r="AY1194"/>
      <c r="AZ1194"/>
      <c r="BA1194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Q1195" s="5"/>
      <c r="AX1195"/>
      <c r="AY1195"/>
      <c r="AZ1195"/>
      <c r="BA119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Q1196" s="5"/>
      <c r="AX1196"/>
      <c r="AY1196"/>
      <c r="AZ1196"/>
      <c r="BA1196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Q1197" s="5"/>
      <c r="AX1197"/>
      <c r="AY1197"/>
      <c r="AZ1197"/>
      <c r="BA1197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Q1198" s="5"/>
      <c r="AX1198"/>
      <c r="AY1198"/>
      <c r="AZ1198"/>
      <c r="BA1198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Q1199" s="5"/>
      <c r="AX1199"/>
      <c r="AY1199"/>
      <c r="AZ1199"/>
      <c r="BA1199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Q1200" s="5"/>
      <c r="AX1200"/>
      <c r="AY1200"/>
      <c r="AZ1200"/>
      <c r="BA1200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Q1201" s="5"/>
      <c r="AX1201"/>
      <c r="AY1201"/>
      <c r="AZ1201"/>
      <c r="BA1201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Q1202" s="5"/>
      <c r="AX1202"/>
      <c r="AY1202"/>
      <c r="AZ1202"/>
      <c r="BA1202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Q1203" s="5"/>
      <c r="AX1203"/>
      <c r="AY1203"/>
      <c r="AZ1203"/>
      <c r="BA1203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Q1204" s="5"/>
      <c r="AX1204"/>
      <c r="AY1204"/>
      <c r="AZ1204"/>
      <c r="BA1204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Q1205" s="5"/>
      <c r="AX1205"/>
      <c r="AY1205"/>
      <c r="AZ1205"/>
      <c r="BA120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Q1206" s="5"/>
      <c r="AX1206"/>
      <c r="AY1206"/>
      <c r="AZ1206"/>
      <c r="BA1206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Q1207" s="5"/>
      <c r="AX1207"/>
      <c r="AY1207"/>
      <c r="AZ1207"/>
      <c r="BA1207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Q1208" s="5"/>
      <c r="AX1208"/>
      <c r="AY1208"/>
      <c r="AZ1208"/>
      <c r="BA1208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Q1209" s="5"/>
      <c r="AX1209"/>
      <c r="AY1209"/>
      <c r="AZ1209"/>
      <c r="BA1209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Q1210" s="5"/>
      <c r="AX1210"/>
      <c r="AY1210"/>
      <c r="AZ1210"/>
      <c r="BA1210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Q1211" s="5"/>
      <c r="AX1211"/>
      <c r="AY1211"/>
      <c r="AZ1211"/>
      <c r="BA1211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Q1212" s="5"/>
      <c r="AX1212"/>
      <c r="AY1212"/>
      <c r="AZ1212"/>
      <c r="BA1212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Q1213" s="5"/>
      <c r="AX1213"/>
      <c r="AY1213"/>
      <c r="AZ1213"/>
      <c r="BA1213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Q1214" s="5"/>
      <c r="AX1214"/>
      <c r="AY1214"/>
      <c r="AZ1214"/>
      <c r="BA1214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Q1215" s="5"/>
      <c r="AX1215"/>
      <c r="AY1215"/>
      <c r="AZ1215"/>
      <c r="BA121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Q1216" s="5"/>
      <c r="AX1216"/>
      <c r="AY1216"/>
      <c r="AZ1216"/>
      <c r="BA1216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Q1217" s="5"/>
      <c r="AX1217"/>
      <c r="AY1217"/>
      <c r="AZ1217"/>
      <c r="BA1217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Q1218" s="5"/>
      <c r="AX1218"/>
      <c r="AY1218"/>
      <c r="AZ1218"/>
      <c r="BA1218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Q1219" s="5"/>
      <c r="AX1219"/>
      <c r="AY1219"/>
      <c r="AZ1219"/>
      <c r="BA1219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Q1220" s="5"/>
      <c r="AX1220"/>
      <c r="AY1220"/>
      <c r="AZ1220"/>
      <c r="BA1220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Q1221" s="5"/>
      <c r="AX1221"/>
      <c r="AY1221"/>
      <c r="AZ1221"/>
      <c r="BA1221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Q1222" s="5"/>
      <c r="AX1222"/>
      <c r="AY1222"/>
      <c r="AZ1222"/>
      <c r="BA1222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Q1223" s="5"/>
      <c r="AX1223"/>
      <c r="AY1223"/>
      <c r="AZ1223"/>
      <c r="BA1223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Q1224" s="5"/>
      <c r="AX1224"/>
      <c r="AY1224"/>
      <c r="AZ1224"/>
      <c r="BA1224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Q1225" s="5"/>
      <c r="AX1225"/>
      <c r="AY1225"/>
      <c r="AZ1225"/>
      <c r="BA122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Q1226" s="5"/>
      <c r="AX1226"/>
      <c r="AY1226"/>
      <c r="AZ1226"/>
      <c r="BA1226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Q1227" s="5"/>
      <c r="AX1227"/>
      <c r="AY1227"/>
      <c r="AZ1227"/>
      <c r="BA1227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Q1228" s="5"/>
      <c r="AX1228"/>
      <c r="AY1228"/>
      <c r="AZ1228"/>
      <c r="BA1228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Q1229" s="5"/>
      <c r="AX1229"/>
      <c r="AY1229"/>
      <c r="AZ1229"/>
      <c r="BA1229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Q1230" s="5"/>
      <c r="AX1230"/>
      <c r="AY1230"/>
      <c r="AZ1230"/>
      <c r="BA1230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Q1231" s="5"/>
      <c r="AX1231"/>
      <c r="AY1231"/>
      <c r="AZ1231"/>
      <c r="BA1231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Q1232" s="5"/>
      <c r="AX1232"/>
      <c r="AY1232"/>
      <c r="AZ1232"/>
      <c r="BA1232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Q1233" s="5"/>
      <c r="AX1233"/>
      <c r="AY1233"/>
      <c r="AZ1233"/>
      <c r="BA1233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Q1234" s="5"/>
      <c r="AX1234"/>
      <c r="AY1234"/>
      <c r="AZ1234"/>
      <c r="BA1234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Q1235" s="5"/>
      <c r="AX1235"/>
      <c r="AY1235"/>
      <c r="AZ1235"/>
      <c r="BA123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Q1236" s="5"/>
      <c r="AX1236"/>
      <c r="AY1236"/>
      <c r="AZ1236"/>
      <c r="BA1236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Q1237" s="5"/>
      <c r="AX1237"/>
      <c r="AY1237"/>
      <c r="AZ1237"/>
      <c r="BA1237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Q1238" s="5"/>
      <c r="AX1238"/>
      <c r="AY1238"/>
      <c r="AZ1238"/>
      <c r="BA1238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Q1239" s="5"/>
      <c r="AX1239"/>
      <c r="AY1239"/>
      <c r="AZ1239"/>
      <c r="BA1239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Q1240" s="5"/>
      <c r="AX1240"/>
      <c r="AY1240"/>
      <c r="AZ1240"/>
      <c r="BA1240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Q1241" s="5"/>
      <c r="AX1241"/>
      <c r="AY1241"/>
      <c r="AZ1241"/>
      <c r="BA1241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Q1242" s="5"/>
      <c r="AX1242"/>
      <c r="AY1242"/>
      <c r="AZ1242"/>
      <c r="BA1242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Q1243" s="5"/>
      <c r="AX1243"/>
      <c r="AY1243"/>
      <c r="AZ1243"/>
      <c r="BA1243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Q1244" s="5"/>
      <c r="AX1244"/>
      <c r="AY1244"/>
      <c r="AZ1244"/>
      <c r="BA1244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Q1245" s="5"/>
      <c r="AX1245"/>
      <c r="AY1245"/>
      <c r="AZ1245"/>
      <c r="BA124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Q1246" s="5"/>
      <c r="AX1246"/>
      <c r="AY1246"/>
      <c r="AZ1246"/>
      <c r="BA1246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Q1247" s="5"/>
      <c r="AX1247"/>
      <c r="AY1247"/>
      <c r="AZ1247"/>
      <c r="BA1247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Q1248" s="5"/>
      <c r="AX1248"/>
      <c r="AY1248"/>
      <c r="AZ1248"/>
      <c r="BA1248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Q1249" s="5"/>
      <c r="AX1249"/>
      <c r="AY1249"/>
      <c r="AZ1249"/>
      <c r="BA1249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Q1250" s="5"/>
      <c r="AX1250"/>
      <c r="AY1250"/>
      <c r="AZ1250"/>
      <c r="BA1250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Q1251" s="5"/>
      <c r="AX1251"/>
      <c r="AY1251"/>
      <c r="AZ1251"/>
      <c r="BA1251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Q1252" s="5"/>
      <c r="AX1252"/>
      <c r="AY1252"/>
      <c r="AZ1252"/>
      <c r="BA1252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Q1253" s="5"/>
      <c r="AX1253"/>
      <c r="AY1253"/>
      <c r="AZ1253"/>
      <c r="BA1253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Q1254" s="5"/>
      <c r="AX1254"/>
      <c r="AY1254"/>
      <c r="AZ1254"/>
      <c r="BA1254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Q1255" s="5"/>
      <c r="AX1255"/>
      <c r="AY1255"/>
      <c r="AZ1255"/>
      <c r="BA125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Q1256" s="5"/>
      <c r="AX1256"/>
      <c r="AY1256"/>
      <c r="AZ1256"/>
      <c r="BA1256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Q1257" s="5"/>
      <c r="AX1257"/>
      <c r="AY1257"/>
      <c r="AZ1257"/>
      <c r="BA1257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Q1258" s="5"/>
      <c r="AX1258"/>
      <c r="AY1258"/>
      <c r="AZ1258"/>
      <c r="BA1258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Q1259" s="5"/>
      <c r="AX1259"/>
      <c r="AY1259"/>
      <c r="AZ1259"/>
      <c r="BA1259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Q1260" s="5"/>
      <c r="AX1260"/>
      <c r="AY1260"/>
      <c r="AZ1260"/>
      <c r="BA1260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Q1261" s="5"/>
      <c r="AX1261"/>
      <c r="AY1261"/>
      <c r="AZ1261"/>
      <c r="BA1261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Q1262" s="5"/>
      <c r="AX1262"/>
      <c r="AY1262"/>
      <c r="AZ1262"/>
      <c r="BA1262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Q1263" s="5"/>
      <c r="AX1263"/>
      <c r="AY1263"/>
      <c r="AZ1263"/>
      <c r="BA1263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Q1264" s="5"/>
      <c r="AX1264"/>
      <c r="AY1264"/>
      <c r="AZ1264"/>
      <c r="BA1264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Q1265" s="5"/>
      <c r="AX1265"/>
      <c r="AY1265"/>
      <c r="AZ1265"/>
      <c r="BA126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Q1266" s="5"/>
      <c r="AX1266"/>
      <c r="AY1266"/>
      <c r="AZ1266"/>
      <c r="BA1266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Q1267" s="5"/>
      <c r="AX1267"/>
      <c r="AY1267"/>
      <c r="AZ1267"/>
      <c r="BA1267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Q1268" s="5"/>
      <c r="AX1268"/>
      <c r="AY1268"/>
      <c r="AZ1268"/>
      <c r="BA1268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Q1269" s="5"/>
      <c r="AX1269"/>
      <c r="AY1269"/>
      <c r="AZ1269"/>
      <c r="BA1269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Q1270" s="5"/>
      <c r="AX1270"/>
      <c r="AY1270"/>
      <c r="AZ1270"/>
      <c r="BA1270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Q1271" s="5"/>
      <c r="AX1271"/>
      <c r="AY1271"/>
      <c r="AZ1271"/>
      <c r="BA1271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Q1272" s="5"/>
      <c r="AX1272"/>
      <c r="AY1272"/>
      <c r="AZ1272"/>
      <c r="BA1272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Q1273" s="5"/>
      <c r="AX1273"/>
      <c r="AY1273"/>
      <c r="AZ1273"/>
      <c r="BA1273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Q1274" s="5"/>
      <c r="AX1274"/>
      <c r="AY1274"/>
      <c r="AZ1274"/>
      <c r="BA1274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Q1275" s="5"/>
      <c r="AX1275"/>
      <c r="AY1275"/>
      <c r="AZ1275"/>
      <c r="BA127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Q1276" s="5"/>
      <c r="AX1276"/>
      <c r="AY1276"/>
      <c r="AZ1276"/>
      <c r="BA1276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Q1277" s="5"/>
      <c r="AX1277"/>
      <c r="AY1277"/>
      <c r="AZ1277"/>
      <c r="BA1277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Q1278" s="5"/>
      <c r="AX1278"/>
      <c r="AY1278"/>
      <c r="AZ1278"/>
      <c r="BA1278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Q1279" s="5"/>
      <c r="AX1279"/>
      <c r="AY1279"/>
      <c r="AZ1279"/>
      <c r="BA1279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Q1280" s="5"/>
      <c r="AX1280"/>
      <c r="AY1280"/>
      <c r="AZ1280"/>
      <c r="BA1280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Q1281" s="5"/>
      <c r="AX1281"/>
      <c r="AY1281"/>
      <c r="AZ1281"/>
      <c r="BA1281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Q1282" s="5"/>
      <c r="AX1282"/>
      <c r="AY1282"/>
      <c r="AZ1282"/>
      <c r="BA1282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Q1283" s="5"/>
      <c r="AX1283"/>
      <c r="AY1283"/>
      <c r="AZ1283"/>
      <c r="BA1283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Q1284" s="5"/>
      <c r="AX1284"/>
      <c r="AY1284"/>
      <c r="AZ1284"/>
      <c r="BA1284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Q1285" s="5"/>
      <c r="AX1285"/>
      <c r="AY1285"/>
      <c r="AZ1285"/>
      <c r="BA128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Q1286" s="5"/>
      <c r="AX1286"/>
      <c r="AY1286"/>
      <c r="AZ1286"/>
      <c r="BA1286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Q1287" s="5"/>
      <c r="AX1287"/>
      <c r="AY1287"/>
      <c r="AZ1287"/>
      <c r="BA1287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Q1288" s="5"/>
      <c r="AX1288"/>
      <c r="AY1288"/>
      <c r="AZ1288"/>
      <c r="BA1288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Q1289" s="5"/>
      <c r="AX1289"/>
      <c r="AY1289"/>
      <c r="AZ1289"/>
      <c r="BA1289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Q1290" s="5"/>
      <c r="AX1290"/>
      <c r="AY1290"/>
      <c r="AZ1290"/>
      <c r="BA1290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Q1291" s="5"/>
      <c r="AX1291"/>
      <c r="AY1291"/>
      <c r="AZ1291"/>
      <c r="BA1291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Q1292" s="5"/>
      <c r="AX1292"/>
      <c r="AY1292"/>
      <c r="AZ1292"/>
      <c r="BA1292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Q1293" s="5"/>
      <c r="AX1293"/>
      <c r="AY1293"/>
      <c r="AZ1293"/>
      <c r="BA1293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Q1294" s="5"/>
      <c r="AX1294"/>
      <c r="AY1294"/>
      <c r="AZ1294"/>
      <c r="BA1294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Q1295" s="5"/>
      <c r="AX1295"/>
      <c r="AY1295"/>
      <c r="AZ1295"/>
      <c r="BA129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Q1296" s="5"/>
      <c r="AX1296"/>
      <c r="AY1296"/>
      <c r="AZ1296"/>
      <c r="BA1296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Q1297" s="5"/>
      <c r="AX1297"/>
      <c r="AY1297"/>
      <c r="AZ1297"/>
      <c r="BA1297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Q1298" s="5"/>
      <c r="AX1298"/>
      <c r="AY1298"/>
      <c r="AZ1298"/>
      <c r="BA1298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Q1299" s="5"/>
      <c r="AX1299"/>
      <c r="AY1299"/>
      <c r="AZ1299"/>
      <c r="BA1299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Q1300" s="5"/>
      <c r="AX1300"/>
      <c r="AY1300"/>
      <c r="AZ1300"/>
      <c r="BA1300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Q1301" s="5"/>
      <c r="AX1301"/>
      <c r="AY1301"/>
      <c r="AZ1301"/>
      <c r="BA1301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Q1302" s="5"/>
      <c r="AX1302"/>
      <c r="AY1302"/>
      <c r="AZ1302"/>
      <c r="BA1302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Q1303" s="5"/>
      <c r="AX1303"/>
      <c r="AY1303"/>
      <c r="AZ1303"/>
      <c r="BA1303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Q1304" s="5"/>
      <c r="AX1304"/>
      <c r="AY1304"/>
      <c r="AZ1304"/>
      <c r="BA1304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Q1305" s="5"/>
      <c r="AX1305"/>
      <c r="AY1305"/>
      <c r="AZ1305"/>
      <c r="BA130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Q1306" s="5"/>
      <c r="AX1306"/>
      <c r="AY1306"/>
      <c r="AZ1306"/>
      <c r="BA1306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Q1307" s="5"/>
      <c r="AX1307"/>
      <c r="AY1307"/>
      <c r="AZ1307"/>
      <c r="BA1307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Q1308" s="5"/>
      <c r="AX1308"/>
      <c r="AY1308"/>
      <c r="AZ1308"/>
      <c r="BA1308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Q1309" s="5"/>
      <c r="AX1309"/>
      <c r="AY1309"/>
      <c r="AZ1309"/>
      <c r="BA1309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Q1310" s="5"/>
      <c r="AX1310"/>
      <c r="AY1310"/>
      <c r="AZ1310"/>
      <c r="BA1310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Q1311" s="5"/>
      <c r="AX1311"/>
      <c r="AY1311"/>
      <c r="AZ1311"/>
      <c r="BA1311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Q1312" s="5"/>
      <c r="AX1312"/>
      <c r="AY1312"/>
      <c r="AZ1312"/>
      <c r="BA1312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Q1313" s="5"/>
      <c r="AX1313"/>
      <c r="AY1313"/>
      <c r="AZ1313"/>
      <c r="BA1313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Q1314" s="5"/>
      <c r="AX1314"/>
      <c r="AY1314"/>
      <c r="AZ1314"/>
      <c r="BA1314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Q1315" s="5"/>
      <c r="AX1315"/>
      <c r="AY1315"/>
      <c r="AZ1315"/>
      <c r="BA131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Q1316" s="5"/>
      <c r="AX1316"/>
      <c r="AY1316"/>
      <c r="AZ1316"/>
      <c r="BA1316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Q1317" s="5"/>
      <c r="AX1317"/>
      <c r="AY1317"/>
      <c r="AZ1317"/>
      <c r="BA1317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Q1318" s="5"/>
      <c r="AX1318"/>
      <c r="AY1318"/>
      <c r="AZ1318"/>
      <c r="BA1318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Q1319" s="5"/>
      <c r="AX1319"/>
      <c r="AY1319"/>
      <c r="AZ1319"/>
      <c r="BA1319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Q1320" s="5"/>
      <c r="AX1320"/>
      <c r="AY1320"/>
      <c r="AZ1320"/>
      <c r="BA1320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Q1321" s="5"/>
      <c r="AX1321"/>
      <c r="AY1321"/>
      <c r="AZ1321"/>
      <c r="BA1321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Q1322" s="5"/>
      <c r="AX1322"/>
      <c r="AY1322"/>
      <c r="AZ1322"/>
      <c r="BA1322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Q1323" s="5"/>
      <c r="AX1323"/>
      <c r="AY1323"/>
      <c r="AZ1323"/>
      <c r="BA1323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Q1324" s="5"/>
      <c r="AX1324"/>
      <c r="AY1324"/>
      <c r="AZ1324"/>
      <c r="BA1324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Q1325" s="5"/>
      <c r="AX1325"/>
      <c r="AY1325"/>
      <c r="AZ1325"/>
      <c r="BA132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Q1326" s="5"/>
      <c r="AX1326"/>
      <c r="AY1326"/>
      <c r="AZ1326"/>
      <c r="BA1326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Q1327" s="5"/>
      <c r="AX1327"/>
      <c r="AY1327"/>
      <c r="AZ1327"/>
      <c r="BA1327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Q1328" s="5"/>
      <c r="AX1328"/>
      <c r="AY1328"/>
      <c r="AZ1328"/>
      <c r="BA1328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Q1329" s="5"/>
      <c r="AX1329"/>
      <c r="AY1329"/>
      <c r="AZ1329"/>
      <c r="BA1329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Q1330" s="5"/>
      <c r="AX1330"/>
      <c r="AY1330"/>
      <c r="AZ1330"/>
      <c r="BA1330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Q1331" s="5"/>
      <c r="AX1331"/>
      <c r="AY1331"/>
      <c r="AZ1331"/>
      <c r="BA1331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Q1332" s="5"/>
      <c r="AX1332"/>
      <c r="AY1332"/>
      <c r="AZ1332"/>
      <c r="BA1332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Q1333" s="5"/>
      <c r="AX1333"/>
      <c r="AY1333"/>
      <c r="AZ1333"/>
      <c r="BA1333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Q1334" s="5"/>
      <c r="AX1334"/>
      <c r="AY1334"/>
      <c r="AZ1334"/>
      <c r="BA1334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Q1335" s="5"/>
      <c r="AX1335"/>
      <c r="AY1335"/>
      <c r="AZ1335"/>
      <c r="BA133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Q1336" s="5"/>
      <c r="AX1336"/>
      <c r="AY1336"/>
      <c r="AZ1336"/>
      <c r="BA1336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Q1337" s="5"/>
      <c r="AX1337"/>
      <c r="AY1337"/>
      <c r="AZ1337"/>
      <c r="BA1337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Q1338" s="5"/>
      <c r="AX1338"/>
      <c r="AY1338"/>
      <c r="AZ1338"/>
      <c r="BA1338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Q1339" s="5"/>
      <c r="AX1339"/>
      <c r="AY1339"/>
      <c r="AZ1339"/>
      <c r="BA1339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Q1340" s="5"/>
      <c r="AX1340"/>
      <c r="AY1340"/>
      <c r="AZ1340"/>
      <c r="BA1340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Q1341" s="5"/>
      <c r="AX1341"/>
      <c r="AY1341"/>
      <c r="AZ1341"/>
      <c r="BA1341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Q1342" s="5"/>
      <c r="AX1342"/>
      <c r="AY1342"/>
      <c r="AZ1342"/>
      <c r="BA1342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Q1343" s="5"/>
      <c r="AX1343"/>
      <c r="AY1343"/>
      <c r="AZ1343"/>
      <c r="BA1343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Q1344" s="5"/>
      <c r="AX1344"/>
      <c r="AY1344"/>
      <c r="AZ1344"/>
      <c r="BA1344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Q1345" s="5"/>
      <c r="AX1345"/>
      <c r="AY1345"/>
      <c r="AZ1345"/>
      <c r="BA134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Q1346" s="5"/>
      <c r="AX1346"/>
      <c r="AY1346"/>
      <c r="AZ1346"/>
      <c r="BA1346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Q1347" s="5"/>
      <c r="AX1347"/>
      <c r="AY1347"/>
      <c r="AZ1347"/>
      <c r="BA1347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Q1348" s="5"/>
      <c r="AX1348"/>
      <c r="AY1348"/>
      <c r="AZ1348"/>
      <c r="BA1348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Q1349" s="5"/>
      <c r="AX1349"/>
      <c r="AY1349"/>
      <c r="AZ1349"/>
      <c r="BA1349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Q1350" s="5"/>
      <c r="AX1350"/>
      <c r="AY1350"/>
      <c r="AZ1350"/>
      <c r="BA1350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Q1351" s="5"/>
      <c r="AX1351"/>
      <c r="AY1351"/>
      <c r="AZ1351"/>
      <c r="BA1351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Q1352" s="5"/>
      <c r="AX1352"/>
      <c r="AY1352"/>
      <c r="AZ1352"/>
      <c r="BA1352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Q1353" s="5"/>
      <c r="AX1353"/>
      <c r="AY1353"/>
      <c r="AZ1353"/>
      <c r="BA1353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Q1354" s="5"/>
      <c r="AX1354"/>
      <c r="AY1354"/>
      <c r="AZ1354"/>
      <c r="BA1354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Q1355" s="5"/>
      <c r="AX1355"/>
      <c r="AY1355"/>
      <c r="AZ1355"/>
      <c r="BA135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Q1356" s="5"/>
      <c r="AX1356"/>
      <c r="AY1356"/>
      <c r="AZ1356"/>
      <c r="BA1356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Q1357" s="5"/>
      <c r="AX1357"/>
      <c r="AY1357"/>
      <c r="AZ1357"/>
      <c r="BA1357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Q1358" s="5"/>
      <c r="AX1358"/>
      <c r="AY1358"/>
      <c r="AZ1358"/>
      <c r="BA1358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Q1359" s="5"/>
      <c r="AX1359"/>
      <c r="AY1359"/>
      <c r="AZ1359"/>
      <c r="BA1359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Q1360" s="5"/>
      <c r="AX1360"/>
      <c r="AY1360"/>
      <c r="AZ1360"/>
      <c r="BA1360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Q1361" s="5"/>
      <c r="AX1361"/>
      <c r="AY1361"/>
      <c r="AZ1361"/>
      <c r="BA1361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Q1362" s="5"/>
      <c r="AX1362"/>
      <c r="AY1362"/>
      <c r="AZ1362"/>
      <c r="BA1362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Q1363" s="5"/>
      <c r="AX1363"/>
      <c r="AY1363"/>
      <c r="AZ1363"/>
      <c r="BA1363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Q1364" s="5"/>
      <c r="AX1364"/>
      <c r="AY1364"/>
      <c r="AZ1364"/>
      <c r="BA1364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Q1365" s="5"/>
      <c r="AX1365"/>
      <c r="AY1365"/>
      <c r="AZ1365"/>
      <c r="BA136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Q1366" s="5"/>
      <c r="AX1366"/>
      <c r="AY1366"/>
      <c r="AZ1366"/>
      <c r="BA1366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Q1367" s="5"/>
      <c r="AX1367"/>
      <c r="AY1367"/>
      <c r="AZ1367"/>
      <c r="BA1367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Q1368" s="5"/>
      <c r="AX1368"/>
      <c r="AY1368"/>
      <c r="AZ1368"/>
      <c r="BA1368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Q1369" s="5"/>
      <c r="AX1369"/>
      <c r="AY1369"/>
      <c r="AZ1369"/>
      <c r="BA1369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Q1370" s="5"/>
      <c r="AX1370"/>
      <c r="AY1370"/>
      <c r="AZ1370"/>
      <c r="BA1370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Q1371" s="5"/>
      <c r="AX1371"/>
      <c r="AY1371"/>
      <c r="AZ1371"/>
      <c r="BA1371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Q1372" s="5"/>
      <c r="AX1372"/>
      <c r="AY1372"/>
      <c r="AZ1372"/>
      <c r="BA1372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Q1373" s="5"/>
      <c r="AX1373"/>
      <c r="AY1373"/>
      <c r="AZ1373"/>
      <c r="BA1373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Q1374" s="5"/>
      <c r="AX1374"/>
      <c r="AY1374"/>
      <c r="AZ1374"/>
      <c r="BA1374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Q1375" s="5"/>
      <c r="AX1375"/>
      <c r="AY1375"/>
      <c r="AZ1375"/>
      <c r="BA137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Q1376" s="5"/>
      <c r="AX1376"/>
      <c r="AY1376"/>
      <c r="AZ1376"/>
      <c r="BA1376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Q1377" s="5"/>
      <c r="AX1377"/>
      <c r="AY1377"/>
      <c r="AZ1377"/>
      <c r="BA1377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Q1378" s="5"/>
      <c r="AX1378"/>
      <c r="AY1378"/>
      <c r="AZ1378"/>
      <c r="BA1378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Q1379" s="5"/>
      <c r="AX1379"/>
      <c r="AY1379"/>
      <c r="AZ1379"/>
      <c r="BA1379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Q1380" s="5"/>
      <c r="AX1380"/>
      <c r="AY1380"/>
      <c r="AZ1380"/>
      <c r="BA1380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Q1381" s="5"/>
      <c r="AX1381"/>
      <c r="AY1381"/>
      <c r="AZ1381"/>
      <c r="BA1381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Q1382" s="5"/>
      <c r="AX1382"/>
      <c r="AY1382"/>
      <c r="AZ1382"/>
      <c r="BA1382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Q1383" s="5"/>
      <c r="AX1383"/>
      <c r="AY1383"/>
      <c r="AZ1383"/>
      <c r="BA1383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Q1384" s="5"/>
      <c r="AX1384"/>
      <c r="AY1384"/>
      <c r="AZ1384"/>
      <c r="BA1384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Q1385" s="5"/>
      <c r="AX1385"/>
      <c r="AY1385"/>
      <c r="AZ1385"/>
      <c r="BA138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Q1386" s="5"/>
      <c r="AX1386"/>
      <c r="AY1386"/>
      <c r="AZ1386"/>
      <c r="BA1386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Q1387" s="5"/>
      <c r="AX1387"/>
      <c r="AY1387"/>
      <c r="AZ1387"/>
      <c r="BA1387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Q1388" s="5"/>
      <c r="AX1388"/>
      <c r="AY1388"/>
      <c r="AZ1388"/>
      <c r="BA1388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Q1389" s="5"/>
      <c r="AX1389"/>
      <c r="AY1389"/>
      <c r="AZ1389"/>
      <c r="BA1389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Q1390" s="5"/>
      <c r="AX1390"/>
      <c r="AY1390"/>
      <c r="AZ1390"/>
      <c r="BA1390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Q1391" s="5"/>
      <c r="AX1391"/>
      <c r="AY1391"/>
      <c r="AZ1391"/>
      <c r="BA1391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Q1392" s="5"/>
      <c r="AX1392"/>
      <c r="AY1392"/>
      <c r="AZ1392"/>
      <c r="BA1392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Q1393" s="5"/>
      <c r="AX1393"/>
      <c r="AY1393"/>
      <c r="AZ1393"/>
      <c r="BA1393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Q1394" s="5"/>
      <c r="AX1394"/>
      <c r="AY1394"/>
      <c r="AZ1394"/>
      <c r="BA1394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Q1395" s="5"/>
      <c r="AX1395"/>
      <c r="AY1395"/>
      <c r="AZ1395"/>
      <c r="BA139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Q1396" s="5"/>
      <c r="AX1396"/>
      <c r="AY1396"/>
      <c r="AZ1396"/>
      <c r="BA1396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Q1397" s="5"/>
      <c r="AX1397"/>
      <c r="AY1397"/>
      <c r="AZ1397"/>
      <c r="BA1397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Q1398" s="5"/>
      <c r="AX1398"/>
      <c r="AY1398"/>
      <c r="AZ1398"/>
      <c r="BA1398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Q1399" s="5"/>
      <c r="AX1399"/>
      <c r="AY1399"/>
      <c r="AZ1399"/>
      <c r="BA1399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Q1400" s="5"/>
      <c r="AX1400"/>
      <c r="AY1400"/>
      <c r="AZ1400"/>
      <c r="BA1400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Q1401" s="5"/>
      <c r="AX1401"/>
      <c r="AY1401"/>
      <c r="AZ1401"/>
      <c r="BA1401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Q1402" s="5"/>
      <c r="AX1402"/>
      <c r="AY1402"/>
      <c r="AZ1402"/>
      <c r="BA1402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Q1403" s="5"/>
      <c r="AX1403"/>
      <c r="AY1403"/>
      <c r="AZ1403"/>
      <c r="BA1403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Q1404" s="5"/>
      <c r="AX1404"/>
      <c r="AY1404"/>
      <c r="AZ1404"/>
      <c r="BA1404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Q1405" s="5"/>
      <c r="AX1405"/>
      <c r="AY1405"/>
      <c r="AZ1405"/>
      <c r="BA140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Q1406" s="5"/>
      <c r="AX1406"/>
      <c r="AY1406"/>
      <c r="AZ1406"/>
      <c r="BA1406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Q1407" s="5"/>
      <c r="AX1407"/>
      <c r="AY1407"/>
      <c r="AZ1407"/>
      <c r="BA1407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Q1408" s="5"/>
      <c r="AX1408"/>
      <c r="AY1408"/>
      <c r="AZ1408"/>
      <c r="BA1408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Q1409" s="5"/>
      <c r="AX1409"/>
      <c r="AY1409"/>
      <c r="AZ1409"/>
      <c r="BA1409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Q1410" s="5"/>
      <c r="AX1410"/>
      <c r="AY1410"/>
      <c r="AZ1410"/>
      <c r="BA1410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Q1411" s="5"/>
      <c r="AX1411"/>
      <c r="AY1411"/>
      <c r="AZ1411"/>
      <c r="BA1411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Q1412" s="5"/>
      <c r="AX1412"/>
      <c r="AY1412"/>
      <c r="AZ1412"/>
      <c r="BA1412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Q1413" s="5"/>
      <c r="AX1413"/>
      <c r="AY1413"/>
      <c r="AZ1413"/>
      <c r="BA1413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Q1414" s="5"/>
      <c r="AX1414"/>
      <c r="AY1414"/>
      <c r="AZ1414"/>
      <c r="BA1414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Q1415" s="5"/>
      <c r="AX1415"/>
      <c r="AY1415"/>
      <c r="AZ1415"/>
      <c r="BA141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Q1416" s="5"/>
      <c r="AX1416"/>
      <c r="AY1416"/>
      <c r="AZ1416"/>
      <c r="BA1416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Q1417" s="5"/>
      <c r="AX1417"/>
      <c r="AY1417"/>
      <c r="AZ1417"/>
      <c r="BA1417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Q1418" s="5"/>
      <c r="AX1418"/>
      <c r="AY1418"/>
      <c r="AZ1418"/>
      <c r="BA1418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Q1419" s="5"/>
      <c r="AX1419"/>
      <c r="AY1419"/>
      <c r="AZ1419"/>
      <c r="BA1419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Q1420" s="5"/>
      <c r="AX1420"/>
      <c r="AY1420"/>
      <c r="AZ1420"/>
      <c r="BA1420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Q1421" s="5"/>
      <c r="AX1421"/>
      <c r="AY1421"/>
      <c r="AZ1421"/>
      <c r="BA1421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Q1422" s="5"/>
      <c r="AX1422"/>
      <c r="AY1422"/>
      <c r="AZ1422"/>
      <c r="BA1422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Q1423" s="5"/>
      <c r="AX1423"/>
      <c r="AY1423"/>
      <c r="AZ1423"/>
      <c r="BA1423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Q1424" s="5"/>
      <c r="AX1424"/>
      <c r="AY1424"/>
      <c r="AZ1424"/>
      <c r="BA1424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Q1425" s="5"/>
      <c r="AX1425"/>
      <c r="AY1425"/>
      <c r="AZ1425"/>
      <c r="BA142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Q1426" s="5"/>
      <c r="AX1426"/>
      <c r="AY1426"/>
      <c r="AZ1426"/>
      <c r="BA1426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Q1427" s="5"/>
      <c r="AX1427"/>
      <c r="AY1427"/>
      <c r="AZ1427"/>
      <c r="BA1427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Q1428" s="5"/>
      <c r="AX1428"/>
      <c r="AY1428"/>
      <c r="AZ1428"/>
      <c r="BA1428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Q1429" s="5"/>
      <c r="AX1429"/>
      <c r="AY1429"/>
      <c r="AZ1429"/>
      <c r="BA1429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Q1430" s="5"/>
      <c r="AX1430"/>
      <c r="AY1430"/>
      <c r="AZ1430"/>
      <c r="BA1430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Q1431" s="5"/>
      <c r="AX1431"/>
      <c r="AY1431"/>
      <c r="AZ1431"/>
      <c r="BA1431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Q1432" s="5"/>
      <c r="AX1432"/>
      <c r="AY1432"/>
      <c r="AZ1432"/>
      <c r="BA1432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Q1433" s="5"/>
      <c r="AX1433"/>
      <c r="AY1433"/>
      <c r="AZ1433"/>
      <c r="BA1433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Q1434" s="5"/>
      <c r="AX1434"/>
      <c r="AY1434"/>
      <c r="AZ1434"/>
      <c r="BA1434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Q1435" s="5"/>
      <c r="AX1435"/>
      <c r="AY1435"/>
      <c r="AZ1435"/>
      <c r="BA143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Q1436" s="5"/>
      <c r="AX1436"/>
      <c r="AY1436"/>
      <c r="AZ1436"/>
      <c r="BA1436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Q1437" s="5"/>
      <c r="AX1437"/>
      <c r="AY1437"/>
      <c r="AZ1437"/>
      <c r="BA1437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Q1438" s="5"/>
      <c r="AX1438"/>
      <c r="AY1438"/>
      <c r="AZ1438"/>
      <c r="BA1438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Q1439" s="5"/>
      <c r="AX1439"/>
      <c r="AY1439"/>
      <c r="AZ1439"/>
      <c r="BA1439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Q1440" s="5"/>
      <c r="AX1440"/>
      <c r="AY1440"/>
      <c r="AZ1440"/>
      <c r="BA1440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Q1441" s="5"/>
      <c r="AX1441"/>
      <c r="AY1441"/>
      <c r="AZ1441"/>
      <c r="BA1441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Q1442" s="5"/>
      <c r="AX1442"/>
      <c r="AY1442"/>
      <c r="AZ1442"/>
      <c r="BA1442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Q1443" s="5"/>
      <c r="AX1443"/>
      <c r="AY1443"/>
      <c r="AZ1443"/>
      <c r="BA1443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Q1444" s="5"/>
      <c r="AX1444"/>
      <c r="AY1444"/>
      <c r="AZ1444"/>
      <c r="BA1444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Q1445" s="5"/>
      <c r="AX1445"/>
      <c r="AY1445"/>
      <c r="AZ1445"/>
      <c r="BA144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Q1446" s="5"/>
      <c r="AX1446"/>
      <c r="AY1446"/>
      <c r="AZ1446"/>
      <c r="BA1446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Q1447" s="5"/>
      <c r="AX1447"/>
      <c r="AY1447"/>
      <c r="AZ1447"/>
      <c r="BA1447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Q1448" s="5"/>
      <c r="AX1448"/>
      <c r="AY1448"/>
      <c r="AZ1448"/>
      <c r="BA1448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15.1</v>
      </c>
      <c r="AD3" s="381"/>
      <c r="AE3" s="8"/>
      <c r="AF3" s="112"/>
      <c r="AG3" s="717" t="str">
        <f>$C$5</f>
        <v>Décembre_2024</v>
      </c>
      <c r="AH3" s="718"/>
      <c r="AI3" s="285"/>
      <c r="AJ3" s="727" t="s">
        <v>17</v>
      </c>
      <c r="AK3" s="728"/>
      <c r="AL3" s="729"/>
      <c r="AM3" s="311"/>
      <c r="AN3" s="724" t="s">
        <v>40</v>
      </c>
      <c r="AO3" s="725"/>
      <c r="AP3" s="725"/>
      <c r="AQ3" s="725"/>
      <c r="AR3" s="726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9" t="str">
        <f>C5</f>
        <v>Décembre_2024</v>
      </c>
      <c r="Y5" s="720"/>
      <c r="Z5" s="17"/>
      <c r="AA5" s="721">
        <f ca="1">NOW()</f>
        <v>45657.379000000001</v>
      </c>
      <c r="AB5" s="722"/>
      <c r="AC5" s="723"/>
      <c r="AD5" s="19"/>
      <c r="AE5" s="8"/>
      <c r="AF5" s="114"/>
      <c r="AG5" s="709" t="s">
        <v>38</v>
      </c>
      <c r="AH5" s="710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09" t="s">
        <v>39</v>
      </c>
      <c r="D7" s="710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11" t="s">
        <v>116</v>
      </c>
      <c r="Y7" s="712"/>
      <c r="Z7" s="17"/>
      <c r="AA7" s="316" t="s">
        <v>100</v>
      </c>
      <c r="AB7" s="17"/>
      <c r="AC7" s="317" t="s">
        <v>101</v>
      </c>
      <c r="AD7" s="14"/>
      <c r="AE7" s="8"/>
      <c r="AF7" s="114"/>
      <c r="AG7" s="715">
        <f ca="1">TODAY()</f>
        <v>45657</v>
      </c>
      <c r="AH7" s="716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5">
        <f ca="1">TODAY()</f>
        <v>45657</v>
      </c>
      <c r="AY7" s="716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13"/>
      <c r="D9" s="714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>»</v>
      </c>
      <c r="K67" s="82"/>
      <c r="L67" s="266">
        <v>2.9</v>
      </c>
      <c r="M67" s="82"/>
      <c r="N67" s="145">
        <v>0.86458333333333304</v>
      </c>
      <c r="O67" s="82"/>
      <c r="P67" s="299" t="str">
        <f>IF(OR(R61="",R67=""),"",IF(R67&gt;R61,"»",IF(R67&lt;R61,"¼","¹º")))</f>
        <v>¼</v>
      </c>
      <c r="Q67" s="82"/>
      <c r="R67" s="266">
        <v>7</v>
      </c>
      <c r="S67" s="82"/>
      <c r="T67" s="145">
        <v>0.59375</v>
      </c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>
        <v>13.7</v>
      </c>
      <c r="AB67" s="64"/>
      <c r="AC67" s="145">
        <v>5.5555555555555552E-2</v>
      </c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>
        <v>0</v>
      </c>
      <c r="AK67" s="64"/>
      <c r="AL67" s="145">
        <v>0</v>
      </c>
      <c r="AM67" s="64"/>
      <c r="AN67" s="145">
        <v>0</v>
      </c>
      <c r="AO67" s="64"/>
      <c r="AP67" s="145">
        <v>0</v>
      </c>
      <c r="AQ67" s="64"/>
      <c r="AR67" s="145">
        <v>0</v>
      </c>
      <c r="AS67" s="64"/>
      <c r="AT67" s="145">
        <v>0</v>
      </c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>
        <v>0</v>
      </c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>»</v>
      </c>
      <c r="K69" s="82"/>
      <c r="L69" s="266">
        <v>3</v>
      </c>
      <c r="M69" s="82"/>
      <c r="N69" s="145">
        <v>0</v>
      </c>
      <c r="O69" s="82"/>
      <c r="P69" s="299" t="str">
        <f>IF(OR(R67="",R69=""),"",IF(R69&gt;R67,"»",IF(R69&lt;R67,"¼","¹º")))</f>
        <v>¼</v>
      </c>
      <c r="Q69" s="82"/>
      <c r="R69" s="266">
        <v>5.9</v>
      </c>
      <c r="S69" s="82"/>
      <c r="T69" s="145">
        <v>0.65763888888888899</v>
      </c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>
        <v>11.2</v>
      </c>
      <c r="AB69" s="64"/>
      <c r="AC69" s="145">
        <v>0.53541666666666698</v>
      </c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>
        <v>0</v>
      </c>
      <c r="AK69" s="64"/>
      <c r="AL69" s="145">
        <v>0</v>
      </c>
      <c r="AM69" s="64"/>
      <c r="AN69" s="145">
        <v>0</v>
      </c>
      <c r="AO69" s="64"/>
      <c r="AP69" s="145">
        <v>0</v>
      </c>
      <c r="AQ69" s="64"/>
      <c r="AR69" s="145">
        <v>0</v>
      </c>
      <c r="AS69" s="64"/>
      <c r="AT69" s="145">
        <v>0</v>
      </c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>
        <v>0</v>
      </c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45657.379000000001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6.7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87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5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4.7</v>
      </c>
      <c r="Z9" s="459" t="s">
        <v>119</v>
      </c>
      <c r="AC9" s="521"/>
      <c r="AD9" s="637">
        <f>Relevés!$N$5</f>
        <v>7.2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94.615332149572723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6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6.0114176199859815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3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15.1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141.9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87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87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1029.5999999999999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41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31</v>
      </c>
      <c r="S33" s="441" t="s">
        <v>21</v>
      </c>
      <c r="T33" s="442">
        <f>T35-T34</f>
        <v>0.36111111111111105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45657.379000000001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0.72847222222222219</v>
      </c>
      <c r="V35" s="450">
        <f>Relevés!N5</f>
        <v>7.2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51.3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3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45657.379000000001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0.19652777777777777</v>
      </c>
      <c r="D2" s="376">
        <f ca="1">INDIRECT("D"&amp;(Console!$R$33*2+3))</f>
        <v>0.45624999999999999</v>
      </c>
      <c r="E2" s="377">
        <f ca="1">INDIRECT("E"&amp;(Console!$R$33*2+3))</f>
        <v>75</v>
      </c>
    </row>
    <row r="3" spans="1:9" x14ac:dyDescent="0.25">
      <c r="B3" s="378" t="s">
        <v>123</v>
      </c>
      <c r="C3" s="376">
        <f ca="1">INDIRECT("C"&amp;(Console!$R$33*2+4))</f>
        <v>0.71250000000000002</v>
      </c>
      <c r="D3" s="376">
        <f ca="1">INDIRECT("D"&amp;(Console!$R$33*2+4))</f>
        <v>0.96875</v>
      </c>
      <c r="E3" s="377">
        <f ca="1">INDIRECT("E"&amp;(Console!$R$33*2+4))</f>
        <v>78</v>
      </c>
      <c r="G3" s="350"/>
    </row>
    <row r="4" spans="1:9" x14ac:dyDescent="0.25">
      <c r="A4" s="92" t="s">
        <v>85</v>
      </c>
      <c r="B4" s="370">
        <f ca="1">DAY(TODAY())</f>
        <v>31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2024-12-31T08:08:14Z</dcterms:modified>
</cp:coreProperties>
</file>