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E1036A35-35AD-4BEF-B2D4-AAB071308697}" xr6:coauthVersionLast="47" xr6:coauthVersionMax="47" xr10:uidLastSave="{00000000-0000-0000-0000-000000000000}"/>
  <bookViews>
    <workbookView xWindow="-30" yWindow="0" windowWidth="2317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A5" i="2" l="1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<sst xmlns="http://schemas.openxmlformats.org/spreadsheetml/2006/main" count="1060" uniqueCount="769">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</sst>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27</c:v>
                </c:pt>
                <c:pt idx="1">
                  <c:v>3</c:v>
                </c:pt>
                <c:pt idx="2">
                  <c:v>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14.4</c:v>
                </c:pt>
                <c:pt idx="1">
                  <c:v>5</c:v>
                </c:pt>
                <c:pt idx="2">
                  <c:v>140.6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39</c:v>
                </c:pt>
                <c:pt idx="1">
                  <c:v>4</c:v>
                </c:pt>
                <c:pt idx="2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15.9</c:v>
                </c:pt>
                <c:pt idx="1">
                  <c:v>1.5</c:v>
                </c:pt>
                <c:pt idx="2">
                  <c:v>42.6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13.7</c:v>
                </c:pt>
                <c:pt idx="1">
                  <c:v>1.5</c:v>
                </c:pt>
                <c:pt idx="2">
                  <c:v>44.8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-3.9000000000000004</c:v>
                </c:pt>
                <c:pt idx="391">
                  <c:v>-4</c:v>
                </c:pt>
                <c:pt idx="392">
                  <c:v>-3.8999999999999986</c:v>
                </c:pt>
                <c:pt idx="393">
                  <c:v>-3.8999999999999986</c:v>
                </c:pt>
                <c:pt idx="394">
                  <c:v>-3.8999999999999986</c:v>
                </c:pt>
                <c:pt idx="395">
                  <c:v>-3.6999999999999993</c:v>
                </c:pt>
                <c:pt idx="396">
                  <c:v>-3.6999999999999993</c:v>
                </c:pt>
                <c:pt idx="397">
                  <c:v>-3.6999999999999993</c:v>
                </c:pt>
                <c:pt idx="398">
                  <c:v>-3.5999999999999996</c:v>
                </c:pt>
                <c:pt idx="399">
                  <c:v>-3.5999999999999996</c:v>
                </c:pt>
                <c:pt idx="400">
                  <c:v>-3.5999999999999996</c:v>
                </c:pt>
                <c:pt idx="401">
                  <c:v>-3.5</c:v>
                </c:pt>
                <c:pt idx="402">
                  <c:v>-3.5</c:v>
                </c:pt>
                <c:pt idx="403">
                  <c:v>-3.5999999999999996</c:v>
                </c:pt>
                <c:pt idx="404">
                  <c:v>-3.5</c:v>
                </c:pt>
                <c:pt idx="405">
                  <c:v>-3.5</c:v>
                </c:pt>
                <c:pt idx="406">
                  <c:v>-3.5</c:v>
                </c:pt>
                <c:pt idx="407">
                  <c:v>-3.5</c:v>
                </c:pt>
                <c:pt idx="408">
                  <c:v>-3.5</c:v>
                </c:pt>
                <c:pt idx="409">
                  <c:v>-3.5999999999999996</c:v>
                </c:pt>
                <c:pt idx="410">
                  <c:v>-3.5999999999999996</c:v>
                </c:pt>
                <c:pt idx="411">
                  <c:v>-3.5999999999999996</c:v>
                </c:pt>
                <c:pt idx="412">
                  <c:v>-3.5999999999999996</c:v>
                </c:pt>
                <c:pt idx="413">
                  <c:v>-3.6999999999999993</c:v>
                </c:pt>
                <c:pt idx="414">
                  <c:v>-3.5999999999999996</c:v>
                </c:pt>
                <c:pt idx="415">
                  <c:v>-3.6999999999999993</c:v>
                </c:pt>
                <c:pt idx="416">
                  <c:v>-3.6999999999999993</c:v>
                </c:pt>
                <c:pt idx="417">
                  <c:v>-3.8000000000000007</c:v>
                </c:pt>
                <c:pt idx="418">
                  <c:v>-3.8000000000000007</c:v>
                </c:pt>
                <c:pt idx="419">
                  <c:v>-3.7000000000000011</c:v>
                </c:pt>
                <c:pt idx="420">
                  <c:v>-3.7000000000000011</c:v>
                </c:pt>
                <c:pt idx="421">
                  <c:v>-3.8000000000000007</c:v>
                </c:pt>
                <c:pt idx="422">
                  <c:v>-3.8000000000000007</c:v>
                </c:pt>
                <c:pt idx="423">
                  <c:v>-3.8000000000000007</c:v>
                </c:pt>
                <c:pt idx="424">
                  <c:v>-3.8000000000000007</c:v>
                </c:pt>
                <c:pt idx="425">
                  <c:v>-3.8000000000000007</c:v>
                </c:pt>
                <c:pt idx="426">
                  <c:v>-3.9000000000000004</c:v>
                </c:pt>
                <c:pt idx="427">
                  <c:v>-3.9000000000000004</c:v>
                </c:pt>
                <c:pt idx="428">
                  <c:v>-3.9000000000000004</c:v>
                </c:pt>
                <c:pt idx="429">
                  <c:v>-3.9000000000000004</c:v>
                </c:pt>
                <c:pt idx="430">
                  <c:v>-3.9000000000000004</c:v>
                </c:pt>
                <c:pt idx="431">
                  <c:v>-4</c:v>
                </c:pt>
                <c:pt idx="432">
                  <c:v>-4</c:v>
                </c:pt>
                <c:pt idx="433">
                  <c:v>-4</c:v>
                </c:pt>
                <c:pt idx="434">
                  <c:v>-4.0999999999999996</c:v>
                </c:pt>
                <c:pt idx="435">
                  <c:v>-4.0999999999999996</c:v>
                </c:pt>
                <c:pt idx="436">
                  <c:v>-4.0999999999999996</c:v>
                </c:pt>
                <c:pt idx="437">
                  <c:v>-4.0999999999999996</c:v>
                </c:pt>
                <c:pt idx="438">
                  <c:v>-4.2000000000000011</c:v>
                </c:pt>
                <c:pt idx="439">
                  <c:v>-4.0999999999999996</c:v>
                </c:pt>
                <c:pt idx="440">
                  <c:v>-4.0999999999999996</c:v>
                </c:pt>
                <c:pt idx="441">
                  <c:v>-4.0999999999999996</c:v>
                </c:pt>
                <c:pt idx="442">
                  <c:v>-4.0999999999999996</c:v>
                </c:pt>
                <c:pt idx="443">
                  <c:v>-4.0999999999999996</c:v>
                </c:pt>
                <c:pt idx="444">
                  <c:v>-4.0999999999999996</c:v>
                </c:pt>
                <c:pt idx="445">
                  <c:v>-4.1999999999999993</c:v>
                </c:pt>
                <c:pt idx="446">
                  <c:v>-4.1999999999999993</c:v>
                </c:pt>
                <c:pt idx="447">
                  <c:v>-4.1999999999999993</c:v>
                </c:pt>
                <c:pt idx="448">
                  <c:v>-4.0999999999999996</c:v>
                </c:pt>
                <c:pt idx="449">
                  <c:v>-4.1999999999999993</c:v>
                </c:pt>
                <c:pt idx="450">
                  <c:v>-4.0999999999999996</c:v>
                </c:pt>
                <c:pt idx="451">
                  <c:v>-4.0999999999999996</c:v>
                </c:pt>
                <c:pt idx="452">
                  <c:v>-4.0999999999999996</c:v>
                </c:pt>
                <c:pt idx="453">
                  <c:v>-4.0999999999999996</c:v>
                </c:pt>
                <c:pt idx="454">
                  <c:v>-4.0999999999999996</c:v>
                </c:pt>
                <c:pt idx="455">
                  <c:v>-4</c:v>
                </c:pt>
                <c:pt idx="456">
                  <c:v>-4.1000000000000014</c:v>
                </c:pt>
                <c:pt idx="457">
                  <c:v>-4.1000000000000014</c:v>
                </c:pt>
                <c:pt idx="458">
                  <c:v>-4.1000000000000014</c:v>
                </c:pt>
                <c:pt idx="459">
                  <c:v>-4.1000000000000014</c:v>
                </c:pt>
                <c:pt idx="460">
                  <c:v>-4</c:v>
                </c:pt>
                <c:pt idx="461">
                  <c:v>-4</c:v>
                </c:pt>
                <c:pt idx="462">
                  <c:v>-4</c:v>
                </c:pt>
                <c:pt idx="463">
                  <c:v>-4</c:v>
                </c:pt>
                <c:pt idx="464">
                  <c:v>-4</c:v>
                </c:pt>
                <c:pt idx="465">
                  <c:v>-4</c:v>
                </c:pt>
                <c:pt idx="466">
                  <c:v>-4</c:v>
                </c:pt>
                <c:pt idx="467">
                  <c:v>-4</c:v>
                </c:pt>
                <c:pt idx="468">
                  <c:v>-3.9000000000000004</c:v>
                </c:pt>
                <c:pt idx="469">
                  <c:v>-3.9000000000000004</c:v>
                </c:pt>
                <c:pt idx="470">
                  <c:v>-3.8000000000000007</c:v>
                </c:pt>
                <c:pt idx="471">
                  <c:v>-3.8000000000000007</c:v>
                </c:pt>
                <c:pt idx="472">
                  <c:v>-3.8000000000000007</c:v>
                </c:pt>
                <c:pt idx="473">
                  <c:v>-3.7999999999999989</c:v>
                </c:pt>
                <c:pt idx="474">
                  <c:v>-3.7999999999999989</c:v>
                </c:pt>
                <c:pt idx="475">
                  <c:v>-3.7999999999999989</c:v>
                </c:pt>
                <c:pt idx="476">
                  <c:v>-3.7999999999999989</c:v>
                </c:pt>
                <c:pt idx="477">
                  <c:v>-3.7999999999999989</c:v>
                </c:pt>
                <c:pt idx="478">
                  <c:v>-3.6999999999999993</c:v>
                </c:pt>
                <c:pt idx="479">
                  <c:v>-3.6999999999999993</c:v>
                </c:pt>
                <c:pt idx="480">
                  <c:v>-3.6999999999999993</c:v>
                </c:pt>
                <c:pt idx="481">
                  <c:v>-3.6999999999999993</c:v>
                </c:pt>
                <c:pt idx="482">
                  <c:v>-3.6999999999999993</c:v>
                </c:pt>
                <c:pt idx="483">
                  <c:v>-3.5999999999999996</c:v>
                </c:pt>
                <c:pt idx="484">
                  <c:v>-3.7999999999999989</c:v>
                </c:pt>
                <c:pt idx="485">
                  <c:v>-3.7999999999999989</c:v>
                </c:pt>
                <c:pt idx="486">
                  <c:v>-3.6999999999999993</c:v>
                </c:pt>
                <c:pt idx="487">
                  <c:v>-3.6999999999999993</c:v>
                </c:pt>
                <c:pt idx="488">
                  <c:v>-3.6999999999999993</c:v>
                </c:pt>
                <c:pt idx="489">
                  <c:v>-3.5</c:v>
                </c:pt>
                <c:pt idx="490">
                  <c:v>-3.5999999999999996</c:v>
                </c:pt>
                <c:pt idx="491">
                  <c:v>-3.5999999999999996</c:v>
                </c:pt>
                <c:pt idx="492">
                  <c:v>-3.5</c:v>
                </c:pt>
                <c:pt idx="493">
                  <c:v>-3.5</c:v>
                </c:pt>
                <c:pt idx="494">
                  <c:v>-3.5</c:v>
                </c:pt>
                <c:pt idx="495">
                  <c:v>-3.5</c:v>
                </c:pt>
                <c:pt idx="496">
                  <c:v>-3.5</c:v>
                </c:pt>
                <c:pt idx="497">
                  <c:v>-3.5</c:v>
                </c:pt>
                <c:pt idx="498">
                  <c:v>-3.5</c:v>
                </c:pt>
                <c:pt idx="499">
                  <c:v>-3.6000000000000014</c:v>
                </c:pt>
                <c:pt idx="500">
                  <c:v>-3.5</c:v>
                </c:pt>
                <c:pt idx="501">
                  <c:v>-3.5</c:v>
                </c:pt>
                <c:pt idx="502">
                  <c:v>-3.6000000000000014</c:v>
                </c:pt>
                <c:pt idx="503">
                  <c:v>-3.5</c:v>
                </c:pt>
                <c:pt idx="504">
                  <c:v>-3.6000000000000014</c:v>
                </c:pt>
                <c:pt idx="505">
                  <c:v>-3.6000000000000014</c:v>
                </c:pt>
                <c:pt idx="506">
                  <c:v>-3.6000000000000014</c:v>
                </c:pt>
                <c:pt idx="507">
                  <c:v>-3.6000000000000014</c:v>
                </c:pt>
                <c:pt idx="508">
                  <c:v>-3.6000000000000014</c:v>
                </c:pt>
                <c:pt idx="509">
                  <c:v>-3.6000000000000014</c:v>
                </c:pt>
                <c:pt idx="510">
                  <c:v>-3.5</c:v>
                </c:pt>
                <c:pt idx="511">
                  <c:v>-3.5</c:v>
                </c:pt>
                <c:pt idx="512">
                  <c:v>-3.5</c:v>
                </c:pt>
                <c:pt idx="513">
                  <c:v>-3.5999999999999996</c:v>
                </c:pt>
                <c:pt idx="514">
                  <c:v>-3.5</c:v>
                </c:pt>
                <c:pt idx="515">
                  <c:v>-3.5999999999999996</c:v>
                </c:pt>
                <c:pt idx="516">
                  <c:v>-3.5999999999999996</c:v>
                </c:pt>
                <c:pt idx="517">
                  <c:v>-3.5999999999999996</c:v>
                </c:pt>
                <c:pt idx="518">
                  <c:v>-3.7000000000000011</c:v>
                </c:pt>
                <c:pt idx="519">
                  <c:v>-3.7000000000000011</c:v>
                </c:pt>
                <c:pt idx="520">
                  <c:v>-3.7000000000000011</c:v>
                </c:pt>
                <c:pt idx="521">
                  <c:v>-3.7000000000000011</c:v>
                </c:pt>
                <c:pt idx="522">
                  <c:v>-3.7000000000000011</c:v>
                </c:pt>
                <c:pt idx="523">
                  <c:v>-3.7000000000000011</c:v>
                </c:pt>
                <c:pt idx="524">
                  <c:v>-3.7000000000000011</c:v>
                </c:pt>
                <c:pt idx="525">
                  <c:v>-3.7000000000000011</c:v>
                </c:pt>
                <c:pt idx="526">
                  <c:v>-3.7000000000000011</c:v>
                </c:pt>
                <c:pt idx="527">
                  <c:v>-3.7000000000000011</c:v>
                </c:pt>
                <c:pt idx="528">
                  <c:v>-3.6000000000000014</c:v>
                </c:pt>
                <c:pt idx="529">
                  <c:v>-3.6000000000000014</c:v>
                </c:pt>
                <c:pt idx="530">
                  <c:v>-3.7000000000000011</c:v>
                </c:pt>
                <c:pt idx="531">
                  <c:v>-3.6000000000000014</c:v>
                </c:pt>
                <c:pt idx="532">
                  <c:v>-3.6000000000000014</c:v>
                </c:pt>
                <c:pt idx="533">
                  <c:v>-3.6000000000000014</c:v>
                </c:pt>
                <c:pt idx="534">
                  <c:v>-3.5</c:v>
                </c:pt>
                <c:pt idx="535">
                  <c:v>-3.5</c:v>
                </c:pt>
                <c:pt idx="536">
                  <c:v>-3.5</c:v>
                </c:pt>
                <c:pt idx="537">
                  <c:v>-3.5</c:v>
                </c:pt>
                <c:pt idx="538">
                  <c:v>-3.5</c:v>
                </c:pt>
                <c:pt idx="539">
                  <c:v>-3.5</c:v>
                </c:pt>
                <c:pt idx="540">
                  <c:v>-3.4000000000000004</c:v>
                </c:pt>
                <c:pt idx="541">
                  <c:v>-3.4000000000000004</c:v>
                </c:pt>
                <c:pt idx="542">
                  <c:v>-3.4000000000000004</c:v>
                </c:pt>
                <c:pt idx="543">
                  <c:v>-3.4000000000000004</c:v>
                </c:pt>
                <c:pt idx="544">
                  <c:v>-3.4000000000000004</c:v>
                </c:pt>
                <c:pt idx="545">
                  <c:v>-3.4000000000000004</c:v>
                </c:pt>
                <c:pt idx="546">
                  <c:v>-3.4000000000000004</c:v>
                </c:pt>
                <c:pt idx="547">
                  <c:v>-3.3000000000000007</c:v>
                </c:pt>
                <c:pt idx="548">
                  <c:v>-3.3000000000000007</c:v>
                </c:pt>
                <c:pt idx="549">
                  <c:v>-3.3000000000000007</c:v>
                </c:pt>
                <c:pt idx="550">
                  <c:v>-3.3000000000000007</c:v>
                </c:pt>
                <c:pt idx="551">
                  <c:v>-3.3000000000000007</c:v>
                </c:pt>
                <c:pt idx="552">
                  <c:v>-3.4000000000000004</c:v>
                </c:pt>
                <c:pt idx="553">
                  <c:v>-3.4000000000000004</c:v>
                </c:pt>
                <c:pt idx="554">
                  <c:v>-3.3000000000000007</c:v>
                </c:pt>
                <c:pt idx="555">
                  <c:v>-3.3000000000000007</c:v>
                </c:pt>
                <c:pt idx="556">
                  <c:v>-3.4000000000000004</c:v>
                </c:pt>
                <c:pt idx="557">
                  <c:v>-3.4000000000000004</c:v>
                </c:pt>
                <c:pt idx="558">
                  <c:v>-3.3000000000000007</c:v>
                </c:pt>
                <c:pt idx="559">
                  <c:v>-3.3000000000000007</c:v>
                </c:pt>
                <c:pt idx="560">
                  <c:v>-3.3000000000000007</c:v>
                </c:pt>
                <c:pt idx="561">
                  <c:v>-3.1999999999999993</c:v>
                </c:pt>
                <c:pt idx="562">
                  <c:v>-3.1999999999999993</c:v>
                </c:pt>
                <c:pt idx="563">
                  <c:v>-3.0999999999999996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-2.9000000000000004</c:v>
                </c:pt>
                <c:pt idx="568">
                  <c:v>-2.7999999999999989</c:v>
                </c:pt>
                <c:pt idx="569">
                  <c:v>-2.8999999999999986</c:v>
                </c:pt>
                <c:pt idx="570">
                  <c:v>-2.7999999999999989</c:v>
                </c:pt>
                <c:pt idx="571">
                  <c:v>-2.6999999999999993</c:v>
                </c:pt>
                <c:pt idx="572">
                  <c:v>-2.5999999999999996</c:v>
                </c:pt>
                <c:pt idx="573">
                  <c:v>-2.5</c:v>
                </c:pt>
                <c:pt idx="574">
                  <c:v>-2.5</c:v>
                </c:pt>
                <c:pt idx="575">
                  <c:v>-2.6000000000000014</c:v>
                </c:pt>
                <c:pt idx="576">
                  <c:v>-2.6000000000000014</c:v>
                </c:pt>
                <c:pt idx="577">
                  <c:v>-2.4000000000000004</c:v>
                </c:pt>
                <c:pt idx="578">
                  <c:v>-2.4000000000000004</c:v>
                </c:pt>
                <c:pt idx="579">
                  <c:v>-2.4000000000000004</c:v>
                </c:pt>
                <c:pt idx="580">
                  <c:v>-2.4000000000000004</c:v>
                </c:pt>
                <c:pt idx="581">
                  <c:v>-2.3000000000000007</c:v>
                </c:pt>
                <c:pt idx="582">
                  <c:v>-2.3000000000000007</c:v>
                </c:pt>
                <c:pt idx="583">
                  <c:v>-2.3000000000000007</c:v>
                </c:pt>
                <c:pt idx="584">
                  <c:v>-2.3000000000000007</c:v>
                </c:pt>
                <c:pt idx="585">
                  <c:v>-2.3000000000000007</c:v>
                </c:pt>
                <c:pt idx="586">
                  <c:v>-2.3000000000000007</c:v>
                </c:pt>
                <c:pt idx="587">
                  <c:v>-2.3000000000000007</c:v>
                </c:pt>
                <c:pt idx="588">
                  <c:v>-2.3000000000000007</c:v>
                </c:pt>
                <c:pt idx="589">
                  <c:v>-2.1999999999999993</c:v>
                </c:pt>
                <c:pt idx="590">
                  <c:v>-2.2999999999999989</c:v>
                </c:pt>
                <c:pt idx="591">
                  <c:v>-2.1999999999999993</c:v>
                </c:pt>
                <c:pt idx="592">
                  <c:v>-2.2999999999999989</c:v>
                </c:pt>
                <c:pt idx="593">
                  <c:v>-2.1999999999999993</c:v>
                </c:pt>
                <c:pt idx="594">
                  <c:v>-2.1999999999999993</c:v>
                </c:pt>
                <c:pt idx="595">
                  <c:v>-2.0999999999999996</c:v>
                </c:pt>
                <c:pt idx="596">
                  <c:v>-2.0999999999999996</c:v>
                </c:pt>
                <c:pt idx="597">
                  <c:v>-2.0999999999999996</c:v>
                </c:pt>
                <c:pt idx="598">
                  <c:v>-2.0999999999999996</c:v>
                </c:pt>
                <c:pt idx="599">
                  <c:v>-2.0999999999999996</c:v>
                </c:pt>
                <c:pt idx="600">
                  <c:v>-2.0999999999999996</c:v>
                </c:pt>
                <c:pt idx="601">
                  <c:v>-2.0999999999999996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-2.0999999999999996</c:v>
                </c:pt>
                <c:pt idx="607">
                  <c:v>-2.0999999999999996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-2</c:v>
                </c:pt>
                <c:pt idx="613">
                  <c:v>-1.8999999999999986</c:v>
                </c:pt>
                <c:pt idx="614">
                  <c:v>-1.8999999999999986</c:v>
                </c:pt>
                <c:pt idx="615">
                  <c:v>-1.9000000000000004</c:v>
                </c:pt>
                <c:pt idx="616">
                  <c:v>-1.8000000000000007</c:v>
                </c:pt>
                <c:pt idx="617">
                  <c:v>-1.8000000000000007</c:v>
                </c:pt>
                <c:pt idx="618">
                  <c:v>-1.6999999999999993</c:v>
                </c:pt>
                <c:pt idx="619">
                  <c:v>-1.6999999999999993</c:v>
                </c:pt>
                <c:pt idx="620">
                  <c:v>-1.7000000000000011</c:v>
                </c:pt>
                <c:pt idx="621">
                  <c:v>-1.5999999999999996</c:v>
                </c:pt>
                <c:pt idx="622">
                  <c:v>-1.5000000000000018</c:v>
                </c:pt>
                <c:pt idx="623">
                  <c:v>-1.5000000000000018</c:v>
                </c:pt>
                <c:pt idx="624">
                  <c:v>-1.4000000000000004</c:v>
                </c:pt>
                <c:pt idx="625">
                  <c:v>-1.3999999999999986</c:v>
                </c:pt>
                <c:pt idx="626">
                  <c:v>-1.3999999999999986</c:v>
                </c:pt>
                <c:pt idx="627">
                  <c:v>-1.3000000000000007</c:v>
                </c:pt>
                <c:pt idx="628">
                  <c:v>-1.3000000000000007</c:v>
                </c:pt>
                <c:pt idx="629">
                  <c:v>-1.3000000000000007</c:v>
                </c:pt>
                <c:pt idx="630">
                  <c:v>-1.2999999999999989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15.8</c:v>
                </c:pt>
                <c:pt idx="1">
                  <c:v>15.8</c:v>
                </c:pt>
                <c:pt idx="2">
                  <c:v>15.9</c:v>
                </c:pt>
                <c:pt idx="3">
                  <c:v>15.9</c:v>
                </c:pt>
                <c:pt idx="4">
                  <c:v>15.9</c:v>
                </c:pt>
                <c:pt idx="5">
                  <c:v>15.9</c:v>
                </c:pt>
                <c:pt idx="6">
                  <c:v>15.8</c:v>
                </c:pt>
                <c:pt idx="7">
                  <c:v>15.8</c:v>
                </c:pt>
                <c:pt idx="8">
                  <c:v>15.8</c:v>
                </c:pt>
                <c:pt idx="9">
                  <c:v>15.8</c:v>
                </c:pt>
                <c:pt idx="10">
                  <c:v>15.8</c:v>
                </c:pt>
                <c:pt idx="11">
                  <c:v>15.8</c:v>
                </c:pt>
                <c:pt idx="12">
                  <c:v>15.9</c:v>
                </c:pt>
                <c:pt idx="13">
                  <c:v>15.9</c:v>
                </c:pt>
                <c:pt idx="14">
                  <c:v>15.8</c:v>
                </c:pt>
                <c:pt idx="15">
                  <c:v>15.8</c:v>
                </c:pt>
                <c:pt idx="16">
                  <c:v>15.8</c:v>
                </c:pt>
                <c:pt idx="17">
                  <c:v>15.8</c:v>
                </c:pt>
                <c:pt idx="18">
                  <c:v>15.8</c:v>
                </c:pt>
                <c:pt idx="19">
                  <c:v>15.8</c:v>
                </c:pt>
                <c:pt idx="20">
                  <c:v>15.8</c:v>
                </c:pt>
                <c:pt idx="21">
                  <c:v>15.8</c:v>
                </c:pt>
                <c:pt idx="22">
                  <c:v>15.8</c:v>
                </c:pt>
                <c:pt idx="23">
                  <c:v>15.8</c:v>
                </c:pt>
                <c:pt idx="24">
                  <c:v>15.8</c:v>
                </c:pt>
                <c:pt idx="25">
                  <c:v>15.8</c:v>
                </c:pt>
                <c:pt idx="26">
                  <c:v>15.8</c:v>
                </c:pt>
                <c:pt idx="27">
                  <c:v>15.7</c:v>
                </c:pt>
                <c:pt idx="28">
                  <c:v>15.7</c:v>
                </c:pt>
                <c:pt idx="29">
                  <c:v>15.7</c:v>
                </c:pt>
                <c:pt idx="30">
                  <c:v>15.7</c:v>
                </c:pt>
                <c:pt idx="31">
                  <c:v>15.7</c:v>
                </c:pt>
                <c:pt idx="32">
                  <c:v>15.7</c:v>
                </c:pt>
                <c:pt idx="33">
                  <c:v>15.7</c:v>
                </c:pt>
                <c:pt idx="34">
                  <c:v>15.7</c:v>
                </c:pt>
                <c:pt idx="35">
                  <c:v>15.6</c:v>
                </c:pt>
                <c:pt idx="36">
                  <c:v>15.6</c:v>
                </c:pt>
                <c:pt idx="37">
                  <c:v>15.6</c:v>
                </c:pt>
                <c:pt idx="38">
                  <c:v>15.7</c:v>
                </c:pt>
                <c:pt idx="39">
                  <c:v>15.6</c:v>
                </c:pt>
                <c:pt idx="40">
                  <c:v>15.6</c:v>
                </c:pt>
                <c:pt idx="41">
                  <c:v>15.7</c:v>
                </c:pt>
                <c:pt idx="42">
                  <c:v>15.7</c:v>
                </c:pt>
                <c:pt idx="43">
                  <c:v>15.7</c:v>
                </c:pt>
                <c:pt idx="44">
                  <c:v>15.6</c:v>
                </c:pt>
                <c:pt idx="45">
                  <c:v>15.7</c:v>
                </c:pt>
                <c:pt idx="46">
                  <c:v>15.7</c:v>
                </c:pt>
                <c:pt idx="47">
                  <c:v>15.6</c:v>
                </c:pt>
                <c:pt idx="48">
                  <c:v>15.7</c:v>
                </c:pt>
                <c:pt idx="49">
                  <c:v>15.7</c:v>
                </c:pt>
                <c:pt idx="50">
                  <c:v>15.7</c:v>
                </c:pt>
                <c:pt idx="51">
                  <c:v>15.6</c:v>
                </c:pt>
                <c:pt idx="52">
                  <c:v>15.6</c:v>
                </c:pt>
                <c:pt idx="53">
                  <c:v>15.6</c:v>
                </c:pt>
                <c:pt idx="54">
                  <c:v>15.6</c:v>
                </c:pt>
                <c:pt idx="55">
                  <c:v>15.6</c:v>
                </c:pt>
                <c:pt idx="56">
                  <c:v>15.5</c:v>
                </c:pt>
                <c:pt idx="57">
                  <c:v>15.5</c:v>
                </c:pt>
                <c:pt idx="58">
                  <c:v>15.5</c:v>
                </c:pt>
                <c:pt idx="59">
                  <c:v>15.5</c:v>
                </c:pt>
                <c:pt idx="60">
                  <c:v>15.5</c:v>
                </c:pt>
                <c:pt idx="61">
                  <c:v>15.4</c:v>
                </c:pt>
                <c:pt idx="62">
                  <c:v>15.4</c:v>
                </c:pt>
                <c:pt idx="63">
                  <c:v>15.5</c:v>
                </c:pt>
                <c:pt idx="64">
                  <c:v>15.5</c:v>
                </c:pt>
                <c:pt idx="65">
                  <c:v>15.5</c:v>
                </c:pt>
                <c:pt idx="66">
                  <c:v>15.4</c:v>
                </c:pt>
                <c:pt idx="67">
                  <c:v>15.4</c:v>
                </c:pt>
                <c:pt idx="68">
                  <c:v>15.4</c:v>
                </c:pt>
                <c:pt idx="69">
                  <c:v>15.4</c:v>
                </c:pt>
                <c:pt idx="70">
                  <c:v>15.4</c:v>
                </c:pt>
                <c:pt idx="71">
                  <c:v>15.4</c:v>
                </c:pt>
                <c:pt idx="72">
                  <c:v>15.4</c:v>
                </c:pt>
                <c:pt idx="73">
                  <c:v>15.4</c:v>
                </c:pt>
                <c:pt idx="74">
                  <c:v>15.4</c:v>
                </c:pt>
                <c:pt idx="75">
                  <c:v>15.4</c:v>
                </c:pt>
                <c:pt idx="76">
                  <c:v>15.4</c:v>
                </c:pt>
                <c:pt idx="77">
                  <c:v>15.4</c:v>
                </c:pt>
                <c:pt idx="78">
                  <c:v>15.3</c:v>
                </c:pt>
                <c:pt idx="79">
                  <c:v>15.3</c:v>
                </c:pt>
                <c:pt idx="80">
                  <c:v>15.3</c:v>
                </c:pt>
                <c:pt idx="81">
                  <c:v>15.3</c:v>
                </c:pt>
                <c:pt idx="82">
                  <c:v>15.3</c:v>
                </c:pt>
                <c:pt idx="83">
                  <c:v>15.3</c:v>
                </c:pt>
                <c:pt idx="84">
                  <c:v>15.2</c:v>
                </c:pt>
                <c:pt idx="85">
                  <c:v>15.2</c:v>
                </c:pt>
                <c:pt idx="86">
                  <c:v>15.2</c:v>
                </c:pt>
                <c:pt idx="87">
                  <c:v>15.2</c:v>
                </c:pt>
                <c:pt idx="88">
                  <c:v>15.2</c:v>
                </c:pt>
                <c:pt idx="89">
                  <c:v>15.2</c:v>
                </c:pt>
                <c:pt idx="90">
                  <c:v>15.2</c:v>
                </c:pt>
                <c:pt idx="91">
                  <c:v>15.2</c:v>
                </c:pt>
                <c:pt idx="92">
                  <c:v>15.2</c:v>
                </c:pt>
                <c:pt idx="93">
                  <c:v>15.2</c:v>
                </c:pt>
                <c:pt idx="94">
                  <c:v>15.2</c:v>
                </c:pt>
                <c:pt idx="95">
                  <c:v>15.2</c:v>
                </c:pt>
                <c:pt idx="96">
                  <c:v>15.2</c:v>
                </c:pt>
                <c:pt idx="97">
                  <c:v>15.3</c:v>
                </c:pt>
                <c:pt idx="98">
                  <c:v>15.4</c:v>
                </c:pt>
                <c:pt idx="99">
                  <c:v>15.4</c:v>
                </c:pt>
                <c:pt idx="100">
                  <c:v>15.4</c:v>
                </c:pt>
                <c:pt idx="101">
                  <c:v>15.4</c:v>
                </c:pt>
                <c:pt idx="102">
                  <c:v>15.5</c:v>
                </c:pt>
                <c:pt idx="103">
                  <c:v>15.4</c:v>
                </c:pt>
                <c:pt idx="104">
                  <c:v>15.4</c:v>
                </c:pt>
                <c:pt idx="105">
                  <c:v>15.4</c:v>
                </c:pt>
                <c:pt idx="106">
                  <c:v>15.4</c:v>
                </c:pt>
                <c:pt idx="107">
                  <c:v>15.4</c:v>
                </c:pt>
                <c:pt idx="108">
                  <c:v>15.5</c:v>
                </c:pt>
                <c:pt idx="109">
                  <c:v>15.5</c:v>
                </c:pt>
                <c:pt idx="110">
                  <c:v>15.6</c:v>
                </c:pt>
                <c:pt idx="111">
                  <c:v>15.6</c:v>
                </c:pt>
                <c:pt idx="112">
                  <c:v>15.6</c:v>
                </c:pt>
                <c:pt idx="113">
                  <c:v>15.6</c:v>
                </c:pt>
                <c:pt idx="114">
                  <c:v>15.6</c:v>
                </c:pt>
                <c:pt idx="115">
                  <c:v>15.6</c:v>
                </c:pt>
                <c:pt idx="116">
                  <c:v>15.6</c:v>
                </c:pt>
                <c:pt idx="117">
                  <c:v>15.6</c:v>
                </c:pt>
                <c:pt idx="118">
                  <c:v>15.6</c:v>
                </c:pt>
                <c:pt idx="119">
                  <c:v>15.5</c:v>
                </c:pt>
                <c:pt idx="120">
                  <c:v>15.5</c:v>
                </c:pt>
                <c:pt idx="121">
                  <c:v>15.5</c:v>
                </c:pt>
                <c:pt idx="122">
                  <c:v>15.5</c:v>
                </c:pt>
                <c:pt idx="123">
                  <c:v>15.5</c:v>
                </c:pt>
                <c:pt idx="124">
                  <c:v>15.5</c:v>
                </c:pt>
                <c:pt idx="125">
                  <c:v>15.5</c:v>
                </c:pt>
                <c:pt idx="126">
                  <c:v>15.5</c:v>
                </c:pt>
                <c:pt idx="127">
                  <c:v>15.5</c:v>
                </c:pt>
                <c:pt idx="128">
                  <c:v>15.5</c:v>
                </c:pt>
                <c:pt idx="129">
                  <c:v>15.5</c:v>
                </c:pt>
                <c:pt idx="130">
                  <c:v>15.5</c:v>
                </c:pt>
                <c:pt idx="131">
                  <c:v>15.5</c:v>
                </c:pt>
                <c:pt idx="132">
                  <c:v>15.5</c:v>
                </c:pt>
                <c:pt idx="133">
                  <c:v>15.5</c:v>
                </c:pt>
                <c:pt idx="134">
                  <c:v>15.5</c:v>
                </c:pt>
                <c:pt idx="135">
                  <c:v>15.5</c:v>
                </c:pt>
                <c:pt idx="136">
                  <c:v>15.5</c:v>
                </c:pt>
                <c:pt idx="137">
                  <c:v>15.5</c:v>
                </c:pt>
                <c:pt idx="138">
                  <c:v>15.5</c:v>
                </c:pt>
                <c:pt idx="139">
                  <c:v>15.5</c:v>
                </c:pt>
                <c:pt idx="140">
                  <c:v>15.5</c:v>
                </c:pt>
                <c:pt idx="141">
                  <c:v>15.5</c:v>
                </c:pt>
                <c:pt idx="142">
                  <c:v>15.5</c:v>
                </c:pt>
                <c:pt idx="143">
                  <c:v>15.5</c:v>
                </c:pt>
                <c:pt idx="144">
                  <c:v>15.5</c:v>
                </c:pt>
                <c:pt idx="145">
                  <c:v>15.5</c:v>
                </c:pt>
                <c:pt idx="146">
                  <c:v>15.5</c:v>
                </c:pt>
                <c:pt idx="147">
                  <c:v>15.5</c:v>
                </c:pt>
                <c:pt idx="148">
                  <c:v>15.5</c:v>
                </c:pt>
                <c:pt idx="149">
                  <c:v>15.5</c:v>
                </c:pt>
                <c:pt idx="150">
                  <c:v>15.5</c:v>
                </c:pt>
                <c:pt idx="151">
                  <c:v>15.5</c:v>
                </c:pt>
                <c:pt idx="152">
                  <c:v>15.5</c:v>
                </c:pt>
                <c:pt idx="153">
                  <c:v>15.5</c:v>
                </c:pt>
                <c:pt idx="154">
                  <c:v>15.5</c:v>
                </c:pt>
                <c:pt idx="155">
                  <c:v>15.5</c:v>
                </c:pt>
                <c:pt idx="156">
                  <c:v>15.5</c:v>
                </c:pt>
                <c:pt idx="157">
                  <c:v>15.5</c:v>
                </c:pt>
                <c:pt idx="158">
                  <c:v>15.5</c:v>
                </c:pt>
                <c:pt idx="159">
                  <c:v>15.4</c:v>
                </c:pt>
                <c:pt idx="160">
                  <c:v>15.4</c:v>
                </c:pt>
                <c:pt idx="161">
                  <c:v>15.4</c:v>
                </c:pt>
                <c:pt idx="162">
                  <c:v>15.4</c:v>
                </c:pt>
                <c:pt idx="163">
                  <c:v>15.3</c:v>
                </c:pt>
                <c:pt idx="164">
                  <c:v>15.3</c:v>
                </c:pt>
                <c:pt idx="165">
                  <c:v>15.3</c:v>
                </c:pt>
                <c:pt idx="166">
                  <c:v>15.3</c:v>
                </c:pt>
                <c:pt idx="167">
                  <c:v>15.3</c:v>
                </c:pt>
                <c:pt idx="168">
                  <c:v>15.3</c:v>
                </c:pt>
                <c:pt idx="169">
                  <c:v>15.2</c:v>
                </c:pt>
                <c:pt idx="170">
                  <c:v>15.2</c:v>
                </c:pt>
                <c:pt idx="171">
                  <c:v>15.3</c:v>
                </c:pt>
                <c:pt idx="172">
                  <c:v>15.2</c:v>
                </c:pt>
                <c:pt idx="173">
                  <c:v>15.2</c:v>
                </c:pt>
                <c:pt idx="174">
                  <c:v>15.2</c:v>
                </c:pt>
                <c:pt idx="175">
                  <c:v>15.2</c:v>
                </c:pt>
                <c:pt idx="176">
                  <c:v>15.2</c:v>
                </c:pt>
                <c:pt idx="177">
                  <c:v>15.2</c:v>
                </c:pt>
                <c:pt idx="178">
                  <c:v>15.2</c:v>
                </c:pt>
                <c:pt idx="179">
                  <c:v>15.1</c:v>
                </c:pt>
                <c:pt idx="180">
                  <c:v>15.1</c:v>
                </c:pt>
                <c:pt idx="181">
                  <c:v>15.1</c:v>
                </c:pt>
                <c:pt idx="182">
                  <c:v>15.1</c:v>
                </c:pt>
                <c:pt idx="183">
                  <c:v>15.1</c:v>
                </c:pt>
                <c:pt idx="184">
                  <c:v>15.1</c:v>
                </c:pt>
                <c:pt idx="185">
                  <c:v>15.1</c:v>
                </c:pt>
                <c:pt idx="186">
                  <c:v>15.1</c:v>
                </c:pt>
                <c:pt idx="187">
                  <c:v>15.1</c:v>
                </c:pt>
                <c:pt idx="188">
                  <c:v>15.1</c:v>
                </c:pt>
                <c:pt idx="189">
                  <c:v>15.1</c:v>
                </c:pt>
                <c:pt idx="190">
                  <c:v>15.1</c:v>
                </c:pt>
                <c:pt idx="191">
                  <c:v>15</c:v>
                </c:pt>
                <c:pt idx="192">
                  <c:v>15</c:v>
                </c:pt>
                <c:pt idx="193">
                  <c:v>15</c:v>
                </c:pt>
                <c:pt idx="194">
                  <c:v>15</c:v>
                </c:pt>
                <c:pt idx="195">
                  <c:v>15</c:v>
                </c:pt>
                <c:pt idx="196">
                  <c:v>15</c:v>
                </c:pt>
                <c:pt idx="197">
                  <c:v>15</c:v>
                </c:pt>
                <c:pt idx="198">
                  <c:v>15</c:v>
                </c:pt>
                <c:pt idx="199">
                  <c:v>15</c:v>
                </c:pt>
                <c:pt idx="200">
                  <c:v>15</c:v>
                </c:pt>
                <c:pt idx="201">
                  <c:v>15</c:v>
                </c:pt>
                <c:pt idx="202">
                  <c:v>15</c:v>
                </c:pt>
                <c:pt idx="203">
                  <c:v>15</c:v>
                </c:pt>
                <c:pt idx="204">
                  <c:v>15</c:v>
                </c:pt>
                <c:pt idx="205">
                  <c:v>15.1</c:v>
                </c:pt>
                <c:pt idx="206">
                  <c:v>15.1</c:v>
                </c:pt>
                <c:pt idx="207">
                  <c:v>15.1</c:v>
                </c:pt>
                <c:pt idx="208">
                  <c:v>15.1</c:v>
                </c:pt>
                <c:pt idx="209">
                  <c:v>15</c:v>
                </c:pt>
                <c:pt idx="210">
                  <c:v>15</c:v>
                </c:pt>
                <c:pt idx="211">
                  <c:v>15</c:v>
                </c:pt>
                <c:pt idx="212">
                  <c:v>15.1</c:v>
                </c:pt>
                <c:pt idx="213">
                  <c:v>15.1</c:v>
                </c:pt>
                <c:pt idx="214">
                  <c:v>15.1</c:v>
                </c:pt>
                <c:pt idx="215">
                  <c:v>15.1</c:v>
                </c:pt>
                <c:pt idx="216">
                  <c:v>15.1</c:v>
                </c:pt>
                <c:pt idx="217">
                  <c:v>15.1</c:v>
                </c:pt>
                <c:pt idx="218">
                  <c:v>15.2</c:v>
                </c:pt>
                <c:pt idx="219">
                  <c:v>15.2</c:v>
                </c:pt>
                <c:pt idx="220">
                  <c:v>15.2</c:v>
                </c:pt>
                <c:pt idx="221">
                  <c:v>15.2</c:v>
                </c:pt>
                <c:pt idx="222">
                  <c:v>15.3</c:v>
                </c:pt>
                <c:pt idx="223">
                  <c:v>15.3</c:v>
                </c:pt>
                <c:pt idx="224">
                  <c:v>15.4</c:v>
                </c:pt>
                <c:pt idx="225">
                  <c:v>15.4</c:v>
                </c:pt>
                <c:pt idx="226">
                  <c:v>15.4</c:v>
                </c:pt>
                <c:pt idx="227">
                  <c:v>15.4</c:v>
                </c:pt>
                <c:pt idx="228">
                  <c:v>15.4</c:v>
                </c:pt>
                <c:pt idx="229">
                  <c:v>15.4</c:v>
                </c:pt>
                <c:pt idx="230">
                  <c:v>15.4</c:v>
                </c:pt>
                <c:pt idx="231">
                  <c:v>15.4</c:v>
                </c:pt>
                <c:pt idx="232">
                  <c:v>15.4</c:v>
                </c:pt>
                <c:pt idx="233">
                  <c:v>15.4</c:v>
                </c:pt>
                <c:pt idx="234">
                  <c:v>15.4</c:v>
                </c:pt>
                <c:pt idx="235">
                  <c:v>15.4</c:v>
                </c:pt>
                <c:pt idx="236">
                  <c:v>15.4</c:v>
                </c:pt>
                <c:pt idx="237">
                  <c:v>15.4</c:v>
                </c:pt>
                <c:pt idx="238">
                  <c:v>15.4</c:v>
                </c:pt>
                <c:pt idx="239">
                  <c:v>15.4</c:v>
                </c:pt>
                <c:pt idx="240">
                  <c:v>15.4</c:v>
                </c:pt>
                <c:pt idx="241">
                  <c:v>15.4</c:v>
                </c:pt>
                <c:pt idx="242">
                  <c:v>15.4</c:v>
                </c:pt>
                <c:pt idx="243">
                  <c:v>15.4</c:v>
                </c:pt>
                <c:pt idx="244">
                  <c:v>15.4</c:v>
                </c:pt>
                <c:pt idx="245">
                  <c:v>15.5</c:v>
                </c:pt>
                <c:pt idx="246">
                  <c:v>15.5</c:v>
                </c:pt>
                <c:pt idx="247">
                  <c:v>15.5</c:v>
                </c:pt>
                <c:pt idx="248">
                  <c:v>15.5</c:v>
                </c:pt>
                <c:pt idx="249">
                  <c:v>15.5</c:v>
                </c:pt>
                <c:pt idx="250">
                  <c:v>15.5</c:v>
                </c:pt>
                <c:pt idx="251">
                  <c:v>15.5</c:v>
                </c:pt>
                <c:pt idx="252">
                  <c:v>15.5</c:v>
                </c:pt>
                <c:pt idx="253">
                  <c:v>15.5</c:v>
                </c:pt>
                <c:pt idx="254">
                  <c:v>15.6</c:v>
                </c:pt>
                <c:pt idx="255">
                  <c:v>15.6</c:v>
                </c:pt>
                <c:pt idx="256">
                  <c:v>15.6</c:v>
                </c:pt>
                <c:pt idx="257">
                  <c:v>15.6</c:v>
                </c:pt>
                <c:pt idx="258">
                  <c:v>15.6</c:v>
                </c:pt>
                <c:pt idx="259">
                  <c:v>15.6</c:v>
                </c:pt>
                <c:pt idx="260">
                  <c:v>15.6</c:v>
                </c:pt>
                <c:pt idx="261">
                  <c:v>15.6</c:v>
                </c:pt>
                <c:pt idx="262">
                  <c:v>15.6</c:v>
                </c:pt>
                <c:pt idx="263">
                  <c:v>15.6</c:v>
                </c:pt>
                <c:pt idx="264">
                  <c:v>15.6</c:v>
                </c:pt>
                <c:pt idx="265">
                  <c:v>15.6</c:v>
                </c:pt>
                <c:pt idx="266">
                  <c:v>15.6</c:v>
                </c:pt>
                <c:pt idx="267">
                  <c:v>15.6</c:v>
                </c:pt>
                <c:pt idx="268">
                  <c:v>15.6</c:v>
                </c:pt>
                <c:pt idx="269">
                  <c:v>15.5</c:v>
                </c:pt>
                <c:pt idx="270">
                  <c:v>15.5</c:v>
                </c:pt>
                <c:pt idx="271">
                  <c:v>15.5</c:v>
                </c:pt>
                <c:pt idx="272">
                  <c:v>15.5</c:v>
                </c:pt>
                <c:pt idx="273">
                  <c:v>15.4</c:v>
                </c:pt>
                <c:pt idx="274">
                  <c:v>15.4</c:v>
                </c:pt>
                <c:pt idx="275">
                  <c:v>15.4</c:v>
                </c:pt>
                <c:pt idx="276">
                  <c:v>15.4</c:v>
                </c:pt>
                <c:pt idx="277">
                  <c:v>15.3</c:v>
                </c:pt>
                <c:pt idx="278">
                  <c:v>15.3</c:v>
                </c:pt>
                <c:pt idx="279">
                  <c:v>15.3</c:v>
                </c:pt>
                <c:pt idx="280">
                  <c:v>15.3</c:v>
                </c:pt>
                <c:pt idx="281">
                  <c:v>15.2</c:v>
                </c:pt>
                <c:pt idx="282">
                  <c:v>15.2</c:v>
                </c:pt>
                <c:pt idx="283">
                  <c:v>15.2</c:v>
                </c:pt>
                <c:pt idx="284">
                  <c:v>15.2</c:v>
                </c:pt>
                <c:pt idx="285">
                  <c:v>15.2</c:v>
                </c:pt>
                <c:pt idx="286">
                  <c:v>15.2</c:v>
                </c:pt>
                <c:pt idx="287">
                  <c:v>15.2</c:v>
                </c:pt>
                <c:pt idx="288">
                  <c:v>15.2</c:v>
                </c:pt>
                <c:pt idx="289">
                  <c:v>15.1</c:v>
                </c:pt>
                <c:pt idx="290">
                  <c:v>15.2</c:v>
                </c:pt>
                <c:pt idx="291">
                  <c:v>15.1</c:v>
                </c:pt>
                <c:pt idx="292">
                  <c:v>15.1</c:v>
                </c:pt>
                <c:pt idx="293">
                  <c:v>15.1</c:v>
                </c:pt>
                <c:pt idx="294">
                  <c:v>15.1</c:v>
                </c:pt>
                <c:pt idx="295">
                  <c:v>15.1</c:v>
                </c:pt>
                <c:pt idx="296">
                  <c:v>15.1</c:v>
                </c:pt>
                <c:pt idx="297">
                  <c:v>15.1</c:v>
                </c:pt>
                <c:pt idx="298">
                  <c:v>15.1</c:v>
                </c:pt>
                <c:pt idx="299">
                  <c:v>15.2</c:v>
                </c:pt>
                <c:pt idx="300">
                  <c:v>15.2</c:v>
                </c:pt>
                <c:pt idx="301">
                  <c:v>15.2</c:v>
                </c:pt>
                <c:pt idx="302">
                  <c:v>15.2</c:v>
                </c:pt>
                <c:pt idx="303">
                  <c:v>15.2</c:v>
                </c:pt>
                <c:pt idx="304">
                  <c:v>15.3</c:v>
                </c:pt>
                <c:pt idx="305">
                  <c:v>15.3</c:v>
                </c:pt>
                <c:pt idx="306">
                  <c:v>15.3</c:v>
                </c:pt>
                <c:pt idx="307">
                  <c:v>15.3</c:v>
                </c:pt>
                <c:pt idx="308">
                  <c:v>15.3</c:v>
                </c:pt>
                <c:pt idx="309">
                  <c:v>15.3</c:v>
                </c:pt>
                <c:pt idx="310">
                  <c:v>15.3</c:v>
                </c:pt>
                <c:pt idx="311">
                  <c:v>15.3</c:v>
                </c:pt>
                <c:pt idx="312">
                  <c:v>15.3</c:v>
                </c:pt>
                <c:pt idx="313">
                  <c:v>15.3</c:v>
                </c:pt>
                <c:pt idx="314">
                  <c:v>15.3</c:v>
                </c:pt>
                <c:pt idx="315">
                  <c:v>15.3</c:v>
                </c:pt>
                <c:pt idx="316">
                  <c:v>15.3</c:v>
                </c:pt>
                <c:pt idx="317">
                  <c:v>15.3</c:v>
                </c:pt>
                <c:pt idx="318">
                  <c:v>15.3</c:v>
                </c:pt>
                <c:pt idx="319">
                  <c:v>15.3</c:v>
                </c:pt>
                <c:pt idx="320">
                  <c:v>15.3</c:v>
                </c:pt>
                <c:pt idx="321">
                  <c:v>15.3</c:v>
                </c:pt>
                <c:pt idx="322">
                  <c:v>15.3</c:v>
                </c:pt>
                <c:pt idx="323">
                  <c:v>15.4</c:v>
                </c:pt>
                <c:pt idx="324">
                  <c:v>15.4</c:v>
                </c:pt>
                <c:pt idx="325">
                  <c:v>15.4</c:v>
                </c:pt>
                <c:pt idx="326">
                  <c:v>15.4</c:v>
                </c:pt>
                <c:pt idx="327">
                  <c:v>15.4</c:v>
                </c:pt>
                <c:pt idx="328">
                  <c:v>15.4</c:v>
                </c:pt>
                <c:pt idx="329">
                  <c:v>15.4</c:v>
                </c:pt>
                <c:pt idx="330">
                  <c:v>15.4</c:v>
                </c:pt>
                <c:pt idx="331">
                  <c:v>15.4</c:v>
                </c:pt>
                <c:pt idx="332">
                  <c:v>15.4</c:v>
                </c:pt>
                <c:pt idx="333">
                  <c:v>15.4</c:v>
                </c:pt>
                <c:pt idx="334">
                  <c:v>15.4</c:v>
                </c:pt>
                <c:pt idx="335">
                  <c:v>15.4</c:v>
                </c:pt>
                <c:pt idx="336">
                  <c:v>15.4</c:v>
                </c:pt>
                <c:pt idx="337">
                  <c:v>15.5</c:v>
                </c:pt>
                <c:pt idx="338">
                  <c:v>15.5</c:v>
                </c:pt>
                <c:pt idx="339">
                  <c:v>15.5</c:v>
                </c:pt>
                <c:pt idx="340">
                  <c:v>15.5</c:v>
                </c:pt>
                <c:pt idx="341">
                  <c:v>15.5</c:v>
                </c:pt>
                <c:pt idx="342">
                  <c:v>15.5</c:v>
                </c:pt>
                <c:pt idx="343">
                  <c:v>15.5</c:v>
                </c:pt>
                <c:pt idx="344">
                  <c:v>15.5</c:v>
                </c:pt>
                <c:pt idx="345">
                  <c:v>15.5</c:v>
                </c:pt>
                <c:pt idx="346">
                  <c:v>15.5</c:v>
                </c:pt>
                <c:pt idx="347">
                  <c:v>15.5</c:v>
                </c:pt>
                <c:pt idx="348">
                  <c:v>15.5</c:v>
                </c:pt>
                <c:pt idx="349">
                  <c:v>15.5</c:v>
                </c:pt>
                <c:pt idx="350">
                  <c:v>15.5</c:v>
                </c:pt>
                <c:pt idx="351">
                  <c:v>15.5</c:v>
                </c:pt>
                <c:pt idx="352">
                  <c:v>15.6</c:v>
                </c:pt>
                <c:pt idx="353">
                  <c:v>15.6</c:v>
                </c:pt>
                <c:pt idx="354">
                  <c:v>15.6</c:v>
                </c:pt>
                <c:pt idx="355">
                  <c:v>15.5</c:v>
                </c:pt>
                <c:pt idx="356">
                  <c:v>15.5</c:v>
                </c:pt>
                <c:pt idx="357">
                  <c:v>15.5</c:v>
                </c:pt>
                <c:pt idx="358">
                  <c:v>15.5</c:v>
                </c:pt>
                <c:pt idx="359">
                  <c:v>15.5</c:v>
                </c:pt>
                <c:pt idx="360">
                  <c:v>15.5</c:v>
                </c:pt>
                <c:pt idx="361">
                  <c:v>15.5</c:v>
                </c:pt>
                <c:pt idx="362">
                  <c:v>15.5</c:v>
                </c:pt>
                <c:pt idx="363">
                  <c:v>15.5</c:v>
                </c:pt>
                <c:pt idx="364">
                  <c:v>15.4</c:v>
                </c:pt>
                <c:pt idx="365">
                  <c:v>15.5</c:v>
                </c:pt>
                <c:pt idx="366">
                  <c:v>15.4</c:v>
                </c:pt>
                <c:pt idx="367">
                  <c:v>15.4</c:v>
                </c:pt>
                <c:pt idx="368">
                  <c:v>15.4</c:v>
                </c:pt>
                <c:pt idx="369">
                  <c:v>15.4</c:v>
                </c:pt>
                <c:pt idx="370">
                  <c:v>15.4</c:v>
                </c:pt>
                <c:pt idx="371">
                  <c:v>15.3</c:v>
                </c:pt>
                <c:pt idx="372">
                  <c:v>15.3</c:v>
                </c:pt>
                <c:pt idx="373">
                  <c:v>15.3</c:v>
                </c:pt>
                <c:pt idx="374">
                  <c:v>15.2</c:v>
                </c:pt>
                <c:pt idx="375">
                  <c:v>15.3</c:v>
                </c:pt>
                <c:pt idx="376">
                  <c:v>15.3</c:v>
                </c:pt>
                <c:pt idx="377">
                  <c:v>15.2</c:v>
                </c:pt>
                <c:pt idx="378">
                  <c:v>15.2</c:v>
                </c:pt>
                <c:pt idx="379">
                  <c:v>15.2</c:v>
                </c:pt>
                <c:pt idx="380">
                  <c:v>15.2</c:v>
                </c:pt>
                <c:pt idx="381">
                  <c:v>15.2</c:v>
                </c:pt>
                <c:pt idx="382">
                  <c:v>15.2</c:v>
                </c:pt>
                <c:pt idx="383">
                  <c:v>15.2</c:v>
                </c:pt>
                <c:pt idx="384">
                  <c:v>15.1</c:v>
                </c:pt>
                <c:pt idx="385">
                  <c:v>15.1</c:v>
                </c:pt>
                <c:pt idx="386">
                  <c:v>15.2</c:v>
                </c:pt>
                <c:pt idx="387">
                  <c:v>15.1</c:v>
                </c:pt>
                <c:pt idx="388">
                  <c:v>15.1</c:v>
                </c:pt>
                <c:pt idx="389">
                  <c:v>15.1</c:v>
                </c:pt>
                <c:pt idx="390">
                  <c:v>15.1</c:v>
                </c:pt>
                <c:pt idx="391">
                  <c:v>15.2</c:v>
                </c:pt>
                <c:pt idx="392">
                  <c:v>15.2</c:v>
                </c:pt>
                <c:pt idx="393">
                  <c:v>15.2</c:v>
                </c:pt>
                <c:pt idx="394">
                  <c:v>15.2</c:v>
                </c:pt>
                <c:pt idx="395">
                  <c:v>15.1</c:v>
                </c:pt>
                <c:pt idx="396">
                  <c:v>15.1</c:v>
                </c:pt>
                <c:pt idx="397">
                  <c:v>15.1</c:v>
                </c:pt>
                <c:pt idx="398">
                  <c:v>15.1</c:v>
                </c:pt>
                <c:pt idx="399">
                  <c:v>15.1</c:v>
                </c:pt>
                <c:pt idx="400">
                  <c:v>15.1</c:v>
                </c:pt>
                <c:pt idx="401">
                  <c:v>15.1</c:v>
                </c:pt>
                <c:pt idx="402">
                  <c:v>15.1</c:v>
                </c:pt>
                <c:pt idx="403">
                  <c:v>15.1</c:v>
                </c:pt>
                <c:pt idx="404">
                  <c:v>15.1</c:v>
                </c:pt>
                <c:pt idx="405">
                  <c:v>15.1</c:v>
                </c:pt>
                <c:pt idx="406">
                  <c:v>15.1</c:v>
                </c:pt>
                <c:pt idx="407">
                  <c:v>15.1</c:v>
                </c:pt>
                <c:pt idx="408">
                  <c:v>15.1</c:v>
                </c:pt>
                <c:pt idx="409">
                  <c:v>15.1</c:v>
                </c:pt>
                <c:pt idx="410">
                  <c:v>15.1</c:v>
                </c:pt>
                <c:pt idx="411">
                  <c:v>15.1</c:v>
                </c:pt>
                <c:pt idx="412">
                  <c:v>15.1</c:v>
                </c:pt>
                <c:pt idx="413">
                  <c:v>15.1</c:v>
                </c:pt>
                <c:pt idx="414">
                  <c:v>15</c:v>
                </c:pt>
                <c:pt idx="415">
                  <c:v>15</c:v>
                </c:pt>
                <c:pt idx="416">
                  <c:v>15</c:v>
                </c:pt>
                <c:pt idx="417">
                  <c:v>15</c:v>
                </c:pt>
                <c:pt idx="418">
                  <c:v>15</c:v>
                </c:pt>
                <c:pt idx="419">
                  <c:v>14.9</c:v>
                </c:pt>
                <c:pt idx="420">
                  <c:v>14.9</c:v>
                </c:pt>
                <c:pt idx="421">
                  <c:v>14.9</c:v>
                </c:pt>
                <c:pt idx="422">
                  <c:v>14.9</c:v>
                </c:pt>
                <c:pt idx="423">
                  <c:v>14.8</c:v>
                </c:pt>
                <c:pt idx="424">
                  <c:v>14.8</c:v>
                </c:pt>
                <c:pt idx="425">
                  <c:v>14.8</c:v>
                </c:pt>
                <c:pt idx="426">
                  <c:v>14.8</c:v>
                </c:pt>
                <c:pt idx="427">
                  <c:v>14.8</c:v>
                </c:pt>
                <c:pt idx="428">
                  <c:v>14.8</c:v>
                </c:pt>
                <c:pt idx="429">
                  <c:v>14.8</c:v>
                </c:pt>
                <c:pt idx="430">
                  <c:v>14.8</c:v>
                </c:pt>
                <c:pt idx="431">
                  <c:v>14.8</c:v>
                </c:pt>
                <c:pt idx="432">
                  <c:v>14.8</c:v>
                </c:pt>
                <c:pt idx="433">
                  <c:v>14.8</c:v>
                </c:pt>
                <c:pt idx="434">
                  <c:v>14.9</c:v>
                </c:pt>
                <c:pt idx="435">
                  <c:v>14.9</c:v>
                </c:pt>
                <c:pt idx="436">
                  <c:v>14.9</c:v>
                </c:pt>
                <c:pt idx="437">
                  <c:v>14.9</c:v>
                </c:pt>
                <c:pt idx="438">
                  <c:v>14.9</c:v>
                </c:pt>
                <c:pt idx="439">
                  <c:v>14.9</c:v>
                </c:pt>
                <c:pt idx="440">
                  <c:v>14.9</c:v>
                </c:pt>
                <c:pt idx="441">
                  <c:v>14.9</c:v>
                </c:pt>
                <c:pt idx="442">
                  <c:v>14.9</c:v>
                </c:pt>
                <c:pt idx="443">
                  <c:v>14.9</c:v>
                </c:pt>
                <c:pt idx="444">
                  <c:v>14.9</c:v>
                </c:pt>
                <c:pt idx="445">
                  <c:v>15</c:v>
                </c:pt>
                <c:pt idx="446">
                  <c:v>15</c:v>
                </c:pt>
                <c:pt idx="447">
                  <c:v>15</c:v>
                </c:pt>
                <c:pt idx="448">
                  <c:v>14.9</c:v>
                </c:pt>
                <c:pt idx="449">
                  <c:v>15</c:v>
                </c:pt>
                <c:pt idx="450">
                  <c:v>14.9</c:v>
                </c:pt>
                <c:pt idx="451">
                  <c:v>14.9</c:v>
                </c:pt>
                <c:pt idx="452">
                  <c:v>14.9</c:v>
                </c:pt>
                <c:pt idx="453">
                  <c:v>14.9</c:v>
                </c:pt>
                <c:pt idx="454">
                  <c:v>14.9</c:v>
                </c:pt>
                <c:pt idx="455">
                  <c:v>14.8</c:v>
                </c:pt>
                <c:pt idx="456">
                  <c:v>14.8</c:v>
                </c:pt>
                <c:pt idx="457">
                  <c:v>14.8</c:v>
                </c:pt>
                <c:pt idx="458">
                  <c:v>14.8</c:v>
                </c:pt>
                <c:pt idx="459">
                  <c:v>14.8</c:v>
                </c:pt>
                <c:pt idx="460">
                  <c:v>14.7</c:v>
                </c:pt>
                <c:pt idx="461">
                  <c:v>14.6</c:v>
                </c:pt>
                <c:pt idx="462">
                  <c:v>14.6</c:v>
                </c:pt>
                <c:pt idx="463">
                  <c:v>14.6</c:v>
                </c:pt>
                <c:pt idx="464">
                  <c:v>14.6</c:v>
                </c:pt>
                <c:pt idx="465">
                  <c:v>14.5</c:v>
                </c:pt>
                <c:pt idx="466">
                  <c:v>14.5</c:v>
                </c:pt>
                <c:pt idx="467">
                  <c:v>14.5</c:v>
                </c:pt>
                <c:pt idx="468">
                  <c:v>14.4</c:v>
                </c:pt>
                <c:pt idx="469">
                  <c:v>14.4</c:v>
                </c:pt>
                <c:pt idx="470">
                  <c:v>14.3</c:v>
                </c:pt>
                <c:pt idx="471">
                  <c:v>14.3</c:v>
                </c:pt>
                <c:pt idx="472">
                  <c:v>14.3</c:v>
                </c:pt>
                <c:pt idx="473">
                  <c:v>14.2</c:v>
                </c:pt>
                <c:pt idx="474">
                  <c:v>14.2</c:v>
                </c:pt>
                <c:pt idx="475">
                  <c:v>14.2</c:v>
                </c:pt>
                <c:pt idx="476">
                  <c:v>14.2</c:v>
                </c:pt>
                <c:pt idx="477">
                  <c:v>14.2</c:v>
                </c:pt>
                <c:pt idx="478">
                  <c:v>14.1</c:v>
                </c:pt>
                <c:pt idx="479">
                  <c:v>14.1</c:v>
                </c:pt>
                <c:pt idx="480">
                  <c:v>14.1</c:v>
                </c:pt>
                <c:pt idx="481">
                  <c:v>14.1</c:v>
                </c:pt>
                <c:pt idx="482">
                  <c:v>14.1</c:v>
                </c:pt>
                <c:pt idx="483">
                  <c:v>14</c:v>
                </c:pt>
                <c:pt idx="484">
                  <c:v>14.1</c:v>
                </c:pt>
                <c:pt idx="485">
                  <c:v>14.1</c:v>
                </c:pt>
                <c:pt idx="486">
                  <c:v>14</c:v>
                </c:pt>
                <c:pt idx="487">
                  <c:v>14</c:v>
                </c:pt>
                <c:pt idx="488">
                  <c:v>14</c:v>
                </c:pt>
                <c:pt idx="489">
                  <c:v>13.9</c:v>
                </c:pt>
                <c:pt idx="490">
                  <c:v>13.9</c:v>
                </c:pt>
                <c:pt idx="491">
                  <c:v>13.9</c:v>
                </c:pt>
                <c:pt idx="492">
                  <c:v>13.8</c:v>
                </c:pt>
                <c:pt idx="493">
                  <c:v>13.8</c:v>
                </c:pt>
                <c:pt idx="494">
                  <c:v>13.8</c:v>
                </c:pt>
                <c:pt idx="495">
                  <c:v>13.8</c:v>
                </c:pt>
                <c:pt idx="496">
                  <c:v>13.8</c:v>
                </c:pt>
                <c:pt idx="497">
                  <c:v>13.8</c:v>
                </c:pt>
                <c:pt idx="498">
                  <c:v>13.8</c:v>
                </c:pt>
                <c:pt idx="499">
                  <c:v>13.8</c:v>
                </c:pt>
                <c:pt idx="500">
                  <c:v>13.8</c:v>
                </c:pt>
                <c:pt idx="501">
                  <c:v>13.8</c:v>
                </c:pt>
                <c:pt idx="502">
                  <c:v>13.8</c:v>
                </c:pt>
                <c:pt idx="503">
                  <c:v>13.7</c:v>
                </c:pt>
                <c:pt idx="504">
                  <c:v>13.8</c:v>
                </c:pt>
                <c:pt idx="505">
                  <c:v>13.8</c:v>
                </c:pt>
                <c:pt idx="506">
                  <c:v>13.8</c:v>
                </c:pt>
                <c:pt idx="507">
                  <c:v>13.8</c:v>
                </c:pt>
                <c:pt idx="508">
                  <c:v>13.8</c:v>
                </c:pt>
                <c:pt idx="509">
                  <c:v>13.8</c:v>
                </c:pt>
                <c:pt idx="510">
                  <c:v>13.7</c:v>
                </c:pt>
                <c:pt idx="511">
                  <c:v>13.7</c:v>
                </c:pt>
                <c:pt idx="512">
                  <c:v>13.7</c:v>
                </c:pt>
                <c:pt idx="513">
                  <c:v>13.7</c:v>
                </c:pt>
                <c:pt idx="514">
                  <c:v>13.7</c:v>
                </c:pt>
                <c:pt idx="515">
                  <c:v>13.7</c:v>
                </c:pt>
                <c:pt idx="516">
                  <c:v>13.7</c:v>
                </c:pt>
                <c:pt idx="517">
                  <c:v>13.7</c:v>
                </c:pt>
                <c:pt idx="518">
                  <c:v>13.8</c:v>
                </c:pt>
                <c:pt idx="519">
                  <c:v>13.8</c:v>
                </c:pt>
                <c:pt idx="520">
                  <c:v>13.8</c:v>
                </c:pt>
                <c:pt idx="521">
                  <c:v>13.8</c:v>
                </c:pt>
                <c:pt idx="522">
                  <c:v>13.8</c:v>
                </c:pt>
                <c:pt idx="523">
                  <c:v>13.8</c:v>
                </c:pt>
                <c:pt idx="524">
                  <c:v>13.8</c:v>
                </c:pt>
                <c:pt idx="525">
                  <c:v>13.8</c:v>
                </c:pt>
                <c:pt idx="526">
                  <c:v>13.8</c:v>
                </c:pt>
                <c:pt idx="527">
                  <c:v>13.8</c:v>
                </c:pt>
                <c:pt idx="528">
                  <c:v>13.8</c:v>
                </c:pt>
                <c:pt idx="529">
                  <c:v>13.8</c:v>
                </c:pt>
                <c:pt idx="530">
                  <c:v>13.9</c:v>
                </c:pt>
                <c:pt idx="531">
                  <c:v>13.8</c:v>
                </c:pt>
                <c:pt idx="532">
                  <c:v>13.8</c:v>
                </c:pt>
                <c:pt idx="533">
                  <c:v>13.8</c:v>
                </c:pt>
                <c:pt idx="534">
                  <c:v>13.8</c:v>
                </c:pt>
                <c:pt idx="535">
                  <c:v>13.8</c:v>
                </c:pt>
                <c:pt idx="536">
                  <c:v>13.8</c:v>
                </c:pt>
                <c:pt idx="537">
                  <c:v>13.8</c:v>
                </c:pt>
                <c:pt idx="538">
                  <c:v>13.8</c:v>
                </c:pt>
                <c:pt idx="539">
                  <c:v>13.8</c:v>
                </c:pt>
                <c:pt idx="540">
                  <c:v>13.8</c:v>
                </c:pt>
                <c:pt idx="541">
                  <c:v>13.8</c:v>
                </c:pt>
                <c:pt idx="542">
                  <c:v>13.8</c:v>
                </c:pt>
                <c:pt idx="543">
                  <c:v>13.8</c:v>
                </c:pt>
                <c:pt idx="544">
                  <c:v>13.8</c:v>
                </c:pt>
                <c:pt idx="545">
                  <c:v>13.8</c:v>
                </c:pt>
                <c:pt idx="546">
                  <c:v>13.8</c:v>
                </c:pt>
                <c:pt idx="547">
                  <c:v>13.8</c:v>
                </c:pt>
                <c:pt idx="548">
                  <c:v>13.8</c:v>
                </c:pt>
                <c:pt idx="549">
                  <c:v>13.8</c:v>
                </c:pt>
                <c:pt idx="550">
                  <c:v>13.8</c:v>
                </c:pt>
                <c:pt idx="551">
                  <c:v>13.8</c:v>
                </c:pt>
                <c:pt idx="552">
                  <c:v>13.9</c:v>
                </c:pt>
                <c:pt idx="553">
                  <c:v>13.9</c:v>
                </c:pt>
                <c:pt idx="554">
                  <c:v>13.9</c:v>
                </c:pt>
                <c:pt idx="555">
                  <c:v>13.9</c:v>
                </c:pt>
                <c:pt idx="556">
                  <c:v>14</c:v>
                </c:pt>
                <c:pt idx="557">
                  <c:v>14</c:v>
                </c:pt>
                <c:pt idx="558">
                  <c:v>14</c:v>
                </c:pt>
                <c:pt idx="559">
                  <c:v>14</c:v>
                </c:pt>
                <c:pt idx="560">
                  <c:v>14</c:v>
                </c:pt>
                <c:pt idx="561">
                  <c:v>14</c:v>
                </c:pt>
                <c:pt idx="562">
                  <c:v>14</c:v>
                </c:pt>
                <c:pt idx="563">
                  <c:v>14</c:v>
                </c:pt>
                <c:pt idx="564">
                  <c:v>14</c:v>
                </c:pt>
                <c:pt idx="565">
                  <c:v>14.1</c:v>
                </c:pt>
                <c:pt idx="566">
                  <c:v>14.1</c:v>
                </c:pt>
                <c:pt idx="567">
                  <c:v>14.1</c:v>
                </c:pt>
                <c:pt idx="568">
                  <c:v>14.1</c:v>
                </c:pt>
                <c:pt idx="569">
                  <c:v>14.2</c:v>
                </c:pt>
                <c:pt idx="570">
                  <c:v>14.2</c:v>
                </c:pt>
                <c:pt idx="571">
                  <c:v>14.2</c:v>
                </c:pt>
                <c:pt idx="572">
                  <c:v>14.2</c:v>
                </c:pt>
                <c:pt idx="573">
                  <c:v>14.2</c:v>
                </c:pt>
                <c:pt idx="574">
                  <c:v>14.2</c:v>
                </c:pt>
                <c:pt idx="575">
                  <c:v>14.3</c:v>
                </c:pt>
                <c:pt idx="576">
                  <c:v>14.3</c:v>
                </c:pt>
                <c:pt idx="577">
                  <c:v>14.3</c:v>
                </c:pt>
                <c:pt idx="578">
                  <c:v>14.3</c:v>
                </c:pt>
                <c:pt idx="579">
                  <c:v>14.3</c:v>
                </c:pt>
                <c:pt idx="580">
                  <c:v>14.4</c:v>
                </c:pt>
                <c:pt idx="581">
                  <c:v>14.4</c:v>
                </c:pt>
                <c:pt idx="582">
                  <c:v>14.4</c:v>
                </c:pt>
                <c:pt idx="583">
                  <c:v>14.4</c:v>
                </c:pt>
                <c:pt idx="584">
                  <c:v>14.4</c:v>
                </c:pt>
                <c:pt idx="585">
                  <c:v>14.5</c:v>
                </c:pt>
                <c:pt idx="586">
                  <c:v>14.5</c:v>
                </c:pt>
                <c:pt idx="587">
                  <c:v>14.5</c:v>
                </c:pt>
                <c:pt idx="588">
                  <c:v>14.5</c:v>
                </c:pt>
                <c:pt idx="589">
                  <c:v>14.5</c:v>
                </c:pt>
                <c:pt idx="590">
                  <c:v>14.6</c:v>
                </c:pt>
                <c:pt idx="591">
                  <c:v>14.5</c:v>
                </c:pt>
                <c:pt idx="592">
                  <c:v>14.6</c:v>
                </c:pt>
                <c:pt idx="593">
                  <c:v>14.5</c:v>
                </c:pt>
                <c:pt idx="594">
                  <c:v>14.5</c:v>
                </c:pt>
                <c:pt idx="595">
                  <c:v>14.5</c:v>
                </c:pt>
                <c:pt idx="596">
                  <c:v>14.5</c:v>
                </c:pt>
                <c:pt idx="597">
                  <c:v>14.5</c:v>
                </c:pt>
                <c:pt idx="598">
                  <c:v>14.5</c:v>
                </c:pt>
                <c:pt idx="599">
                  <c:v>14.5</c:v>
                </c:pt>
                <c:pt idx="600">
                  <c:v>14.5</c:v>
                </c:pt>
                <c:pt idx="601">
                  <c:v>14.5</c:v>
                </c:pt>
                <c:pt idx="602">
                  <c:v>14.5</c:v>
                </c:pt>
                <c:pt idx="603">
                  <c:v>14.5</c:v>
                </c:pt>
                <c:pt idx="604">
                  <c:v>14.5</c:v>
                </c:pt>
                <c:pt idx="605">
                  <c:v>14.5</c:v>
                </c:pt>
                <c:pt idx="606">
                  <c:v>14.6</c:v>
                </c:pt>
                <c:pt idx="607">
                  <c:v>14.6</c:v>
                </c:pt>
                <c:pt idx="608">
                  <c:v>14.6</c:v>
                </c:pt>
                <c:pt idx="609">
                  <c:v>14.6</c:v>
                </c:pt>
                <c:pt idx="610">
                  <c:v>14.6</c:v>
                </c:pt>
                <c:pt idx="611">
                  <c:v>14.7</c:v>
                </c:pt>
                <c:pt idx="612">
                  <c:v>14.7</c:v>
                </c:pt>
                <c:pt idx="613">
                  <c:v>14.7</c:v>
                </c:pt>
                <c:pt idx="614">
                  <c:v>14.7</c:v>
                </c:pt>
                <c:pt idx="615">
                  <c:v>14.8</c:v>
                </c:pt>
                <c:pt idx="616">
                  <c:v>14.8</c:v>
                </c:pt>
                <c:pt idx="617">
                  <c:v>14.8</c:v>
                </c:pt>
                <c:pt idx="618">
                  <c:v>14.8</c:v>
                </c:pt>
                <c:pt idx="619">
                  <c:v>14.8</c:v>
                </c:pt>
                <c:pt idx="620">
                  <c:v>14.9</c:v>
                </c:pt>
                <c:pt idx="621">
                  <c:v>14.9</c:v>
                </c:pt>
                <c:pt idx="622">
                  <c:v>14.9</c:v>
                </c:pt>
                <c:pt idx="623">
                  <c:v>14.9</c:v>
                </c:pt>
                <c:pt idx="624">
                  <c:v>14.9</c:v>
                </c:pt>
                <c:pt idx="625">
                  <c:v>15</c:v>
                </c:pt>
                <c:pt idx="626">
                  <c:v>15</c:v>
                </c:pt>
                <c:pt idx="627">
                  <c:v>15</c:v>
                </c:pt>
                <c:pt idx="628">
                  <c:v>15</c:v>
                </c:pt>
                <c:pt idx="629">
                  <c:v>15</c:v>
                </c:pt>
                <c:pt idx="630">
                  <c:v>15.1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0.1</c:v>
                </c:pt>
                <c:pt idx="463">
                  <c:v>0.1</c:v>
                </c:pt>
                <c:pt idx="464">
                  <c:v>0.1</c:v>
                </c:pt>
                <c:pt idx="465">
                  <c:v>0.1</c:v>
                </c:pt>
                <c:pt idx="466">
                  <c:v>0.1</c:v>
                </c:pt>
                <c:pt idx="467">
                  <c:v>0.2</c:v>
                </c:pt>
                <c:pt idx="468">
                  <c:v>0.2</c:v>
                </c:pt>
                <c:pt idx="469">
                  <c:v>0.2</c:v>
                </c:pt>
                <c:pt idx="470">
                  <c:v>0.2</c:v>
                </c:pt>
                <c:pt idx="471">
                  <c:v>0.2</c:v>
                </c:pt>
                <c:pt idx="472">
                  <c:v>0.2</c:v>
                </c:pt>
                <c:pt idx="473">
                  <c:v>0.3</c:v>
                </c:pt>
                <c:pt idx="474">
                  <c:v>0.3</c:v>
                </c:pt>
                <c:pt idx="475">
                  <c:v>0.3</c:v>
                </c:pt>
                <c:pt idx="476">
                  <c:v>0.4</c:v>
                </c:pt>
                <c:pt idx="477">
                  <c:v>0.4</c:v>
                </c:pt>
                <c:pt idx="478">
                  <c:v>0.4</c:v>
                </c:pt>
                <c:pt idx="479">
                  <c:v>0.6</c:v>
                </c:pt>
                <c:pt idx="480">
                  <c:v>0.6</c:v>
                </c:pt>
                <c:pt idx="481">
                  <c:v>0.7</c:v>
                </c:pt>
                <c:pt idx="482">
                  <c:v>0.7</c:v>
                </c:pt>
                <c:pt idx="483">
                  <c:v>0.7</c:v>
                </c:pt>
                <c:pt idx="484">
                  <c:v>0.7</c:v>
                </c:pt>
                <c:pt idx="485">
                  <c:v>0.7</c:v>
                </c:pt>
                <c:pt idx="486">
                  <c:v>0.7</c:v>
                </c:pt>
                <c:pt idx="487">
                  <c:v>0.8</c:v>
                </c:pt>
                <c:pt idx="488">
                  <c:v>0.8</c:v>
                </c:pt>
                <c:pt idx="489">
                  <c:v>0.8</c:v>
                </c:pt>
                <c:pt idx="490">
                  <c:v>0.8</c:v>
                </c:pt>
                <c:pt idx="491">
                  <c:v>0.8</c:v>
                </c:pt>
                <c:pt idx="492">
                  <c:v>0.8</c:v>
                </c:pt>
                <c:pt idx="493">
                  <c:v>0.9</c:v>
                </c:pt>
                <c:pt idx="494">
                  <c:v>0.9</c:v>
                </c:pt>
                <c:pt idx="495">
                  <c:v>0.9</c:v>
                </c:pt>
                <c:pt idx="496">
                  <c:v>0.9</c:v>
                </c:pt>
                <c:pt idx="497">
                  <c:v>0.9</c:v>
                </c:pt>
                <c:pt idx="498">
                  <c:v>0.9</c:v>
                </c:pt>
                <c:pt idx="499">
                  <c:v>0.9</c:v>
                </c:pt>
                <c:pt idx="500">
                  <c:v>0.9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1.1000000000000001</c:v>
                </c:pt>
                <c:pt idx="505">
                  <c:v>1.1000000000000001</c:v>
                </c:pt>
                <c:pt idx="506">
                  <c:v>1.1000000000000001</c:v>
                </c:pt>
                <c:pt idx="507">
                  <c:v>1.1000000000000001</c:v>
                </c:pt>
                <c:pt idx="508">
                  <c:v>1.1000000000000001</c:v>
                </c:pt>
                <c:pt idx="509">
                  <c:v>1.1000000000000001</c:v>
                </c:pt>
                <c:pt idx="510">
                  <c:v>1.1000000000000001</c:v>
                </c:pt>
                <c:pt idx="511">
                  <c:v>1.1000000000000001</c:v>
                </c:pt>
                <c:pt idx="512">
                  <c:v>1.1000000000000001</c:v>
                </c:pt>
                <c:pt idx="513">
                  <c:v>1.1000000000000001</c:v>
                </c:pt>
                <c:pt idx="514">
                  <c:v>1.1000000000000001</c:v>
                </c:pt>
                <c:pt idx="515">
                  <c:v>1.1000000000000001</c:v>
                </c:pt>
                <c:pt idx="516">
                  <c:v>1.1000000000000001</c:v>
                </c:pt>
                <c:pt idx="517">
                  <c:v>1.1000000000000001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0.9</c:v>
                </c:pt>
                <c:pt idx="524">
                  <c:v>0.9</c:v>
                </c:pt>
                <c:pt idx="525">
                  <c:v>0.9</c:v>
                </c:pt>
                <c:pt idx="526">
                  <c:v>0.9</c:v>
                </c:pt>
                <c:pt idx="527">
                  <c:v>0.9</c:v>
                </c:pt>
                <c:pt idx="528">
                  <c:v>0.9</c:v>
                </c:pt>
                <c:pt idx="529">
                  <c:v>0.9</c:v>
                </c:pt>
                <c:pt idx="530">
                  <c:v>0.9</c:v>
                </c:pt>
                <c:pt idx="531">
                  <c:v>0.9</c:v>
                </c:pt>
                <c:pt idx="532">
                  <c:v>1</c:v>
                </c:pt>
                <c:pt idx="533">
                  <c:v>0.8</c:v>
                </c:pt>
                <c:pt idx="534">
                  <c:v>0.8</c:v>
                </c:pt>
                <c:pt idx="535">
                  <c:v>0.8</c:v>
                </c:pt>
                <c:pt idx="536">
                  <c:v>0.8</c:v>
                </c:pt>
                <c:pt idx="537">
                  <c:v>0.8</c:v>
                </c:pt>
                <c:pt idx="538">
                  <c:v>0.5</c:v>
                </c:pt>
                <c:pt idx="539">
                  <c:v>0.5</c:v>
                </c:pt>
                <c:pt idx="540">
                  <c:v>0.5</c:v>
                </c:pt>
                <c:pt idx="541">
                  <c:v>0.5</c:v>
                </c:pt>
                <c:pt idx="542">
                  <c:v>0.5</c:v>
                </c:pt>
                <c:pt idx="543">
                  <c:v>0.4</c:v>
                </c:pt>
                <c:pt idx="544">
                  <c:v>0.4</c:v>
                </c:pt>
                <c:pt idx="545">
                  <c:v>0.4</c:v>
                </c:pt>
                <c:pt idx="546">
                  <c:v>0.4</c:v>
                </c:pt>
                <c:pt idx="547">
                  <c:v>0.4</c:v>
                </c:pt>
                <c:pt idx="548">
                  <c:v>0.4</c:v>
                </c:pt>
                <c:pt idx="549">
                  <c:v>0.4</c:v>
                </c:pt>
                <c:pt idx="550">
                  <c:v>0.4</c:v>
                </c:pt>
                <c:pt idx="551">
                  <c:v>0.4</c:v>
                </c:pt>
                <c:pt idx="552">
                  <c:v>0.4</c:v>
                </c:pt>
                <c:pt idx="553">
                  <c:v>0.3</c:v>
                </c:pt>
                <c:pt idx="554">
                  <c:v>0.3</c:v>
                </c:pt>
                <c:pt idx="555">
                  <c:v>0.3</c:v>
                </c:pt>
                <c:pt idx="556">
                  <c:v>0.3</c:v>
                </c:pt>
                <c:pt idx="557">
                  <c:v>0.3</c:v>
                </c:pt>
                <c:pt idx="558">
                  <c:v>0.2</c:v>
                </c:pt>
                <c:pt idx="559">
                  <c:v>0.2</c:v>
                </c:pt>
                <c:pt idx="560">
                  <c:v>0.2</c:v>
                </c:pt>
                <c:pt idx="561">
                  <c:v>0.2</c:v>
                </c:pt>
                <c:pt idx="562">
                  <c:v>0.2</c:v>
                </c:pt>
                <c:pt idx="563">
                  <c:v>0.1</c:v>
                </c:pt>
                <c:pt idx="564">
                  <c:v>0.1</c:v>
                </c:pt>
                <c:pt idx="565">
                  <c:v>0.1</c:v>
                </c:pt>
                <c:pt idx="566">
                  <c:v>0.1</c:v>
                </c:pt>
                <c:pt idx="567">
                  <c:v>0.1</c:v>
                </c:pt>
                <c:pt idx="568">
                  <c:v>0.1</c:v>
                </c:pt>
                <c:pt idx="569">
                  <c:v>0.1</c:v>
                </c:pt>
                <c:pt idx="570">
                  <c:v>0.1</c:v>
                </c:pt>
                <c:pt idx="571">
                  <c:v>0.1</c:v>
                </c:pt>
                <c:pt idx="572">
                  <c:v>0.1</c:v>
                </c:pt>
                <c:pt idx="573">
                  <c:v>0.1</c:v>
                </c:pt>
                <c:pt idx="574">
                  <c:v>0.1</c:v>
                </c:pt>
                <c:pt idx="575">
                  <c:v>0.1</c:v>
                </c:pt>
                <c:pt idx="576">
                  <c:v>0.1</c:v>
                </c:pt>
                <c:pt idx="577">
                  <c:v>0.1</c:v>
                </c:pt>
                <c:pt idx="578">
                  <c:v>0.1</c:v>
                </c:pt>
                <c:pt idx="579">
                  <c:v>0.1</c:v>
                </c:pt>
                <c:pt idx="580">
                  <c:v>0.1</c:v>
                </c:pt>
                <c:pt idx="581">
                  <c:v>0.1</c:v>
                </c:pt>
                <c:pt idx="582">
                  <c:v>0.1</c:v>
                </c:pt>
                <c:pt idx="583">
                  <c:v>0.1</c:v>
                </c:pt>
                <c:pt idx="584">
                  <c:v>0.1</c:v>
                </c:pt>
                <c:pt idx="585">
                  <c:v>0.1</c:v>
                </c:pt>
                <c:pt idx="586">
                  <c:v>0.1</c:v>
                </c:pt>
                <c:pt idx="587">
                  <c:v>0.1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68</c:v>
                </c:pt>
                <c:pt idx="1">
                  <c:v>68</c:v>
                </c:pt>
                <c:pt idx="2">
                  <c:v>68</c:v>
                </c:pt>
                <c:pt idx="3">
                  <c:v>68</c:v>
                </c:pt>
                <c:pt idx="4">
                  <c:v>68</c:v>
                </c:pt>
                <c:pt idx="5">
                  <c:v>68</c:v>
                </c:pt>
                <c:pt idx="6">
                  <c:v>68</c:v>
                </c:pt>
                <c:pt idx="7">
                  <c:v>68</c:v>
                </c:pt>
                <c:pt idx="8">
                  <c:v>68</c:v>
                </c:pt>
                <c:pt idx="9">
                  <c:v>68</c:v>
                </c:pt>
                <c:pt idx="10">
                  <c:v>68</c:v>
                </c:pt>
                <c:pt idx="11">
                  <c:v>68</c:v>
                </c:pt>
                <c:pt idx="12">
                  <c:v>68</c:v>
                </c:pt>
                <c:pt idx="13">
                  <c:v>68</c:v>
                </c:pt>
                <c:pt idx="14">
                  <c:v>67</c:v>
                </c:pt>
                <c:pt idx="15">
                  <c:v>67</c:v>
                </c:pt>
                <c:pt idx="16">
                  <c:v>67</c:v>
                </c:pt>
                <c:pt idx="17">
                  <c:v>67</c:v>
                </c:pt>
                <c:pt idx="18">
                  <c:v>67</c:v>
                </c:pt>
                <c:pt idx="19">
                  <c:v>67</c:v>
                </c:pt>
                <c:pt idx="20">
                  <c:v>68</c:v>
                </c:pt>
                <c:pt idx="21">
                  <c:v>68</c:v>
                </c:pt>
                <c:pt idx="22">
                  <c:v>68</c:v>
                </c:pt>
                <c:pt idx="23">
                  <c:v>67</c:v>
                </c:pt>
                <c:pt idx="24">
                  <c:v>67</c:v>
                </c:pt>
                <c:pt idx="25">
                  <c:v>67</c:v>
                </c:pt>
                <c:pt idx="26">
                  <c:v>67</c:v>
                </c:pt>
                <c:pt idx="27">
                  <c:v>67</c:v>
                </c:pt>
                <c:pt idx="28">
                  <c:v>68</c:v>
                </c:pt>
                <c:pt idx="29">
                  <c:v>68</c:v>
                </c:pt>
                <c:pt idx="30">
                  <c:v>68</c:v>
                </c:pt>
                <c:pt idx="31">
                  <c:v>68</c:v>
                </c:pt>
                <c:pt idx="32">
                  <c:v>68</c:v>
                </c:pt>
                <c:pt idx="33">
                  <c:v>68</c:v>
                </c:pt>
                <c:pt idx="34">
                  <c:v>68</c:v>
                </c:pt>
                <c:pt idx="35">
                  <c:v>68</c:v>
                </c:pt>
                <c:pt idx="36">
                  <c:v>68</c:v>
                </c:pt>
                <c:pt idx="37">
                  <c:v>68</c:v>
                </c:pt>
                <c:pt idx="38">
                  <c:v>67</c:v>
                </c:pt>
                <c:pt idx="39">
                  <c:v>67</c:v>
                </c:pt>
                <c:pt idx="40">
                  <c:v>67</c:v>
                </c:pt>
                <c:pt idx="41">
                  <c:v>67</c:v>
                </c:pt>
                <c:pt idx="42">
                  <c:v>67</c:v>
                </c:pt>
                <c:pt idx="43">
                  <c:v>67</c:v>
                </c:pt>
                <c:pt idx="44">
                  <c:v>67</c:v>
                </c:pt>
                <c:pt idx="45">
                  <c:v>67</c:v>
                </c:pt>
                <c:pt idx="46">
                  <c:v>67</c:v>
                </c:pt>
                <c:pt idx="47">
                  <c:v>67</c:v>
                </c:pt>
                <c:pt idx="48">
                  <c:v>67</c:v>
                </c:pt>
                <c:pt idx="49">
                  <c:v>67</c:v>
                </c:pt>
                <c:pt idx="50">
                  <c:v>67</c:v>
                </c:pt>
                <c:pt idx="51">
                  <c:v>67</c:v>
                </c:pt>
                <c:pt idx="52">
                  <c:v>67</c:v>
                </c:pt>
                <c:pt idx="53">
                  <c:v>67</c:v>
                </c:pt>
                <c:pt idx="54">
                  <c:v>67</c:v>
                </c:pt>
                <c:pt idx="55">
                  <c:v>67</c:v>
                </c:pt>
                <c:pt idx="56">
                  <c:v>67</c:v>
                </c:pt>
                <c:pt idx="57">
                  <c:v>67</c:v>
                </c:pt>
                <c:pt idx="58">
                  <c:v>67</c:v>
                </c:pt>
                <c:pt idx="59">
                  <c:v>67</c:v>
                </c:pt>
                <c:pt idx="60">
                  <c:v>67</c:v>
                </c:pt>
                <c:pt idx="61">
                  <c:v>67</c:v>
                </c:pt>
                <c:pt idx="62">
                  <c:v>67</c:v>
                </c:pt>
                <c:pt idx="63">
                  <c:v>67</c:v>
                </c:pt>
                <c:pt idx="64">
                  <c:v>67</c:v>
                </c:pt>
                <c:pt idx="65">
                  <c:v>67</c:v>
                </c:pt>
                <c:pt idx="66">
                  <c:v>67</c:v>
                </c:pt>
                <c:pt idx="67">
                  <c:v>67</c:v>
                </c:pt>
                <c:pt idx="68">
                  <c:v>67</c:v>
                </c:pt>
                <c:pt idx="69">
                  <c:v>67</c:v>
                </c:pt>
                <c:pt idx="70">
                  <c:v>67</c:v>
                </c:pt>
                <c:pt idx="71">
                  <c:v>67</c:v>
                </c:pt>
                <c:pt idx="72">
                  <c:v>67</c:v>
                </c:pt>
                <c:pt idx="73">
                  <c:v>67</c:v>
                </c:pt>
                <c:pt idx="74">
                  <c:v>67</c:v>
                </c:pt>
                <c:pt idx="75">
                  <c:v>67</c:v>
                </c:pt>
                <c:pt idx="76">
                  <c:v>67</c:v>
                </c:pt>
                <c:pt idx="77">
                  <c:v>67</c:v>
                </c:pt>
                <c:pt idx="78">
                  <c:v>67</c:v>
                </c:pt>
                <c:pt idx="79">
                  <c:v>67</c:v>
                </c:pt>
                <c:pt idx="80">
                  <c:v>67</c:v>
                </c:pt>
                <c:pt idx="81">
                  <c:v>67</c:v>
                </c:pt>
                <c:pt idx="82">
                  <c:v>67</c:v>
                </c:pt>
                <c:pt idx="83">
                  <c:v>67</c:v>
                </c:pt>
                <c:pt idx="84">
                  <c:v>67</c:v>
                </c:pt>
                <c:pt idx="85">
                  <c:v>67</c:v>
                </c:pt>
                <c:pt idx="86">
                  <c:v>67</c:v>
                </c:pt>
                <c:pt idx="87">
                  <c:v>67</c:v>
                </c:pt>
                <c:pt idx="88">
                  <c:v>67</c:v>
                </c:pt>
                <c:pt idx="89">
                  <c:v>67</c:v>
                </c:pt>
                <c:pt idx="90">
                  <c:v>67</c:v>
                </c:pt>
                <c:pt idx="91">
                  <c:v>67</c:v>
                </c:pt>
                <c:pt idx="92">
                  <c:v>67</c:v>
                </c:pt>
                <c:pt idx="93">
                  <c:v>67</c:v>
                </c:pt>
                <c:pt idx="94">
                  <c:v>67</c:v>
                </c:pt>
                <c:pt idx="95">
                  <c:v>67</c:v>
                </c:pt>
                <c:pt idx="96">
                  <c:v>67</c:v>
                </c:pt>
                <c:pt idx="97">
                  <c:v>66</c:v>
                </c:pt>
                <c:pt idx="98">
                  <c:v>66</c:v>
                </c:pt>
                <c:pt idx="99">
                  <c:v>66</c:v>
                </c:pt>
                <c:pt idx="100">
                  <c:v>66</c:v>
                </c:pt>
                <c:pt idx="101">
                  <c:v>66</c:v>
                </c:pt>
                <c:pt idx="102">
                  <c:v>66</c:v>
                </c:pt>
                <c:pt idx="103">
                  <c:v>66</c:v>
                </c:pt>
                <c:pt idx="104">
                  <c:v>66</c:v>
                </c:pt>
                <c:pt idx="105">
                  <c:v>66</c:v>
                </c:pt>
                <c:pt idx="106">
                  <c:v>66</c:v>
                </c:pt>
                <c:pt idx="107">
                  <c:v>66</c:v>
                </c:pt>
                <c:pt idx="108">
                  <c:v>66</c:v>
                </c:pt>
                <c:pt idx="109">
                  <c:v>65</c:v>
                </c:pt>
                <c:pt idx="110">
                  <c:v>65</c:v>
                </c:pt>
                <c:pt idx="111">
                  <c:v>65</c:v>
                </c:pt>
                <c:pt idx="112">
                  <c:v>65</c:v>
                </c:pt>
                <c:pt idx="113">
                  <c:v>65</c:v>
                </c:pt>
                <c:pt idx="114">
                  <c:v>65</c:v>
                </c:pt>
                <c:pt idx="115">
                  <c:v>65</c:v>
                </c:pt>
                <c:pt idx="116">
                  <c:v>65</c:v>
                </c:pt>
                <c:pt idx="117">
                  <c:v>65</c:v>
                </c:pt>
                <c:pt idx="118">
                  <c:v>65</c:v>
                </c:pt>
                <c:pt idx="119">
                  <c:v>65</c:v>
                </c:pt>
                <c:pt idx="120">
                  <c:v>65</c:v>
                </c:pt>
                <c:pt idx="121">
                  <c:v>65</c:v>
                </c:pt>
                <c:pt idx="122">
                  <c:v>65</c:v>
                </c:pt>
                <c:pt idx="123">
                  <c:v>65</c:v>
                </c:pt>
                <c:pt idx="124">
                  <c:v>65</c:v>
                </c:pt>
                <c:pt idx="125">
                  <c:v>65</c:v>
                </c:pt>
                <c:pt idx="126">
                  <c:v>65</c:v>
                </c:pt>
                <c:pt idx="127">
                  <c:v>65</c:v>
                </c:pt>
                <c:pt idx="128">
                  <c:v>65</c:v>
                </c:pt>
                <c:pt idx="129">
                  <c:v>65</c:v>
                </c:pt>
                <c:pt idx="130">
                  <c:v>65</c:v>
                </c:pt>
                <c:pt idx="131">
                  <c:v>65</c:v>
                </c:pt>
                <c:pt idx="132">
                  <c:v>65</c:v>
                </c:pt>
                <c:pt idx="133">
                  <c:v>65</c:v>
                </c:pt>
                <c:pt idx="134">
                  <c:v>65</c:v>
                </c:pt>
                <c:pt idx="135">
                  <c:v>65</c:v>
                </c:pt>
                <c:pt idx="136">
                  <c:v>65</c:v>
                </c:pt>
                <c:pt idx="137">
                  <c:v>65</c:v>
                </c:pt>
                <c:pt idx="138">
                  <c:v>65</c:v>
                </c:pt>
                <c:pt idx="139">
                  <c:v>65</c:v>
                </c:pt>
                <c:pt idx="140">
                  <c:v>65</c:v>
                </c:pt>
                <c:pt idx="141">
                  <c:v>65</c:v>
                </c:pt>
                <c:pt idx="142">
                  <c:v>65</c:v>
                </c:pt>
                <c:pt idx="143">
                  <c:v>65</c:v>
                </c:pt>
                <c:pt idx="144">
                  <c:v>65</c:v>
                </c:pt>
                <c:pt idx="145">
                  <c:v>65</c:v>
                </c:pt>
                <c:pt idx="146">
                  <c:v>65</c:v>
                </c:pt>
                <c:pt idx="147">
                  <c:v>65</c:v>
                </c:pt>
                <c:pt idx="148">
                  <c:v>65</c:v>
                </c:pt>
                <c:pt idx="149">
                  <c:v>65</c:v>
                </c:pt>
                <c:pt idx="150">
                  <c:v>65</c:v>
                </c:pt>
                <c:pt idx="151">
                  <c:v>65</c:v>
                </c:pt>
                <c:pt idx="152">
                  <c:v>65</c:v>
                </c:pt>
                <c:pt idx="153">
                  <c:v>65</c:v>
                </c:pt>
                <c:pt idx="154">
                  <c:v>65</c:v>
                </c:pt>
                <c:pt idx="155">
                  <c:v>65</c:v>
                </c:pt>
                <c:pt idx="156">
                  <c:v>65</c:v>
                </c:pt>
                <c:pt idx="157">
                  <c:v>65</c:v>
                </c:pt>
                <c:pt idx="158">
                  <c:v>65</c:v>
                </c:pt>
                <c:pt idx="159">
                  <c:v>65</c:v>
                </c:pt>
                <c:pt idx="160">
                  <c:v>65</c:v>
                </c:pt>
                <c:pt idx="161">
                  <c:v>65</c:v>
                </c:pt>
                <c:pt idx="162">
                  <c:v>65</c:v>
                </c:pt>
                <c:pt idx="163">
                  <c:v>65</c:v>
                </c:pt>
                <c:pt idx="164">
                  <c:v>65</c:v>
                </c:pt>
                <c:pt idx="165">
                  <c:v>66</c:v>
                </c:pt>
                <c:pt idx="166">
                  <c:v>66</c:v>
                </c:pt>
                <c:pt idx="167">
                  <c:v>66</c:v>
                </c:pt>
                <c:pt idx="168">
                  <c:v>66</c:v>
                </c:pt>
                <c:pt idx="169">
                  <c:v>66</c:v>
                </c:pt>
                <c:pt idx="170">
                  <c:v>66</c:v>
                </c:pt>
                <c:pt idx="171">
                  <c:v>66</c:v>
                </c:pt>
                <c:pt idx="172">
                  <c:v>66</c:v>
                </c:pt>
                <c:pt idx="173">
                  <c:v>66</c:v>
                </c:pt>
                <c:pt idx="174">
                  <c:v>66</c:v>
                </c:pt>
                <c:pt idx="175">
                  <c:v>66</c:v>
                </c:pt>
                <c:pt idx="176">
                  <c:v>66</c:v>
                </c:pt>
                <c:pt idx="177">
                  <c:v>66</c:v>
                </c:pt>
                <c:pt idx="178">
                  <c:v>66</c:v>
                </c:pt>
                <c:pt idx="179">
                  <c:v>66</c:v>
                </c:pt>
                <c:pt idx="180">
                  <c:v>66</c:v>
                </c:pt>
                <c:pt idx="181">
                  <c:v>66</c:v>
                </c:pt>
                <c:pt idx="182">
                  <c:v>66</c:v>
                </c:pt>
                <c:pt idx="183">
                  <c:v>66</c:v>
                </c:pt>
                <c:pt idx="184">
                  <c:v>66</c:v>
                </c:pt>
                <c:pt idx="185">
                  <c:v>66</c:v>
                </c:pt>
                <c:pt idx="186">
                  <c:v>66</c:v>
                </c:pt>
                <c:pt idx="187">
                  <c:v>66</c:v>
                </c:pt>
                <c:pt idx="188">
                  <c:v>66</c:v>
                </c:pt>
                <c:pt idx="189">
                  <c:v>66</c:v>
                </c:pt>
                <c:pt idx="190">
                  <c:v>66</c:v>
                </c:pt>
                <c:pt idx="191">
                  <c:v>66</c:v>
                </c:pt>
                <c:pt idx="192">
                  <c:v>66</c:v>
                </c:pt>
                <c:pt idx="193">
                  <c:v>66</c:v>
                </c:pt>
                <c:pt idx="194">
                  <c:v>66</c:v>
                </c:pt>
                <c:pt idx="195">
                  <c:v>66</c:v>
                </c:pt>
                <c:pt idx="196">
                  <c:v>66</c:v>
                </c:pt>
                <c:pt idx="197">
                  <c:v>67</c:v>
                </c:pt>
                <c:pt idx="198">
                  <c:v>66</c:v>
                </c:pt>
                <c:pt idx="199">
                  <c:v>66</c:v>
                </c:pt>
                <c:pt idx="200">
                  <c:v>66</c:v>
                </c:pt>
                <c:pt idx="201">
                  <c:v>66</c:v>
                </c:pt>
                <c:pt idx="202">
                  <c:v>66</c:v>
                </c:pt>
                <c:pt idx="203">
                  <c:v>66</c:v>
                </c:pt>
                <c:pt idx="204">
                  <c:v>66</c:v>
                </c:pt>
                <c:pt idx="205">
                  <c:v>66</c:v>
                </c:pt>
                <c:pt idx="206">
                  <c:v>66</c:v>
                </c:pt>
                <c:pt idx="207">
                  <c:v>66</c:v>
                </c:pt>
                <c:pt idx="208">
                  <c:v>66</c:v>
                </c:pt>
                <c:pt idx="209">
                  <c:v>66</c:v>
                </c:pt>
                <c:pt idx="210">
                  <c:v>66</c:v>
                </c:pt>
                <c:pt idx="211">
                  <c:v>66</c:v>
                </c:pt>
                <c:pt idx="212">
                  <c:v>66</c:v>
                </c:pt>
                <c:pt idx="213">
                  <c:v>66</c:v>
                </c:pt>
                <c:pt idx="214">
                  <c:v>66</c:v>
                </c:pt>
                <c:pt idx="215">
                  <c:v>66</c:v>
                </c:pt>
                <c:pt idx="216">
                  <c:v>66</c:v>
                </c:pt>
                <c:pt idx="217">
                  <c:v>66</c:v>
                </c:pt>
                <c:pt idx="218">
                  <c:v>66</c:v>
                </c:pt>
                <c:pt idx="219">
                  <c:v>66</c:v>
                </c:pt>
                <c:pt idx="220">
                  <c:v>66</c:v>
                </c:pt>
                <c:pt idx="221">
                  <c:v>66</c:v>
                </c:pt>
                <c:pt idx="222">
                  <c:v>66</c:v>
                </c:pt>
                <c:pt idx="223">
                  <c:v>66</c:v>
                </c:pt>
                <c:pt idx="224">
                  <c:v>66</c:v>
                </c:pt>
                <c:pt idx="225">
                  <c:v>66</c:v>
                </c:pt>
                <c:pt idx="226">
                  <c:v>66</c:v>
                </c:pt>
                <c:pt idx="227">
                  <c:v>66</c:v>
                </c:pt>
                <c:pt idx="228">
                  <c:v>66</c:v>
                </c:pt>
                <c:pt idx="229">
                  <c:v>66</c:v>
                </c:pt>
                <c:pt idx="230">
                  <c:v>66</c:v>
                </c:pt>
                <c:pt idx="231">
                  <c:v>66</c:v>
                </c:pt>
                <c:pt idx="232">
                  <c:v>66</c:v>
                </c:pt>
                <c:pt idx="233">
                  <c:v>66</c:v>
                </c:pt>
                <c:pt idx="234">
                  <c:v>66</c:v>
                </c:pt>
                <c:pt idx="235">
                  <c:v>66</c:v>
                </c:pt>
                <c:pt idx="236">
                  <c:v>66</c:v>
                </c:pt>
                <c:pt idx="237">
                  <c:v>66</c:v>
                </c:pt>
                <c:pt idx="238">
                  <c:v>66</c:v>
                </c:pt>
                <c:pt idx="239">
                  <c:v>66</c:v>
                </c:pt>
                <c:pt idx="240">
                  <c:v>66</c:v>
                </c:pt>
                <c:pt idx="241">
                  <c:v>66</c:v>
                </c:pt>
                <c:pt idx="242">
                  <c:v>66</c:v>
                </c:pt>
                <c:pt idx="243">
                  <c:v>66</c:v>
                </c:pt>
                <c:pt idx="244">
                  <c:v>66</c:v>
                </c:pt>
                <c:pt idx="245">
                  <c:v>66</c:v>
                </c:pt>
                <c:pt idx="246">
                  <c:v>66</c:v>
                </c:pt>
                <c:pt idx="247">
                  <c:v>66</c:v>
                </c:pt>
                <c:pt idx="248">
                  <c:v>66</c:v>
                </c:pt>
                <c:pt idx="249">
                  <c:v>66</c:v>
                </c:pt>
                <c:pt idx="250">
                  <c:v>66</c:v>
                </c:pt>
                <c:pt idx="251">
                  <c:v>66</c:v>
                </c:pt>
                <c:pt idx="252">
                  <c:v>66</c:v>
                </c:pt>
                <c:pt idx="253">
                  <c:v>66</c:v>
                </c:pt>
                <c:pt idx="254">
                  <c:v>66</c:v>
                </c:pt>
                <c:pt idx="255">
                  <c:v>66</c:v>
                </c:pt>
                <c:pt idx="256">
                  <c:v>65</c:v>
                </c:pt>
                <c:pt idx="257">
                  <c:v>65</c:v>
                </c:pt>
                <c:pt idx="258">
                  <c:v>65</c:v>
                </c:pt>
                <c:pt idx="259">
                  <c:v>65</c:v>
                </c:pt>
                <c:pt idx="260">
                  <c:v>65</c:v>
                </c:pt>
                <c:pt idx="261">
                  <c:v>65</c:v>
                </c:pt>
                <c:pt idx="262">
                  <c:v>65</c:v>
                </c:pt>
                <c:pt idx="263">
                  <c:v>65</c:v>
                </c:pt>
                <c:pt idx="264">
                  <c:v>65</c:v>
                </c:pt>
                <c:pt idx="265">
                  <c:v>65</c:v>
                </c:pt>
                <c:pt idx="266">
                  <c:v>65</c:v>
                </c:pt>
                <c:pt idx="267">
                  <c:v>65</c:v>
                </c:pt>
                <c:pt idx="268">
                  <c:v>65</c:v>
                </c:pt>
                <c:pt idx="269">
                  <c:v>65</c:v>
                </c:pt>
                <c:pt idx="270">
                  <c:v>65</c:v>
                </c:pt>
                <c:pt idx="271">
                  <c:v>66</c:v>
                </c:pt>
                <c:pt idx="272">
                  <c:v>66</c:v>
                </c:pt>
                <c:pt idx="273">
                  <c:v>66</c:v>
                </c:pt>
                <c:pt idx="274">
                  <c:v>66</c:v>
                </c:pt>
                <c:pt idx="275">
                  <c:v>66</c:v>
                </c:pt>
                <c:pt idx="276">
                  <c:v>66</c:v>
                </c:pt>
                <c:pt idx="277">
                  <c:v>66</c:v>
                </c:pt>
                <c:pt idx="278">
                  <c:v>66</c:v>
                </c:pt>
                <c:pt idx="279">
                  <c:v>66</c:v>
                </c:pt>
                <c:pt idx="280">
                  <c:v>66</c:v>
                </c:pt>
                <c:pt idx="281">
                  <c:v>67</c:v>
                </c:pt>
                <c:pt idx="282">
                  <c:v>67</c:v>
                </c:pt>
                <c:pt idx="283">
                  <c:v>67</c:v>
                </c:pt>
                <c:pt idx="284">
                  <c:v>67</c:v>
                </c:pt>
                <c:pt idx="285">
                  <c:v>67</c:v>
                </c:pt>
                <c:pt idx="286">
                  <c:v>67</c:v>
                </c:pt>
                <c:pt idx="287">
                  <c:v>67</c:v>
                </c:pt>
                <c:pt idx="288">
                  <c:v>67</c:v>
                </c:pt>
                <c:pt idx="289">
                  <c:v>67</c:v>
                </c:pt>
                <c:pt idx="290">
                  <c:v>67</c:v>
                </c:pt>
                <c:pt idx="291">
                  <c:v>67</c:v>
                </c:pt>
                <c:pt idx="292">
                  <c:v>67</c:v>
                </c:pt>
                <c:pt idx="293">
                  <c:v>67</c:v>
                </c:pt>
                <c:pt idx="294">
                  <c:v>67</c:v>
                </c:pt>
                <c:pt idx="295">
                  <c:v>67</c:v>
                </c:pt>
                <c:pt idx="296">
                  <c:v>67</c:v>
                </c:pt>
                <c:pt idx="297">
                  <c:v>67</c:v>
                </c:pt>
                <c:pt idx="298">
                  <c:v>67</c:v>
                </c:pt>
                <c:pt idx="299">
                  <c:v>67</c:v>
                </c:pt>
                <c:pt idx="300">
                  <c:v>67</c:v>
                </c:pt>
                <c:pt idx="301">
                  <c:v>67</c:v>
                </c:pt>
                <c:pt idx="302">
                  <c:v>67</c:v>
                </c:pt>
                <c:pt idx="303">
                  <c:v>67</c:v>
                </c:pt>
                <c:pt idx="304">
                  <c:v>67</c:v>
                </c:pt>
                <c:pt idx="305">
                  <c:v>67</c:v>
                </c:pt>
                <c:pt idx="306">
                  <c:v>67</c:v>
                </c:pt>
                <c:pt idx="307">
                  <c:v>67</c:v>
                </c:pt>
                <c:pt idx="308">
                  <c:v>67</c:v>
                </c:pt>
                <c:pt idx="309">
                  <c:v>67</c:v>
                </c:pt>
                <c:pt idx="310">
                  <c:v>67</c:v>
                </c:pt>
                <c:pt idx="311">
                  <c:v>67</c:v>
                </c:pt>
                <c:pt idx="312">
                  <c:v>67</c:v>
                </c:pt>
                <c:pt idx="313">
                  <c:v>67</c:v>
                </c:pt>
                <c:pt idx="314">
                  <c:v>67</c:v>
                </c:pt>
                <c:pt idx="315">
                  <c:v>67</c:v>
                </c:pt>
                <c:pt idx="316">
                  <c:v>67</c:v>
                </c:pt>
                <c:pt idx="317">
                  <c:v>67</c:v>
                </c:pt>
                <c:pt idx="318">
                  <c:v>67</c:v>
                </c:pt>
                <c:pt idx="319">
                  <c:v>67</c:v>
                </c:pt>
                <c:pt idx="320">
                  <c:v>67</c:v>
                </c:pt>
                <c:pt idx="321">
                  <c:v>67</c:v>
                </c:pt>
                <c:pt idx="322">
                  <c:v>67</c:v>
                </c:pt>
                <c:pt idx="323">
                  <c:v>67</c:v>
                </c:pt>
                <c:pt idx="324">
                  <c:v>67</c:v>
                </c:pt>
                <c:pt idx="325">
                  <c:v>67</c:v>
                </c:pt>
                <c:pt idx="326">
                  <c:v>67</c:v>
                </c:pt>
                <c:pt idx="327">
                  <c:v>67</c:v>
                </c:pt>
                <c:pt idx="328">
                  <c:v>67</c:v>
                </c:pt>
                <c:pt idx="329">
                  <c:v>67</c:v>
                </c:pt>
                <c:pt idx="330">
                  <c:v>67</c:v>
                </c:pt>
                <c:pt idx="331">
                  <c:v>67</c:v>
                </c:pt>
                <c:pt idx="332">
                  <c:v>66</c:v>
                </c:pt>
                <c:pt idx="333">
                  <c:v>66</c:v>
                </c:pt>
                <c:pt idx="334">
                  <c:v>66</c:v>
                </c:pt>
                <c:pt idx="335">
                  <c:v>67</c:v>
                </c:pt>
                <c:pt idx="336">
                  <c:v>66</c:v>
                </c:pt>
                <c:pt idx="337">
                  <c:v>66</c:v>
                </c:pt>
                <c:pt idx="338">
                  <c:v>66</c:v>
                </c:pt>
                <c:pt idx="339">
                  <c:v>66</c:v>
                </c:pt>
                <c:pt idx="340">
                  <c:v>66</c:v>
                </c:pt>
                <c:pt idx="341">
                  <c:v>66</c:v>
                </c:pt>
                <c:pt idx="342">
                  <c:v>66</c:v>
                </c:pt>
                <c:pt idx="343">
                  <c:v>66</c:v>
                </c:pt>
                <c:pt idx="344">
                  <c:v>66</c:v>
                </c:pt>
                <c:pt idx="345">
                  <c:v>66</c:v>
                </c:pt>
                <c:pt idx="346">
                  <c:v>66</c:v>
                </c:pt>
                <c:pt idx="347">
                  <c:v>66</c:v>
                </c:pt>
                <c:pt idx="348">
                  <c:v>66</c:v>
                </c:pt>
                <c:pt idx="349">
                  <c:v>66</c:v>
                </c:pt>
                <c:pt idx="350">
                  <c:v>66</c:v>
                </c:pt>
                <c:pt idx="351">
                  <c:v>66</c:v>
                </c:pt>
                <c:pt idx="352">
                  <c:v>67</c:v>
                </c:pt>
                <c:pt idx="353">
                  <c:v>67</c:v>
                </c:pt>
                <c:pt idx="354">
                  <c:v>67</c:v>
                </c:pt>
                <c:pt idx="355">
                  <c:v>67</c:v>
                </c:pt>
                <c:pt idx="356">
                  <c:v>67</c:v>
                </c:pt>
                <c:pt idx="357">
                  <c:v>67</c:v>
                </c:pt>
                <c:pt idx="358">
                  <c:v>67</c:v>
                </c:pt>
                <c:pt idx="359">
                  <c:v>68</c:v>
                </c:pt>
                <c:pt idx="360">
                  <c:v>68</c:v>
                </c:pt>
                <c:pt idx="361">
                  <c:v>68</c:v>
                </c:pt>
                <c:pt idx="362">
                  <c:v>68</c:v>
                </c:pt>
                <c:pt idx="363">
                  <c:v>68</c:v>
                </c:pt>
                <c:pt idx="364">
                  <c:v>68</c:v>
                </c:pt>
                <c:pt idx="365">
                  <c:v>69</c:v>
                </c:pt>
                <c:pt idx="366">
                  <c:v>69</c:v>
                </c:pt>
                <c:pt idx="367">
                  <c:v>69</c:v>
                </c:pt>
                <c:pt idx="368">
                  <c:v>69</c:v>
                </c:pt>
                <c:pt idx="369">
                  <c:v>69</c:v>
                </c:pt>
                <c:pt idx="370">
                  <c:v>70</c:v>
                </c:pt>
                <c:pt idx="371">
                  <c:v>70</c:v>
                </c:pt>
                <c:pt idx="372">
                  <c:v>70</c:v>
                </c:pt>
                <c:pt idx="373">
                  <c:v>70</c:v>
                </c:pt>
                <c:pt idx="374">
                  <c:v>70</c:v>
                </c:pt>
                <c:pt idx="375">
                  <c:v>70</c:v>
                </c:pt>
                <c:pt idx="376">
                  <c:v>70</c:v>
                </c:pt>
                <c:pt idx="377">
                  <c:v>70</c:v>
                </c:pt>
                <c:pt idx="378">
                  <c:v>70</c:v>
                </c:pt>
                <c:pt idx="379">
                  <c:v>70</c:v>
                </c:pt>
                <c:pt idx="380">
                  <c:v>70</c:v>
                </c:pt>
                <c:pt idx="381">
                  <c:v>70</c:v>
                </c:pt>
                <c:pt idx="382">
                  <c:v>70</c:v>
                </c:pt>
                <c:pt idx="383">
                  <c:v>70</c:v>
                </c:pt>
                <c:pt idx="384">
                  <c:v>70</c:v>
                </c:pt>
                <c:pt idx="385">
                  <c:v>70</c:v>
                </c:pt>
                <c:pt idx="386">
                  <c:v>70</c:v>
                </c:pt>
                <c:pt idx="387">
                  <c:v>70</c:v>
                </c:pt>
                <c:pt idx="388">
                  <c:v>70</c:v>
                </c:pt>
                <c:pt idx="389">
                  <c:v>70</c:v>
                </c:pt>
                <c:pt idx="390">
                  <c:v>70</c:v>
                </c:pt>
                <c:pt idx="391">
                  <c:v>70</c:v>
                </c:pt>
                <c:pt idx="392">
                  <c:v>70</c:v>
                </c:pt>
                <c:pt idx="393">
                  <c:v>70</c:v>
                </c:pt>
                <c:pt idx="394">
                  <c:v>70</c:v>
                </c:pt>
                <c:pt idx="395">
                  <c:v>70</c:v>
                </c:pt>
                <c:pt idx="396">
                  <c:v>70</c:v>
                </c:pt>
                <c:pt idx="397">
                  <c:v>70</c:v>
                </c:pt>
                <c:pt idx="398">
                  <c:v>71</c:v>
                </c:pt>
                <c:pt idx="399">
                  <c:v>71</c:v>
                </c:pt>
                <c:pt idx="400">
                  <c:v>71</c:v>
                </c:pt>
                <c:pt idx="401">
                  <c:v>71</c:v>
                </c:pt>
                <c:pt idx="402">
                  <c:v>71</c:v>
                </c:pt>
                <c:pt idx="403">
                  <c:v>71</c:v>
                </c:pt>
                <c:pt idx="404">
                  <c:v>71</c:v>
                </c:pt>
                <c:pt idx="405">
                  <c:v>71</c:v>
                </c:pt>
                <c:pt idx="406">
                  <c:v>71</c:v>
                </c:pt>
                <c:pt idx="407">
                  <c:v>71</c:v>
                </c:pt>
                <c:pt idx="408">
                  <c:v>71</c:v>
                </c:pt>
                <c:pt idx="409">
                  <c:v>71</c:v>
                </c:pt>
                <c:pt idx="410">
                  <c:v>72</c:v>
                </c:pt>
                <c:pt idx="411">
                  <c:v>72</c:v>
                </c:pt>
                <c:pt idx="412">
                  <c:v>72</c:v>
                </c:pt>
                <c:pt idx="413">
                  <c:v>72</c:v>
                </c:pt>
                <c:pt idx="414">
                  <c:v>72</c:v>
                </c:pt>
                <c:pt idx="415">
                  <c:v>72</c:v>
                </c:pt>
                <c:pt idx="416">
                  <c:v>73</c:v>
                </c:pt>
                <c:pt idx="417">
                  <c:v>73</c:v>
                </c:pt>
                <c:pt idx="418">
                  <c:v>73</c:v>
                </c:pt>
                <c:pt idx="419">
                  <c:v>73</c:v>
                </c:pt>
                <c:pt idx="420">
                  <c:v>73</c:v>
                </c:pt>
                <c:pt idx="421">
                  <c:v>73</c:v>
                </c:pt>
                <c:pt idx="422">
                  <c:v>73</c:v>
                </c:pt>
                <c:pt idx="423">
                  <c:v>73</c:v>
                </c:pt>
                <c:pt idx="424">
                  <c:v>73</c:v>
                </c:pt>
                <c:pt idx="425">
                  <c:v>73</c:v>
                </c:pt>
                <c:pt idx="426">
                  <c:v>73</c:v>
                </c:pt>
                <c:pt idx="427">
                  <c:v>73</c:v>
                </c:pt>
                <c:pt idx="428">
                  <c:v>73</c:v>
                </c:pt>
                <c:pt idx="429">
                  <c:v>73</c:v>
                </c:pt>
                <c:pt idx="430">
                  <c:v>73</c:v>
                </c:pt>
                <c:pt idx="431">
                  <c:v>73</c:v>
                </c:pt>
                <c:pt idx="432">
                  <c:v>73</c:v>
                </c:pt>
                <c:pt idx="433">
                  <c:v>73</c:v>
                </c:pt>
                <c:pt idx="434">
                  <c:v>73</c:v>
                </c:pt>
                <c:pt idx="435">
                  <c:v>73</c:v>
                </c:pt>
                <c:pt idx="436">
                  <c:v>73</c:v>
                </c:pt>
                <c:pt idx="437">
                  <c:v>73</c:v>
                </c:pt>
                <c:pt idx="438">
                  <c:v>73</c:v>
                </c:pt>
                <c:pt idx="439">
                  <c:v>73</c:v>
                </c:pt>
                <c:pt idx="440">
                  <c:v>73</c:v>
                </c:pt>
                <c:pt idx="441">
                  <c:v>72</c:v>
                </c:pt>
                <c:pt idx="442">
                  <c:v>72</c:v>
                </c:pt>
                <c:pt idx="443">
                  <c:v>72</c:v>
                </c:pt>
                <c:pt idx="444">
                  <c:v>72</c:v>
                </c:pt>
                <c:pt idx="445">
                  <c:v>72</c:v>
                </c:pt>
                <c:pt idx="446">
                  <c:v>72</c:v>
                </c:pt>
                <c:pt idx="447">
                  <c:v>73</c:v>
                </c:pt>
                <c:pt idx="448">
                  <c:v>73</c:v>
                </c:pt>
                <c:pt idx="449">
                  <c:v>73</c:v>
                </c:pt>
                <c:pt idx="450">
                  <c:v>73</c:v>
                </c:pt>
                <c:pt idx="451">
                  <c:v>73</c:v>
                </c:pt>
                <c:pt idx="452">
                  <c:v>74</c:v>
                </c:pt>
                <c:pt idx="453">
                  <c:v>74</c:v>
                </c:pt>
                <c:pt idx="454">
                  <c:v>74</c:v>
                </c:pt>
                <c:pt idx="455">
                  <c:v>74</c:v>
                </c:pt>
                <c:pt idx="456">
                  <c:v>74</c:v>
                </c:pt>
                <c:pt idx="457">
                  <c:v>75</c:v>
                </c:pt>
                <c:pt idx="458">
                  <c:v>75</c:v>
                </c:pt>
                <c:pt idx="459">
                  <c:v>75</c:v>
                </c:pt>
                <c:pt idx="460">
                  <c:v>75</c:v>
                </c:pt>
                <c:pt idx="461">
                  <c:v>75</c:v>
                </c:pt>
                <c:pt idx="462">
                  <c:v>76</c:v>
                </c:pt>
                <c:pt idx="463">
                  <c:v>76</c:v>
                </c:pt>
                <c:pt idx="464">
                  <c:v>76</c:v>
                </c:pt>
                <c:pt idx="465">
                  <c:v>77</c:v>
                </c:pt>
                <c:pt idx="466">
                  <c:v>77</c:v>
                </c:pt>
                <c:pt idx="467">
                  <c:v>77</c:v>
                </c:pt>
                <c:pt idx="468">
                  <c:v>78</c:v>
                </c:pt>
                <c:pt idx="469">
                  <c:v>78</c:v>
                </c:pt>
                <c:pt idx="470">
                  <c:v>78</c:v>
                </c:pt>
                <c:pt idx="471">
                  <c:v>79</c:v>
                </c:pt>
                <c:pt idx="472">
                  <c:v>79</c:v>
                </c:pt>
                <c:pt idx="473">
                  <c:v>79</c:v>
                </c:pt>
                <c:pt idx="474">
                  <c:v>79</c:v>
                </c:pt>
                <c:pt idx="475">
                  <c:v>80</c:v>
                </c:pt>
                <c:pt idx="476">
                  <c:v>80</c:v>
                </c:pt>
                <c:pt idx="477">
                  <c:v>80</c:v>
                </c:pt>
                <c:pt idx="478">
                  <c:v>80</c:v>
                </c:pt>
                <c:pt idx="479">
                  <c:v>81</c:v>
                </c:pt>
                <c:pt idx="480">
                  <c:v>81</c:v>
                </c:pt>
                <c:pt idx="481">
                  <c:v>81</c:v>
                </c:pt>
                <c:pt idx="482">
                  <c:v>81</c:v>
                </c:pt>
                <c:pt idx="483">
                  <c:v>81</c:v>
                </c:pt>
                <c:pt idx="484">
                  <c:v>81</c:v>
                </c:pt>
                <c:pt idx="485">
                  <c:v>81</c:v>
                </c:pt>
                <c:pt idx="486">
                  <c:v>81</c:v>
                </c:pt>
                <c:pt idx="487">
                  <c:v>82</c:v>
                </c:pt>
                <c:pt idx="488">
                  <c:v>82</c:v>
                </c:pt>
                <c:pt idx="489">
                  <c:v>82</c:v>
                </c:pt>
                <c:pt idx="490">
                  <c:v>82</c:v>
                </c:pt>
                <c:pt idx="491">
                  <c:v>82</c:v>
                </c:pt>
                <c:pt idx="492">
                  <c:v>82</c:v>
                </c:pt>
                <c:pt idx="493">
                  <c:v>82</c:v>
                </c:pt>
                <c:pt idx="494">
                  <c:v>82</c:v>
                </c:pt>
                <c:pt idx="495">
                  <c:v>82</c:v>
                </c:pt>
                <c:pt idx="496">
                  <c:v>83</c:v>
                </c:pt>
                <c:pt idx="497">
                  <c:v>83</c:v>
                </c:pt>
                <c:pt idx="498">
                  <c:v>83</c:v>
                </c:pt>
                <c:pt idx="499">
                  <c:v>83</c:v>
                </c:pt>
                <c:pt idx="500">
                  <c:v>83</c:v>
                </c:pt>
                <c:pt idx="501">
                  <c:v>83</c:v>
                </c:pt>
                <c:pt idx="502">
                  <c:v>83</c:v>
                </c:pt>
                <c:pt idx="503">
                  <c:v>82</c:v>
                </c:pt>
                <c:pt idx="504">
                  <c:v>82</c:v>
                </c:pt>
                <c:pt idx="505">
                  <c:v>82</c:v>
                </c:pt>
                <c:pt idx="506">
                  <c:v>82</c:v>
                </c:pt>
                <c:pt idx="507">
                  <c:v>82</c:v>
                </c:pt>
                <c:pt idx="508">
                  <c:v>82</c:v>
                </c:pt>
                <c:pt idx="509">
                  <c:v>82</c:v>
                </c:pt>
                <c:pt idx="510">
                  <c:v>82</c:v>
                </c:pt>
                <c:pt idx="511">
                  <c:v>82</c:v>
                </c:pt>
                <c:pt idx="512">
                  <c:v>82</c:v>
                </c:pt>
                <c:pt idx="513">
                  <c:v>82</c:v>
                </c:pt>
                <c:pt idx="514">
                  <c:v>82</c:v>
                </c:pt>
                <c:pt idx="515">
                  <c:v>82</c:v>
                </c:pt>
                <c:pt idx="516">
                  <c:v>82</c:v>
                </c:pt>
                <c:pt idx="517">
                  <c:v>81</c:v>
                </c:pt>
                <c:pt idx="518">
                  <c:v>81</c:v>
                </c:pt>
                <c:pt idx="519">
                  <c:v>81</c:v>
                </c:pt>
                <c:pt idx="520">
                  <c:v>81</c:v>
                </c:pt>
                <c:pt idx="521">
                  <c:v>81</c:v>
                </c:pt>
                <c:pt idx="522">
                  <c:v>81</c:v>
                </c:pt>
                <c:pt idx="523">
                  <c:v>82</c:v>
                </c:pt>
                <c:pt idx="524">
                  <c:v>82</c:v>
                </c:pt>
                <c:pt idx="525">
                  <c:v>82</c:v>
                </c:pt>
                <c:pt idx="526">
                  <c:v>81</c:v>
                </c:pt>
                <c:pt idx="527">
                  <c:v>82</c:v>
                </c:pt>
                <c:pt idx="528">
                  <c:v>82</c:v>
                </c:pt>
                <c:pt idx="529">
                  <c:v>82</c:v>
                </c:pt>
                <c:pt idx="530">
                  <c:v>82</c:v>
                </c:pt>
                <c:pt idx="531">
                  <c:v>82</c:v>
                </c:pt>
                <c:pt idx="532">
                  <c:v>83</c:v>
                </c:pt>
                <c:pt idx="533">
                  <c:v>83</c:v>
                </c:pt>
                <c:pt idx="534">
                  <c:v>83</c:v>
                </c:pt>
                <c:pt idx="535">
                  <c:v>83</c:v>
                </c:pt>
                <c:pt idx="536">
                  <c:v>83</c:v>
                </c:pt>
                <c:pt idx="537">
                  <c:v>83</c:v>
                </c:pt>
                <c:pt idx="538">
                  <c:v>83</c:v>
                </c:pt>
                <c:pt idx="539">
                  <c:v>83</c:v>
                </c:pt>
                <c:pt idx="540">
                  <c:v>83</c:v>
                </c:pt>
                <c:pt idx="541">
                  <c:v>83</c:v>
                </c:pt>
                <c:pt idx="542">
                  <c:v>83</c:v>
                </c:pt>
                <c:pt idx="543">
                  <c:v>83</c:v>
                </c:pt>
                <c:pt idx="544">
                  <c:v>83</c:v>
                </c:pt>
                <c:pt idx="545">
                  <c:v>84</c:v>
                </c:pt>
                <c:pt idx="546">
                  <c:v>84</c:v>
                </c:pt>
                <c:pt idx="547">
                  <c:v>83</c:v>
                </c:pt>
                <c:pt idx="548">
                  <c:v>84</c:v>
                </c:pt>
                <c:pt idx="549">
                  <c:v>83</c:v>
                </c:pt>
                <c:pt idx="550">
                  <c:v>84</c:v>
                </c:pt>
                <c:pt idx="551">
                  <c:v>84</c:v>
                </c:pt>
                <c:pt idx="552">
                  <c:v>84</c:v>
                </c:pt>
                <c:pt idx="553">
                  <c:v>84</c:v>
                </c:pt>
                <c:pt idx="554">
                  <c:v>84</c:v>
                </c:pt>
                <c:pt idx="555">
                  <c:v>84</c:v>
                </c:pt>
                <c:pt idx="556">
                  <c:v>84</c:v>
                </c:pt>
                <c:pt idx="557">
                  <c:v>84</c:v>
                </c:pt>
                <c:pt idx="558">
                  <c:v>84</c:v>
                </c:pt>
                <c:pt idx="559">
                  <c:v>84</c:v>
                </c:pt>
                <c:pt idx="560">
                  <c:v>84</c:v>
                </c:pt>
                <c:pt idx="561">
                  <c:v>84</c:v>
                </c:pt>
                <c:pt idx="562">
                  <c:v>84</c:v>
                </c:pt>
                <c:pt idx="563">
                  <c:v>83</c:v>
                </c:pt>
                <c:pt idx="564">
                  <c:v>84</c:v>
                </c:pt>
                <c:pt idx="565">
                  <c:v>83</c:v>
                </c:pt>
                <c:pt idx="566">
                  <c:v>83</c:v>
                </c:pt>
                <c:pt idx="567">
                  <c:v>83</c:v>
                </c:pt>
                <c:pt idx="568">
                  <c:v>83</c:v>
                </c:pt>
                <c:pt idx="569">
                  <c:v>83</c:v>
                </c:pt>
                <c:pt idx="570">
                  <c:v>83</c:v>
                </c:pt>
                <c:pt idx="571">
                  <c:v>83</c:v>
                </c:pt>
                <c:pt idx="572">
                  <c:v>83</c:v>
                </c:pt>
                <c:pt idx="573">
                  <c:v>83</c:v>
                </c:pt>
                <c:pt idx="574">
                  <c:v>83</c:v>
                </c:pt>
                <c:pt idx="575">
                  <c:v>83</c:v>
                </c:pt>
                <c:pt idx="576">
                  <c:v>82</c:v>
                </c:pt>
                <c:pt idx="577">
                  <c:v>82</c:v>
                </c:pt>
                <c:pt idx="578">
                  <c:v>82</c:v>
                </c:pt>
                <c:pt idx="579">
                  <c:v>82</c:v>
                </c:pt>
                <c:pt idx="580">
                  <c:v>82</c:v>
                </c:pt>
                <c:pt idx="581">
                  <c:v>82</c:v>
                </c:pt>
                <c:pt idx="582">
                  <c:v>81</c:v>
                </c:pt>
                <c:pt idx="583">
                  <c:v>81</c:v>
                </c:pt>
                <c:pt idx="584">
                  <c:v>81</c:v>
                </c:pt>
                <c:pt idx="585">
                  <c:v>81</c:v>
                </c:pt>
                <c:pt idx="586">
                  <c:v>81</c:v>
                </c:pt>
                <c:pt idx="587">
                  <c:v>81</c:v>
                </c:pt>
                <c:pt idx="588">
                  <c:v>81</c:v>
                </c:pt>
                <c:pt idx="589">
                  <c:v>81</c:v>
                </c:pt>
                <c:pt idx="590">
                  <c:v>81</c:v>
                </c:pt>
                <c:pt idx="591">
                  <c:v>81</c:v>
                </c:pt>
                <c:pt idx="592">
                  <c:v>82</c:v>
                </c:pt>
                <c:pt idx="593">
                  <c:v>82</c:v>
                </c:pt>
                <c:pt idx="594">
                  <c:v>82</c:v>
                </c:pt>
                <c:pt idx="595">
                  <c:v>82</c:v>
                </c:pt>
                <c:pt idx="596">
                  <c:v>81</c:v>
                </c:pt>
                <c:pt idx="597">
                  <c:v>81</c:v>
                </c:pt>
                <c:pt idx="598">
                  <c:v>81</c:v>
                </c:pt>
                <c:pt idx="599">
                  <c:v>81</c:v>
                </c:pt>
                <c:pt idx="600">
                  <c:v>81</c:v>
                </c:pt>
                <c:pt idx="601">
                  <c:v>81</c:v>
                </c:pt>
                <c:pt idx="602">
                  <c:v>81</c:v>
                </c:pt>
                <c:pt idx="603">
                  <c:v>81</c:v>
                </c:pt>
                <c:pt idx="604">
                  <c:v>81</c:v>
                </c:pt>
                <c:pt idx="605">
                  <c:v>81</c:v>
                </c:pt>
                <c:pt idx="606">
                  <c:v>81</c:v>
                </c:pt>
                <c:pt idx="607">
                  <c:v>81</c:v>
                </c:pt>
                <c:pt idx="608">
                  <c:v>81</c:v>
                </c:pt>
                <c:pt idx="609">
                  <c:v>81</c:v>
                </c:pt>
                <c:pt idx="610">
                  <c:v>81</c:v>
                </c:pt>
                <c:pt idx="611">
                  <c:v>81</c:v>
                </c:pt>
                <c:pt idx="612">
                  <c:v>80</c:v>
                </c:pt>
                <c:pt idx="613">
                  <c:v>80</c:v>
                </c:pt>
                <c:pt idx="614">
                  <c:v>80</c:v>
                </c:pt>
                <c:pt idx="615">
                  <c:v>80</c:v>
                </c:pt>
                <c:pt idx="616">
                  <c:v>80</c:v>
                </c:pt>
                <c:pt idx="617">
                  <c:v>80</c:v>
                </c:pt>
                <c:pt idx="618">
                  <c:v>79</c:v>
                </c:pt>
                <c:pt idx="619">
                  <c:v>79</c:v>
                </c:pt>
                <c:pt idx="620">
                  <c:v>79</c:v>
                </c:pt>
                <c:pt idx="621">
                  <c:v>79</c:v>
                </c:pt>
                <c:pt idx="622">
                  <c:v>79</c:v>
                </c:pt>
                <c:pt idx="623">
                  <c:v>79</c:v>
                </c:pt>
                <c:pt idx="624">
                  <c:v>79</c:v>
                </c:pt>
                <c:pt idx="625">
                  <c:v>79</c:v>
                </c:pt>
                <c:pt idx="626">
                  <c:v>79</c:v>
                </c:pt>
                <c:pt idx="627">
                  <c:v>79</c:v>
                </c:pt>
                <c:pt idx="628">
                  <c:v>79</c:v>
                </c:pt>
                <c:pt idx="629">
                  <c:v>79</c:v>
                </c:pt>
                <c:pt idx="630">
                  <c:v>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</c:v>
                </c:pt>
                <c:pt idx="1">
                  <c:v>5</c:v>
                </c:pt>
                <c:pt idx="2">
                  <c:v>3.2</c:v>
                </c:pt>
                <c:pt idx="3">
                  <c:v>5.4</c:v>
                </c:pt>
                <c:pt idx="4">
                  <c:v>5</c:v>
                </c:pt>
                <c:pt idx="5">
                  <c:v>5</c:v>
                </c:pt>
                <c:pt idx="6">
                  <c:v>5.4</c:v>
                </c:pt>
                <c:pt idx="7">
                  <c:v>4.7</c:v>
                </c:pt>
                <c:pt idx="8">
                  <c:v>4.7</c:v>
                </c:pt>
                <c:pt idx="9">
                  <c:v>3.6</c:v>
                </c:pt>
                <c:pt idx="10">
                  <c:v>5.4</c:v>
                </c:pt>
                <c:pt idx="11">
                  <c:v>4.7</c:v>
                </c:pt>
                <c:pt idx="12">
                  <c:v>4.3</c:v>
                </c:pt>
                <c:pt idx="13">
                  <c:v>5.8</c:v>
                </c:pt>
                <c:pt idx="14">
                  <c:v>4.3</c:v>
                </c:pt>
                <c:pt idx="15">
                  <c:v>6.5</c:v>
                </c:pt>
                <c:pt idx="16">
                  <c:v>4</c:v>
                </c:pt>
                <c:pt idx="17">
                  <c:v>4.7</c:v>
                </c:pt>
                <c:pt idx="18">
                  <c:v>5</c:v>
                </c:pt>
                <c:pt idx="19">
                  <c:v>3.2</c:v>
                </c:pt>
                <c:pt idx="20">
                  <c:v>4.7</c:v>
                </c:pt>
                <c:pt idx="21">
                  <c:v>4.7</c:v>
                </c:pt>
                <c:pt idx="22">
                  <c:v>5.8</c:v>
                </c:pt>
                <c:pt idx="23">
                  <c:v>4.7</c:v>
                </c:pt>
                <c:pt idx="24">
                  <c:v>5.4</c:v>
                </c:pt>
                <c:pt idx="25">
                  <c:v>4.7</c:v>
                </c:pt>
                <c:pt idx="26">
                  <c:v>5</c:v>
                </c:pt>
                <c:pt idx="27">
                  <c:v>3.2</c:v>
                </c:pt>
                <c:pt idx="28">
                  <c:v>4.7</c:v>
                </c:pt>
                <c:pt idx="29">
                  <c:v>5</c:v>
                </c:pt>
                <c:pt idx="30">
                  <c:v>5</c:v>
                </c:pt>
                <c:pt idx="31">
                  <c:v>3.6</c:v>
                </c:pt>
                <c:pt idx="32">
                  <c:v>3.6</c:v>
                </c:pt>
                <c:pt idx="33">
                  <c:v>3.6</c:v>
                </c:pt>
                <c:pt idx="34">
                  <c:v>2.5</c:v>
                </c:pt>
                <c:pt idx="35">
                  <c:v>5</c:v>
                </c:pt>
                <c:pt idx="36">
                  <c:v>4.7</c:v>
                </c:pt>
                <c:pt idx="37">
                  <c:v>2.9</c:v>
                </c:pt>
                <c:pt idx="38">
                  <c:v>3.6</c:v>
                </c:pt>
                <c:pt idx="39">
                  <c:v>4</c:v>
                </c:pt>
                <c:pt idx="40">
                  <c:v>3.6</c:v>
                </c:pt>
                <c:pt idx="41">
                  <c:v>3.2</c:v>
                </c:pt>
                <c:pt idx="42">
                  <c:v>4</c:v>
                </c:pt>
                <c:pt idx="43">
                  <c:v>2.5</c:v>
                </c:pt>
                <c:pt idx="44">
                  <c:v>6.5</c:v>
                </c:pt>
                <c:pt idx="45">
                  <c:v>3.2</c:v>
                </c:pt>
                <c:pt idx="46">
                  <c:v>3.6</c:v>
                </c:pt>
                <c:pt idx="47">
                  <c:v>4.7</c:v>
                </c:pt>
                <c:pt idx="48">
                  <c:v>5</c:v>
                </c:pt>
                <c:pt idx="49">
                  <c:v>3.2</c:v>
                </c:pt>
                <c:pt idx="50">
                  <c:v>4</c:v>
                </c:pt>
                <c:pt idx="51">
                  <c:v>5</c:v>
                </c:pt>
                <c:pt idx="52">
                  <c:v>4</c:v>
                </c:pt>
                <c:pt idx="53">
                  <c:v>2.5</c:v>
                </c:pt>
                <c:pt idx="54">
                  <c:v>3.6</c:v>
                </c:pt>
                <c:pt idx="55">
                  <c:v>3.6</c:v>
                </c:pt>
                <c:pt idx="56">
                  <c:v>4</c:v>
                </c:pt>
                <c:pt idx="57">
                  <c:v>3.2</c:v>
                </c:pt>
                <c:pt idx="58">
                  <c:v>4.3</c:v>
                </c:pt>
                <c:pt idx="59">
                  <c:v>4.7</c:v>
                </c:pt>
                <c:pt idx="60">
                  <c:v>5.4</c:v>
                </c:pt>
                <c:pt idx="61">
                  <c:v>4.3</c:v>
                </c:pt>
                <c:pt idx="62">
                  <c:v>5.4</c:v>
                </c:pt>
                <c:pt idx="63">
                  <c:v>4</c:v>
                </c:pt>
                <c:pt idx="64">
                  <c:v>2.9</c:v>
                </c:pt>
                <c:pt idx="65">
                  <c:v>3.6</c:v>
                </c:pt>
                <c:pt idx="66">
                  <c:v>4</c:v>
                </c:pt>
                <c:pt idx="67">
                  <c:v>5</c:v>
                </c:pt>
                <c:pt idx="68">
                  <c:v>6.1</c:v>
                </c:pt>
                <c:pt idx="69">
                  <c:v>3.2</c:v>
                </c:pt>
                <c:pt idx="70">
                  <c:v>2.9</c:v>
                </c:pt>
                <c:pt idx="71">
                  <c:v>4.3</c:v>
                </c:pt>
                <c:pt idx="72">
                  <c:v>3.2</c:v>
                </c:pt>
                <c:pt idx="73">
                  <c:v>4.7</c:v>
                </c:pt>
                <c:pt idx="74">
                  <c:v>5</c:v>
                </c:pt>
                <c:pt idx="75">
                  <c:v>5.8</c:v>
                </c:pt>
                <c:pt idx="76">
                  <c:v>3.6</c:v>
                </c:pt>
                <c:pt idx="77">
                  <c:v>5</c:v>
                </c:pt>
                <c:pt idx="78">
                  <c:v>4</c:v>
                </c:pt>
                <c:pt idx="79">
                  <c:v>2.9</c:v>
                </c:pt>
                <c:pt idx="80">
                  <c:v>2.9</c:v>
                </c:pt>
                <c:pt idx="81">
                  <c:v>4.7</c:v>
                </c:pt>
                <c:pt idx="82">
                  <c:v>4</c:v>
                </c:pt>
                <c:pt idx="83">
                  <c:v>2.9</c:v>
                </c:pt>
                <c:pt idx="84">
                  <c:v>6.5</c:v>
                </c:pt>
                <c:pt idx="85">
                  <c:v>6.8</c:v>
                </c:pt>
                <c:pt idx="86">
                  <c:v>5.8</c:v>
                </c:pt>
                <c:pt idx="87">
                  <c:v>6.1</c:v>
                </c:pt>
                <c:pt idx="88">
                  <c:v>3.6</c:v>
                </c:pt>
                <c:pt idx="89">
                  <c:v>5.4</c:v>
                </c:pt>
                <c:pt idx="90">
                  <c:v>4</c:v>
                </c:pt>
                <c:pt idx="91">
                  <c:v>5</c:v>
                </c:pt>
                <c:pt idx="92">
                  <c:v>4.7</c:v>
                </c:pt>
                <c:pt idx="93">
                  <c:v>4.3</c:v>
                </c:pt>
                <c:pt idx="94">
                  <c:v>3.6</c:v>
                </c:pt>
                <c:pt idx="95">
                  <c:v>4.3</c:v>
                </c:pt>
                <c:pt idx="96">
                  <c:v>6.5</c:v>
                </c:pt>
                <c:pt idx="97">
                  <c:v>4.3</c:v>
                </c:pt>
                <c:pt idx="98">
                  <c:v>5.8</c:v>
                </c:pt>
                <c:pt idx="99">
                  <c:v>8.3000000000000007</c:v>
                </c:pt>
                <c:pt idx="100">
                  <c:v>6.8</c:v>
                </c:pt>
                <c:pt idx="101">
                  <c:v>6.1</c:v>
                </c:pt>
                <c:pt idx="102">
                  <c:v>4.3</c:v>
                </c:pt>
                <c:pt idx="103">
                  <c:v>3.6</c:v>
                </c:pt>
                <c:pt idx="104">
                  <c:v>3.6</c:v>
                </c:pt>
                <c:pt idx="105">
                  <c:v>5.8</c:v>
                </c:pt>
                <c:pt idx="106">
                  <c:v>4.7</c:v>
                </c:pt>
                <c:pt idx="107">
                  <c:v>6.8</c:v>
                </c:pt>
                <c:pt idx="108">
                  <c:v>6.5</c:v>
                </c:pt>
                <c:pt idx="109">
                  <c:v>5.8</c:v>
                </c:pt>
                <c:pt idx="110">
                  <c:v>3.2</c:v>
                </c:pt>
                <c:pt idx="111">
                  <c:v>6.5</c:v>
                </c:pt>
                <c:pt idx="112">
                  <c:v>5.4</c:v>
                </c:pt>
                <c:pt idx="113">
                  <c:v>7.2</c:v>
                </c:pt>
                <c:pt idx="114">
                  <c:v>6.5</c:v>
                </c:pt>
                <c:pt idx="115">
                  <c:v>2.9</c:v>
                </c:pt>
                <c:pt idx="116">
                  <c:v>6.1</c:v>
                </c:pt>
                <c:pt idx="117">
                  <c:v>4</c:v>
                </c:pt>
                <c:pt idx="118">
                  <c:v>4.7</c:v>
                </c:pt>
                <c:pt idx="119">
                  <c:v>2.9</c:v>
                </c:pt>
                <c:pt idx="120">
                  <c:v>5.4</c:v>
                </c:pt>
                <c:pt idx="121">
                  <c:v>5</c:v>
                </c:pt>
                <c:pt idx="122">
                  <c:v>4</c:v>
                </c:pt>
                <c:pt idx="123">
                  <c:v>4</c:v>
                </c:pt>
                <c:pt idx="124">
                  <c:v>5</c:v>
                </c:pt>
                <c:pt idx="125">
                  <c:v>6.1</c:v>
                </c:pt>
                <c:pt idx="126">
                  <c:v>5</c:v>
                </c:pt>
                <c:pt idx="127">
                  <c:v>3.2</c:v>
                </c:pt>
                <c:pt idx="128">
                  <c:v>4</c:v>
                </c:pt>
                <c:pt idx="129">
                  <c:v>4.7</c:v>
                </c:pt>
                <c:pt idx="130">
                  <c:v>5</c:v>
                </c:pt>
                <c:pt idx="131">
                  <c:v>4.7</c:v>
                </c:pt>
                <c:pt idx="132">
                  <c:v>5.4</c:v>
                </c:pt>
                <c:pt idx="133">
                  <c:v>4.3</c:v>
                </c:pt>
                <c:pt idx="134">
                  <c:v>5</c:v>
                </c:pt>
                <c:pt idx="135">
                  <c:v>6.1</c:v>
                </c:pt>
                <c:pt idx="136">
                  <c:v>3.6</c:v>
                </c:pt>
                <c:pt idx="137">
                  <c:v>6.1</c:v>
                </c:pt>
                <c:pt idx="138">
                  <c:v>6.5</c:v>
                </c:pt>
                <c:pt idx="139">
                  <c:v>5</c:v>
                </c:pt>
                <c:pt idx="140">
                  <c:v>5.4</c:v>
                </c:pt>
                <c:pt idx="141">
                  <c:v>5.8</c:v>
                </c:pt>
                <c:pt idx="142">
                  <c:v>4.3</c:v>
                </c:pt>
                <c:pt idx="143">
                  <c:v>4.7</c:v>
                </c:pt>
                <c:pt idx="144">
                  <c:v>6.1</c:v>
                </c:pt>
                <c:pt idx="145">
                  <c:v>6.1</c:v>
                </c:pt>
                <c:pt idx="146">
                  <c:v>5.4</c:v>
                </c:pt>
                <c:pt idx="147">
                  <c:v>7.2</c:v>
                </c:pt>
                <c:pt idx="148">
                  <c:v>5</c:v>
                </c:pt>
                <c:pt idx="149">
                  <c:v>4.3</c:v>
                </c:pt>
                <c:pt idx="150">
                  <c:v>6.5</c:v>
                </c:pt>
                <c:pt idx="151">
                  <c:v>6.8</c:v>
                </c:pt>
                <c:pt idx="152">
                  <c:v>6.8</c:v>
                </c:pt>
                <c:pt idx="153">
                  <c:v>5</c:v>
                </c:pt>
                <c:pt idx="154">
                  <c:v>5</c:v>
                </c:pt>
                <c:pt idx="155">
                  <c:v>5.8</c:v>
                </c:pt>
                <c:pt idx="156">
                  <c:v>5</c:v>
                </c:pt>
                <c:pt idx="157">
                  <c:v>5</c:v>
                </c:pt>
                <c:pt idx="158">
                  <c:v>5</c:v>
                </c:pt>
                <c:pt idx="159">
                  <c:v>4</c:v>
                </c:pt>
                <c:pt idx="160">
                  <c:v>4.7</c:v>
                </c:pt>
                <c:pt idx="161">
                  <c:v>6.1</c:v>
                </c:pt>
                <c:pt idx="162">
                  <c:v>6.1</c:v>
                </c:pt>
                <c:pt idx="163">
                  <c:v>6.5</c:v>
                </c:pt>
                <c:pt idx="164">
                  <c:v>4.3</c:v>
                </c:pt>
                <c:pt idx="165">
                  <c:v>6.1</c:v>
                </c:pt>
                <c:pt idx="166">
                  <c:v>6.1</c:v>
                </c:pt>
                <c:pt idx="167">
                  <c:v>5.8</c:v>
                </c:pt>
                <c:pt idx="168">
                  <c:v>5.8</c:v>
                </c:pt>
                <c:pt idx="169">
                  <c:v>5.8</c:v>
                </c:pt>
                <c:pt idx="170">
                  <c:v>6.1</c:v>
                </c:pt>
                <c:pt idx="171">
                  <c:v>6.5</c:v>
                </c:pt>
                <c:pt idx="172">
                  <c:v>4.3</c:v>
                </c:pt>
                <c:pt idx="173">
                  <c:v>5</c:v>
                </c:pt>
                <c:pt idx="174">
                  <c:v>7.9</c:v>
                </c:pt>
                <c:pt idx="175">
                  <c:v>5.8</c:v>
                </c:pt>
                <c:pt idx="176">
                  <c:v>6.1</c:v>
                </c:pt>
                <c:pt idx="177">
                  <c:v>5.8</c:v>
                </c:pt>
                <c:pt idx="178">
                  <c:v>4</c:v>
                </c:pt>
                <c:pt idx="179">
                  <c:v>6.8</c:v>
                </c:pt>
                <c:pt idx="180">
                  <c:v>6.1</c:v>
                </c:pt>
                <c:pt idx="181">
                  <c:v>4</c:v>
                </c:pt>
                <c:pt idx="182">
                  <c:v>5.8</c:v>
                </c:pt>
                <c:pt idx="183">
                  <c:v>5.4</c:v>
                </c:pt>
                <c:pt idx="184">
                  <c:v>5.4</c:v>
                </c:pt>
                <c:pt idx="185">
                  <c:v>4.3</c:v>
                </c:pt>
                <c:pt idx="186">
                  <c:v>6.5</c:v>
                </c:pt>
                <c:pt idx="187">
                  <c:v>5</c:v>
                </c:pt>
                <c:pt idx="188">
                  <c:v>5</c:v>
                </c:pt>
                <c:pt idx="189">
                  <c:v>5.8</c:v>
                </c:pt>
                <c:pt idx="190">
                  <c:v>5.4</c:v>
                </c:pt>
                <c:pt idx="191">
                  <c:v>3.6</c:v>
                </c:pt>
                <c:pt idx="192">
                  <c:v>6.1</c:v>
                </c:pt>
                <c:pt idx="193">
                  <c:v>4</c:v>
                </c:pt>
                <c:pt idx="194">
                  <c:v>4.7</c:v>
                </c:pt>
                <c:pt idx="195">
                  <c:v>6.5</c:v>
                </c:pt>
                <c:pt idx="196">
                  <c:v>5.8</c:v>
                </c:pt>
                <c:pt idx="197">
                  <c:v>4</c:v>
                </c:pt>
                <c:pt idx="198">
                  <c:v>6.5</c:v>
                </c:pt>
                <c:pt idx="199">
                  <c:v>4.3</c:v>
                </c:pt>
                <c:pt idx="200">
                  <c:v>5.4</c:v>
                </c:pt>
                <c:pt idx="201">
                  <c:v>7.2</c:v>
                </c:pt>
                <c:pt idx="202">
                  <c:v>6.1</c:v>
                </c:pt>
                <c:pt idx="203">
                  <c:v>6.5</c:v>
                </c:pt>
                <c:pt idx="204">
                  <c:v>10.1</c:v>
                </c:pt>
                <c:pt idx="205">
                  <c:v>4.3</c:v>
                </c:pt>
                <c:pt idx="206">
                  <c:v>6.8</c:v>
                </c:pt>
                <c:pt idx="207">
                  <c:v>4</c:v>
                </c:pt>
                <c:pt idx="208">
                  <c:v>7.9</c:v>
                </c:pt>
                <c:pt idx="209">
                  <c:v>4.3</c:v>
                </c:pt>
                <c:pt idx="210">
                  <c:v>4.7</c:v>
                </c:pt>
                <c:pt idx="211">
                  <c:v>5</c:v>
                </c:pt>
                <c:pt idx="212">
                  <c:v>5.4</c:v>
                </c:pt>
                <c:pt idx="213">
                  <c:v>6.1</c:v>
                </c:pt>
                <c:pt idx="214">
                  <c:v>5.4</c:v>
                </c:pt>
                <c:pt idx="215">
                  <c:v>5</c:v>
                </c:pt>
                <c:pt idx="216">
                  <c:v>6.8</c:v>
                </c:pt>
                <c:pt idx="217">
                  <c:v>5.8</c:v>
                </c:pt>
                <c:pt idx="218">
                  <c:v>5</c:v>
                </c:pt>
                <c:pt idx="219">
                  <c:v>5.4</c:v>
                </c:pt>
                <c:pt idx="220">
                  <c:v>5.4</c:v>
                </c:pt>
                <c:pt idx="221">
                  <c:v>5.4</c:v>
                </c:pt>
                <c:pt idx="222">
                  <c:v>7.2</c:v>
                </c:pt>
                <c:pt idx="223">
                  <c:v>6.1</c:v>
                </c:pt>
                <c:pt idx="224">
                  <c:v>4.3</c:v>
                </c:pt>
                <c:pt idx="225">
                  <c:v>4.7</c:v>
                </c:pt>
                <c:pt idx="226">
                  <c:v>6.1</c:v>
                </c:pt>
                <c:pt idx="227">
                  <c:v>5.8</c:v>
                </c:pt>
                <c:pt idx="228">
                  <c:v>5.8</c:v>
                </c:pt>
                <c:pt idx="229">
                  <c:v>5.4</c:v>
                </c:pt>
                <c:pt idx="230">
                  <c:v>3.6</c:v>
                </c:pt>
                <c:pt idx="231">
                  <c:v>6.1</c:v>
                </c:pt>
                <c:pt idx="232">
                  <c:v>4.7</c:v>
                </c:pt>
                <c:pt idx="233">
                  <c:v>6.8</c:v>
                </c:pt>
                <c:pt idx="234">
                  <c:v>7.6</c:v>
                </c:pt>
                <c:pt idx="235">
                  <c:v>6.8</c:v>
                </c:pt>
                <c:pt idx="236">
                  <c:v>6.1</c:v>
                </c:pt>
                <c:pt idx="237">
                  <c:v>7.9</c:v>
                </c:pt>
                <c:pt idx="238">
                  <c:v>4.3</c:v>
                </c:pt>
                <c:pt idx="239">
                  <c:v>6.8</c:v>
                </c:pt>
                <c:pt idx="240">
                  <c:v>7.2</c:v>
                </c:pt>
                <c:pt idx="241">
                  <c:v>6.5</c:v>
                </c:pt>
                <c:pt idx="242">
                  <c:v>4</c:v>
                </c:pt>
                <c:pt idx="243">
                  <c:v>6.1</c:v>
                </c:pt>
                <c:pt idx="244">
                  <c:v>7.9</c:v>
                </c:pt>
                <c:pt idx="245">
                  <c:v>5</c:v>
                </c:pt>
                <c:pt idx="246">
                  <c:v>6.1</c:v>
                </c:pt>
                <c:pt idx="247">
                  <c:v>6.5</c:v>
                </c:pt>
                <c:pt idx="248">
                  <c:v>7.9</c:v>
                </c:pt>
                <c:pt idx="249">
                  <c:v>5.8</c:v>
                </c:pt>
                <c:pt idx="250">
                  <c:v>4.7</c:v>
                </c:pt>
                <c:pt idx="251">
                  <c:v>4.7</c:v>
                </c:pt>
                <c:pt idx="252">
                  <c:v>4.7</c:v>
                </c:pt>
                <c:pt idx="253">
                  <c:v>6.1</c:v>
                </c:pt>
                <c:pt idx="254">
                  <c:v>5.4</c:v>
                </c:pt>
                <c:pt idx="255">
                  <c:v>5.8</c:v>
                </c:pt>
                <c:pt idx="256">
                  <c:v>6.8</c:v>
                </c:pt>
                <c:pt idx="257">
                  <c:v>5.4</c:v>
                </c:pt>
                <c:pt idx="258">
                  <c:v>8.3000000000000007</c:v>
                </c:pt>
                <c:pt idx="259">
                  <c:v>4.3</c:v>
                </c:pt>
                <c:pt idx="260">
                  <c:v>7.6</c:v>
                </c:pt>
                <c:pt idx="261">
                  <c:v>7.2</c:v>
                </c:pt>
                <c:pt idx="262">
                  <c:v>5</c:v>
                </c:pt>
                <c:pt idx="263">
                  <c:v>4.7</c:v>
                </c:pt>
                <c:pt idx="264">
                  <c:v>6.5</c:v>
                </c:pt>
                <c:pt idx="265">
                  <c:v>8.3000000000000007</c:v>
                </c:pt>
                <c:pt idx="266">
                  <c:v>6.5</c:v>
                </c:pt>
                <c:pt idx="267">
                  <c:v>6.1</c:v>
                </c:pt>
                <c:pt idx="268">
                  <c:v>3.2</c:v>
                </c:pt>
                <c:pt idx="269">
                  <c:v>4.3</c:v>
                </c:pt>
                <c:pt idx="270">
                  <c:v>4</c:v>
                </c:pt>
                <c:pt idx="271">
                  <c:v>5.4</c:v>
                </c:pt>
                <c:pt idx="272">
                  <c:v>5.4</c:v>
                </c:pt>
                <c:pt idx="273">
                  <c:v>3.2</c:v>
                </c:pt>
                <c:pt idx="274">
                  <c:v>4</c:v>
                </c:pt>
                <c:pt idx="275">
                  <c:v>5</c:v>
                </c:pt>
                <c:pt idx="276">
                  <c:v>5.8</c:v>
                </c:pt>
                <c:pt idx="277">
                  <c:v>5</c:v>
                </c:pt>
                <c:pt idx="278">
                  <c:v>5.8</c:v>
                </c:pt>
                <c:pt idx="279">
                  <c:v>3.6</c:v>
                </c:pt>
                <c:pt idx="280">
                  <c:v>3.6</c:v>
                </c:pt>
                <c:pt idx="281">
                  <c:v>2.5</c:v>
                </c:pt>
                <c:pt idx="282">
                  <c:v>4</c:v>
                </c:pt>
                <c:pt idx="283">
                  <c:v>6.1</c:v>
                </c:pt>
                <c:pt idx="284">
                  <c:v>2.5</c:v>
                </c:pt>
                <c:pt idx="285">
                  <c:v>4</c:v>
                </c:pt>
                <c:pt idx="286">
                  <c:v>2.2000000000000002</c:v>
                </c:pt>
                <c:pt idx="287">
                  <c:v>3.2</c:v>
                </c:pt>
                <c:pt idx="288">
                  <c:v>5</c:v>
                </c:pt>
                <c:pt idx="289">
                  <c:v>3.6</c:v>
                </c:pt>
                <c:pt idx="290">
                  <c:v>4</c:v>
                </c:pt>
                <c:pt idx="291">
                  <c:v>3.6</c:v>
                </c:pt>
                <c:pt idx="292">
                  <c:v>3.2</c:v>
                </c:pt>
                <c:pt idx="293">
                  <c:v>4</c:v>
                </c:pt>
                <c:pt idx="294">
                  <c:v>6.1</c:v>
                </c:pt>
                <c:pt idx="295">
                  <c:v>6.1</c:v>
                </c:pt>
                <c:pt idx="296">
                  <c:v>7.2</c:v>
                </c:pt>
                <c:pt idx="297">
                  <c:v>5</c:v>
                </c:pt>
                <c:pt idx="298">
                  <c:v>8.3000000000000007</c:v>
                </c:pt>
                <c:pt idx="299">
                  <c:v>5.8</c:v>
                </c:pt>
                <c:pt idx="300">
                  <c:v>3.6</c:v>
                </c:pt>
                <c:pt idx="301">
                  <c:v>5</c:v>
                </c:pt>
                <c:pt idx="302">
                  <c:v>5.4</c:v>
                </c:pt>
                <c:pt idx="303">
                  <c:v>6.1</c:v>
                </c:pt>
                <c:pt idx="304">
                  <c:v>4.3</c:v>
                </c:pt>
                <c:pt idx="305">
                  <c:v>5.4</c:v>
                </c:pt>
                <c:pt idx="306">
                  <c:v>7.9</c:v>
                </c:pt>
                <c:pt idx="307">
                  <c:v>3.6</c:v>
                </c:pt>
                <c:pt idx="308">
                  <c:v>4</c:v>
                </c:pt>
                <c:pt idx="309">
                  <c:v>4</c:v>
                </c:pt>
                <c:pt idx="310">
                  <c:v>5.8</c:v>
                </c:pt>
                <c:pt idx="311">
                  <c:v>6.1</c:v>
                </c:pt>
                <c:pt idx="312">
                  <c:v>4.3</c:v>
                </c:pt>
                <c:pt idx="313">
                  <c:v>3.2</c:v>
                </c:pt>
                <c:pt idx="314">
                  <c:v>6.1</c:v>
                </c:pt>
                <c:pt idx="315">
                  <c:v>5.8</c:v>
                </c:pt>
                <c:pt idx="316">
                  <c:v>3.6</c:v>
                </c:pt>
                <c:pt idx="317">
                  <c:v>4</c:v>
                </c:pt>
                <c:pt idx="318">
                  <c:v>2.9</c:v>
                </c:pt>
                <c:pt idx="319">
                  <c:v>4.7</c:v>
                </c:pt>
                <c:pt idx="320">
                  <c:v>3.6</c:v>
                </c:pt>
                <c:pt idx="321">
                  <c:v>2.5</c:v>
                </c:pt>
                <c:pt idx="322">
                  <c:v>7.2</c:v>
                </c:pt>
                <c:pt idx="323">
                  <c:v>4</c:v>
                </c:pt>
                <c:pt idx="324">
                  <c:v>4</c:v>
                </c:pt>
                <c:pt idx="325">
                  <c:v>6.5</c:v>
                </c:pt>
                <c:pt idx="326">
                  <c:v>5</c:v>
                </c:pt>
                <c:pt idx="327">
                  <c:v>7.2</c:v>
                </c:pt>
                <c:pt idx="328">
                  <c:v>3.2</c:v>
                </c:pt>
                <c:pt idx="329">
                  <c:v>3.6</c:v>
                </c:pt>
                <c:pt idx="330">
                  <c:v>6.1</c:v>
                </c:pt>
                <c:pt idx="331">
                  <c:v>6.8</c:v>
                </c:pt>
                <c:pt idx="332">
                  <c:v>6.5</c:v>
                </c:pt>
                <c:pt idx="333">
                  <c:v>6.1</c:v>
                </c:pt>
                <c:pt idx="334">
                  <c:v>4</c:v>
                </c:pt>
                <c:pt idx="335">
                  <c:v>3.6</c:v>
                </c:pt>
                <c:pt idx="336">
                  <c:v>5.4</c:v>
                </c:pt>
                <c:pt idx="337">
                  <c:v>4.3</c:v>
                </c:pt>
                <c:pt idx="338">
                  <c:v>3.2</c:v>
                </c:pt>
                <c:pt idx="339">
                  <c:v>5.8</c:v>
                </c:pt>
                <c:pt idx="340">
                  <c:v>6.8</c:v>
                </c:pt>
                <c:pt idx="341">
                  <c:v>3.6</c:v>
                </c:pt>
                <c:pt idx="342">
                  <c:v>5.8</c:v>
                </c:pt>
                <c:pt idx="343">
                  <c:v>4.7</c:v>
                </c:pt>
                <c:pt idx="344">
                  <c:v>6.5</c:v>
                </c:pt>
                <c:pt idx="345">
                  <c:v>3.6</c:v>
                </c:pt>
                <c:pt idx="346">
                  <c:v>5</c:v>
                </c:pt>
                <c:pt idx="347">
                  <c:v>2.9</c:v>
                </c:pt>
                <c:pt idx="348">
                  <c:v>6.8</c:v>
                </c:pt>
                <c:pt idx="349">
                  <c:v>7.9</c:v>
                </c:pt>
                <c:pt idx="350">
                  <c:v>4</c:v>
                </c:pt>
                <c:pt idx="351">
                  <c:v>7.6</c:v>
                </c:pt>
                <c:pt idx="352">
                  <c:v>6.1</c:v>
                </c:pt>
                <c:pt idx="353">
                  <c:v>5.4</c:v>
                </c:pt>
                <c:pt idx="354">
                  <c:v>5.8</c:v>
                </c:pt>
                <c:pt idx="355">
                  <c:v>4.7</c:v>
                </c:pt>
                <c:pt idx="356">
                  <c:v>8.3000000000000007</c:v>
                </c:pt>
                <c:pt idx="357">
                  <c:v>6.5</c:v>
                </c:pt>
                <c:pt idx="358">
                  <c:v>4.3</c:v>
                </c:pt>
                <c:pt idx="359">
                  <c:v>4.3</c:v>
                </c:pt>
                <c:pt idx="360">
                  <c:v>4.3</c:v>
                </c:pt>
                <c:pt idx="361">
                  <c:v>6.5</c:v>
                </c:pt>
                <c:pt idx="362">
                  <c:v>5</c:v>
                </c:pt>
                <c:pt idx="363">
                  <c:v>3.2</c:v>
                </c:pt>
                <c:pt idx="364">
                  <c:v>4.3</c:v>
                </c:pt>
                <c:pt idx="365">
                  <c:v>0</c:v>
                </c:pt>
                <c:pt idx="366">
                  <c:v>2.5</c:v>
                </c:pt>
                <c:pt idx="367">
                  <c:v>1.8</c:v>
                </c:pt>
                <c:pt idx="368">
                  <c:v>2.9</c:v>
                </c:pt>
                <c:pt idx="369">
                  <c:v>2.9</c:v>
                </c:pt>
                <c:pt idx="370">
                  <c:v>2.9</c:v>
                </c:pt>
                <c:pt idx="371">
                  <c:v>3.6</c:v>
                </c:pt>
                <c:pt idx="372">
                  <c:v>4</c:v>
                </c:pt>
                <c:pt idx="373">
                  <c:v>5</c:v>
                </c:pt>
                <c:pt idx="374">
                  <c:v>3.6</c:v>
                </c:pt>
                <c:pt idx="375">
                  <c:v>2.9</c:v>
                </c:pt>
                <c:pt idx="376">
                  <c:v>5</c:v>
                </c:pt>
                <c:pt idx="377">
                  <c:v>6.8</c:v>
                </c:pt>
                <c:pt idx="378">
                  <c:v>6.5</c:v>
                </c:pt>
                <c:pt idx="379">
                  <c:v>5</c:v>
                </c:pt>
                <c:pt idx="380">
                  <c:v>6.5</c:v>
                </c:pt>
                <c:pt idx="381">
                  <c:v>4.3</c:v>
                </c:pt>
                <c:pt idx="382">
                  <c:v>3.6</c:v>
                </c:pt>
                <c:pt idx="383">
                  <c:v>6.8</c:v>
                </c:pt>
                <c:pt idx="384">
                  <c:v>3.6</c:v>
                </c:pt>
                <c:pt idx="385">
                  <c:v>5</c:v>
                </c:pt>
                <c:pt idx="386">
                  <c:v>3.6</c:v>
                </c:pt>
                <c:pt idx="387">
                  <c:v>4.3</c:v>
                </c:pt>
                <c:pt idx="388">
                  <c:v>4.3</c:v>
                </c:pt>
                <c:pt idx="389">
                  <c:v>5</c:v>
                </c:pt>
                <c:pt idx="390">
                  <c:v>3.2</c:v>
                </c:pt>
                <c:pt idx="391">
                  <c:v>2.2000000000000002</c:v>
                </c:pt>
                <c:pt idx="392">
                  <c:v>6.5</c:v>
                </c:pt>
                <c:pt idx="393">
                  <c:v>4</c:v>
                </c:pt>
                <c:pt idx="394">
                  <c:v>3.2</c:v>
                </c:pt>
                <c:pt idx="395">
                  <c:v>4.3</c:v>
                </c:pt>
                <c:pt idx="396">
                  <c:v>4</c:v>
                </c:pt>
                <c:pt idx="397">
                  <c:v>5</c:v>
                </c:pt>
                <c:pt idx="398">
                  <c:v>5.4</c:v>
                </c:pt>
                <c:pt idx="399">
                  <c:v>2.2000000000000002</c:v>
                </c:pt>
                <c:pt idx="400">
                  <c:v>2.2000000000000002</c:v>
                </c:pt>
                <c:pt idx="401">
                  <c:v>4</c:v>
                </c:pt>
                <c:pt idx="402">
                  <c:v>4.3</c:v>
                </c:pt>
                <c:pt idx="403">
                  <c:v>4.3</c:v>
                </c:pt>
                <c:pt idx="404">
                  <c:v>4.7</c:v>
                </c:pt>
                <c:pt idx="405">
                  <c:v>3.2</c:v>
                </c:pt>
                <c:pt idx="406">
                  <c:v>5</c:v>
                </c:pt>
                <c:pt idx="407">
                  <c:v>4.7</c:v>
                </c:pt>
                <c:pt idx="408">
                  <c:v>2.2000000000000002</c:v>
                </c:pt>
                <c:pt idx="409">
                  <c:v>3.6</c:v>
                </c:pt>
                <c:pt idx="410">
                  <c:v>2.5</c:v>
                </c:pt>
                <c:pt idx="411">
                  <c:v>2.5</c:v>
                </c:pt>
                <c:pt idx="412">
                  <c:v>2.5</c:v>
                </c:pt>
                <c:pt idx="413">
                  <c:v>3.6</c:v>
                </c:pt>
                <c:pt idx="414">
                  <c:v>0</c:v>
                </c:pt>
                <c:pt idx="415">
                  <c:v>2.9</c:v>
                </c:pt>
                <c:pt idx="416">
                  <c:v>2.5</c:v>
                </c:pt>
                <c:pt idx="417">
                  <c:v>4</c:v>
                </c:pt>
                <c:pt idx="418">
                  <c:v>3.6</c:v>
                </c:pt>
                <c:pt idx="419">
                  <c:v>3.2</c:v>
                </c:pt>
                <c:pt idx="420">
                  <c:v>4</c:v>
                </c:pt>
                <c:pt idx="421">
                  <c:v>2.9</c:v>
                </c:pt>
                <c:pt idx="422">
                  <c:v>3.2</c:v>
                </c:pt>
                <c:pt idx="423">
                  <c:v>3.6</c:v>
                </c:pt>
                <c:pt idx="424">
                  <c:v>2.5</c:v>
                </c:pt>
                <c:pt idx="425">
                  <c:v>3.2</c:v>
                </c:pt>
                <c:pt idx="426">
                  <c:v>2.9</c:v>
                </c:pt>
                <c:pt idx="427">
                  <c:v>2.9</c:v>
                </c:pt>
                <c:pt idx="428">
                  <c:v>2.5</c:v>
                </c:pt>
                <c:pt idx="429">
                  <c:v>2.5</c:v>
                </c:pt>
                <c:pt idx="430">
                  <c:v>0</c:v>
                </c:pt>
                <c:pt idx="431">
                  <c:v>2.9</c:v>
                </c:pt>
                <c:pt idx="432">
                  <c:v>2.9</c:v>
                </c:pt>
                <c:pt idx="433">
                  <c:v>3.6</c:v>
                </c:pt>
                <c:pt idx="434">
                  <c:v>3.6</c:v>
                </c:pt>
                <c:pt idx="435">
                  <c:v>4</c:v>
                </c:pt>
                <c:pt idx="436">
                  <c:v>2.5</c:v>
                </c:pt>
                <c:pt idx="437">
                  <c:v>2.9</c:v>
                </c:pt>
                <c:pt idx="438">
                  <c:v>5.4</c:v>
                </c:pt>
                <c:pt idx="439">
                  <c:v>5.4</c:v>
                </c:pt>
                <c:pt idx="440">
                  <c:v>5</c:v>
                </c:pt>
                <c:pt idx="441">
                  <c:v>6.1</c:v>
                </c:pt>
                <c:pt idx="442">
                  <c:v>3.6</c:v>
                </c:pt>
                <c:pt idx="443">
                  <c:v>5.8</c:v>
                </c:pt>
                <c:pt idx="444">
                  <c:v>6.1</c:v>
                </c:pt>
                <c:pt idx="445">
                  <c:v>5</c:v>
                </c:pt>
                <c:pt idx="446">
                  <c:v>5</c:v>
                </c:pt>
                <c:pt idx="447">
                  <c:v>4</c:v>
                </c:pt>
                <c:pt idx="448">
                  <c:v>5.8</c:v>
                </c:pt>
                <c:pt idx="449">
                  <c:v>3.6</c:v>
                </c:pt>
                <c:pt idx="450">
                  <c:v>2.2000000000000002</c:v>
                </c:pt>
                <c:pt idx="451">
                  <c:v>2.9</c:v>
                </c:pt>
                <c:pt idx="452">
                  <c:v>3.2</c:v>
                </c:pt>
                <c:pt idx="453">
                  <c:v>3.6</c:v>
                </c:pt>
                <c:pt idx="454">
                  <c:v>2.5</c:v>
                </c:pt>
                <c:pt idx="455">
                  <c:v>2.2000000000000002</c:v>
                </c:pt>
                <c:pt idx="456">
                  <c:v>3.6</c:v>
                </c:pt>
                <c:pt idx="457">
                  <c:v>3.2</c:v>
                </c:pt>
                <c:pt idx="458">
                  <c:v>4</c:v>
                </c:pt>
                <c:pt idx="459">
                  <c:v>5.4</c:v>
                </c:pt>
                <c:pt idx="460">
                  <c:v>5</c:v>
                </c:pt>
                <c:pt idx="461">
                  <c:v>2.5</c:v>
                </c:pt>
                <c:pt idx="462">
                  <c:v>4.7</c:v>
                </c:pt>
                <c:pt idx="463">
                  <c:v>3.2</c:v>
                </c:pt>
                <c:pt idx="464">
                  <c:v>4.3</c:v>
                </c:pt>
                <c:pt idx="465">
                  <c:v>3.2</c:v>
                </c:pt>
                <c:pt idx="466">
                  <c:v>3.2</c:v>
                </c:pt>
                <c:pt idx="467">
                  <c:v>2.9</c:v>
                </c:pt>
                <c:pt idx="468">
                  <c:v>4</c:v>
                </c:pt>
                <c:pt idx="469">
                  <c:v>4.3</c:v>
                </c:pt>
                <c:pt idx="470">
                  <c:v>4</c:v>
                </c:pt>
                <c:pt idx="471">
                  <c:v>2.5</c:v>
                </c:pt>
                <c:pt idx="472">
                  <c:v>4</c:v>
                </c:pt>
                <c:pt idx="473">
                  <c:v>2.5</c:v>
                </c:pt>
                <c:pt idx="474">
                  <c:v>2.9</c:v>
                </c:pt>
                <c:pt idx="475">
                  <c:v>2.5</c:v>
                </c:pt>
                <c:pt idx="476">
                  <c:v>2.5</c:v>
                </c:pt>
                <c:pt idx="477">
                  <c:v>4.3</c:v>
                </c:pt>
                <c:pt idx="478">
                  <c:v>4.3</c:v>
                </c:pt>
                <c:pt idx="479">
                  <c:v>1.8</c:v>
                </c:pt>
                <c:pt idx="480">
                  <c:v>3.2</c:v>
                </c:pt>
                <c:pt idx="481">
                  <c:v>2.2000000000000002</c:v>
                </c:pt>
                <c:pt idx="482">
                  <c:v>2.5</c:v>
                </c:pt>
                <c:pt idx="483">
                  <c:v>2.5</c:v>
                </c:pt>
                <c:pt idx="484">
                  <c:v>3.6</c:v>
                </c:pt>
                <c:pt idx="485">
                  <c:v>4.7</c:v>
                </c:pt>
                <c:pt idx="486">
                  <c:v>3.6</c:v>
                </c:pt>
                <c:pt idx="487">
                  <c:v>3.6</c:v>
                </c:pt>
                <c:pt idx="488">
                  <c:v>6.1</c:v>
                </c:pt>
                <c:pt idx="489">
                  <c:v>5.8</c:v>
                </c:pt>
                <c:pt idx="490">
                  <c:v>5.8</c:v>
                </c:pt>
                <c:pt idx="491">
                  <c:v>9.4</c:v>
                </c:pt>
                <c:pt idx="492">
                  <c:v>6.5</c:v>
                </c:pt>
                <c:pt idx="493">
                  <c:v>7.6</c:v>
                </c:pt>
                <c:pt idx="494">
                  <c:v>6.8</c:v>
                </c:pt>
                <c:pt idx="495">
                  <c:v>8.3000000000000007</c:v>
                </c:pt>
                <c:pt idx="496">
                  <c:v>5.4</c:v>
                </c:pt>
                <c:pt idx="497">
                  <c:v>8.6</c:v>
                </c:pt>
                <c:pt idx="498">
                  <c:v>4.7</c:v>
                </c:pt>
                <c:pt idx="499">
                  <c:v>6.1</c:v>
                </c:pt>
                <c:pt idx="500">
                  <c:v>5</c:v>
                </c:pt>
                <c:pt idx="501">
                  <c:v>9</c:v>
                </c:pt>
                <c:pt idx="502">
                  <c:v>11.2</c:v>
                </c:pt>
                <c:pt idx="503">
                  <c:v>9.6999999999999993</c:v>
                </c:pt>
                <c:pt idx="504">
                  <c:v>10.8</c:v>
                </c:pt>
                <c:pt idx="505">
                  <c:v>10.4</c:v>
                </c:pt>
                <c:pt idx="506">
                  <c:v>7.9</c:v>
                </c:pt>
                <c:pt idx="507">
                  <c:v>8.3000000000000007</c:v>
                </c:pt>
                <c:pt idx="508">
                  <c:v>6.8</c:v>
                </c:pt>
                <c:pt idx="509">
                  <c:v>7.2</c:v>
                </c:pt>
                <c:pt idx="510">
                  <c:v>6.8</c:v>
                </c:pt>
                <c:pt idx="511">
                  <c:v>6.1</c:v>
                </c:pt>
                <c:pt idx="512">
                  <c:v>7.2</c:v>
                </c:pt>
                <c:pt idx="513">
                  <c:v>7.2</c:v>
                </c:pt>
                <c:pt idx="514">
                  <c:v>6.8</c:v>
                </c:pt>
                <c:pt idx="515">
                  <c:v>9.4</c:v>
                </c:pt>
                <c:pt idx="516">
                  <c:v>5.8</c:v>
                </c:pt>
                <c:pt idx="517">
                  <c:v>7.9</c:v>
                </c:pt>
                <c:pt idx="518">
                  <c:v>5.4</c:v>
                </c:pt>
                <c:pt idx="519">
                  <c:v>4.3</c:v>
                </c:pt>
                <c:pt idx="520">
                  <c:v>4</c:v>
                </c:pt>
                <c:pt idx="521">
                  <c:v>7.9</c:v>
                </c:pt>
                <c:pt idx="522">
                  <c:v>5.4</c:v>
                </c:pt>
                <c:pt idx="523">
                  <c:v>3.2</c:v>
                </c:pt>
                <c:pt idx="524">
                  <c:v>5</c:v>
                </c:pt>
                <c:pt idx="525">
                  <c:v>6.5</c:v>
                </c:pt>
                <c:pt idx="526">
                  <c:v>6.5</c:v>
                </c:pt>
                <c:pt idx="527">
                  <c:v>5.4</c:v>
                </c:pt>
                <c:pt idx="528">
                  <c:v>5.8</c:v>
                </c:pt>
                <c:pt idx="529">
                  <c:v>5</c:v>
                </c:pt>
                <c:pt idx="530">
                  <c:v>7.6</c:v>
                </c:pt>
                <c:pt idx="531">
                  <c:v>4.3</c:v>
                </c:pt>
                <c:pt idx="532">
                  <c:v>9</c:v>
                </c:pt>
                <c:pt idx="533">
                  <c:v>6.8</c:v>
                </c:pt>
                <c:pt idx="534">
                  <c:v>5.4</c:v>
                </c:pt>
                <c:pt idx="535">
                  <c:v>4.3</c:v>
                </c:pt>
                <c:pt idx="536">
                  <c:v>7.2</c:v>
                </c:pt>
                <c:pt idx="537">
                  <c:v>5.8</c:v>
                </c:pt>
                <c:pt idx="538">
                  <c:v>8.6</c:v>
                </c:pt>
                <c:pt idx="539">
                  <c:v>4.7</c:v>
                </c:pt>
                <c:pt idx="540">
                  <c:v>8.3000000000000007</c:v>
                </c:pt>
                <c:pt idx="541">
                  <c:v>6.1</c:v>
                </c:pt>
                <c:pt idx="542">
                  <c:v>9</c:v>
                </c:pt>
                <c:pt idx="543">
                  <c:v>5.4</c:v>
                </c:pt>
                <c:pt idx="544">
                  <c:v>7.9</c:v>
                </c:pt>
                <c:pt idx="545">
                  <c:v>7.2</c:v>
                </c:pt>
                <c:pt idx="546">
                  <c:v>7.6</c:v>
                </c:pt>
                <c:pt idx="547">
                  <c:v>6.8</c:v>
                </c:pt>
                <c:pt idx="548">
                  <c:v>5</c:v>
                </c:pt>
                <c:pt idx="549">
                  <c:v>7.9</c:v>
                </c:pt>
                <c:pt idx="550">
                  <c:v>6.5</c:v>
                </c:pt>
                <c:pt idx="551">
                  <c:v>7.9</c:v>
                </c:pt>
                <c:pt idx="552">
                  <c:v>5.4</c:v>
                </c:pt>
                <c:pt idx="553">
                  <c:v>6.1</c:v>
                </c:pt>
                <c:pt idx="554">
                  <c:v>5</c:v>
                </c:pt>
                <c:pt idx="555">
                  <c:v>5</c:v>
                </c:pt>
                <c:pt idx="556">
                  <c:v>5</c:v>
                </c:pt>
                <c:pt idx="557">
                  <c:v>5.8</c:v>
                </c:pt>
                <c:pt idx="558">
                  <c:v>6.1</c:v>
                </c:pt>
                <c:pt idx="559">
                  <c:v>6.1</c:v>
                </c:pt>
                <c:pt idx="560">
                  <c:v>5.8</c:v>
                </c:pt>
                <c:pt idx="561">
                  <c:v>9</c:v>
                </c:pt>
                <c:pt idx="562">
                  <c:v>5.8</c:v>
                </c:pt>
                <c:pt idx="563">
                  <c:v>7.6</c:v>
                </c:pt>
                <c:pt idx="564">
                  <c:v>5.4</c:v>
                </c:pt>
                <c:pt idx="565">
                  <c:v>5.4</c:v>
                </c:pt>
                <c:pt idx="566">
                  <c:v>5.4</c:v>
                </c:pt>
                <c:pt idx="567">
                  <c:v>8.6</c:v>
                </c:pt>
                <c:pt idx="568">
                  <c:v>7.2</c:v>
                </c:pt>
                <c:pt idx="569">
                  <c:v>5.4</c:v>
                </c:pt>
                <c:pt idx="570">
                  <c:v>8.3000000000000007</c:v>
                </c:pt>
                <c:pt idx="571">
                  <c:v>10.1</c:v>
                </c:pt>
                <c:pt idx="572">
                  <c:v>5</c:v>
                </c:pt>
                <c:pt idx="573">
                  <c:v>10.4</c:v>
                </c:pt>
                <c:pt idx="574">
                  <c:v>8.3000000000000007</c:v>
                </c:pt>
                <c:pt idx="575">
                  <c:v>9</c:v>
                </c:pt>
                <c:pt idx="576">
                  <c:v>5.8</c:v>
                </c:pt>
                <c:pt idx="577">
                  <c:v>9</c:v>
                </c:pt>
                <c:pt idx="578">
                  <c:v>7.6</c:v>
                </c:pt>
                <c:pt idx="579">
                  <c:v>9.4</c:v>
                </c:pt>
                <c:pt idx="580">
                  <c:v>10.8</c:v>
                </c:pt>
                <c:pt idx="581">
                  <c:v>9</c:v>
                </c:pt>
                <c:pt idx="582">
                  <c:v>9.6999999999999993</c:v>
                </c:pt>
                <c:pt idx="583">
                  <c:v>13.7</c:v>
                </c:pt>
                <c:pt idx="584">
                  <c:v>7.6</c:v>
                </c:pt>
                <c:pt idx="585">
                  <c:v>7.9</c:v>
                </c:pt>
                <c:pt idx="586">
                  <c:v>7.6</c:v>
                </c:pt>
                <c:pt idx="587">
                  <c:v>6.5</c:v>
                </c:pt>
                <c:pt idx="588">
                  <c:v>10.4</c:v>
                </c:pt>
                <c:pt idx="589">
                  <c:v>5.4</c:v>
                </c:pt>
                <c:pt idx="590">
                  <c:v>5.8</c:v>
                </c:pt>
                <c:pt idx="591">
                  <c:v>6.5</c:v>
                </c:pt>
                <c:pt idx="592">
                  <c:v>5.8</c:v>
                </c:pt>
                <c:pt idx="593">
                  <c:v>7.2</c:v>
                </c:pt>
                <c:pt idx="594">
                  <c:v>5.8</c:v>
                </c:pt>
                <c:pt idx="595">
                  <c:v>4.3</c:v>
                </c:pt>
                <c:pt idx="596">
                  <c:v>5.4</c:v>
                </c:pt>
                <c:pt idx="597">
                  <c:v>4</c:v>
                </c:pt>
                <c:pt idx="598">
                  <c:v>7.6</c:v>
                </c:pt>
                <c:pt idx="599">
                  <c:v>7.9</c:v>
                </c:pt>
                <c:pt idx="600">
                  <c:v>8.3000000000000007</c:v>
                </c:pt>
                <c:pt idx="601">
                  <c:v>9.4</c:v>
                </c:pt>
                <c:pt idx="602">
                  <c:v>3.6</c:v>
                </c:pt>
                <c:pt idx="603">
                  <c:v>5.8</c:v>
                </c:pt>
                <c:pt idx="604">
                  <c:v>7.9</c:v>
                </c:pt>
                <c:pt idx="605">
                  <c:v>5.4</c:v>
                </c:pt>
                <c:pt idx="606">
                  <c:v>3.6</c:v>
                </c:pt>
                <c:pt idx="607">
                  <c:v>3.2</c:v>
                </c:pt>
                <c:pt idx="608">
                  <c:v>6.8</c:v>
                </c:pt>
                <c:pt idx="609">
                  <c:v>4.3</c:v>
                </c:pt>
                <c:pt idx="610">
                  <c:v>3.2</c:v>
                </c:pt>
                <c:pt idx="611">
                  <c:v>2.9</c:v>
                </c:pt>
                <c:pt idx="612">
                  <c:v>7.9</c:v>
                </c:pt>
                <c:pt idx="613">
                  <c:v>8.6</c:v>
                </c:pt>
                <c:pt idx="614">
                  <c:v>6.1</c:v>
                </c:pt>
                <c:pt idx="615">
                  <c:v>7.9</c:v>
                </c:pt>
                <c:pt idx="616">
                  <c:v>7.6</c:v>
                </c:pt>
                <c:pt idx="617">
                  <c:v>5.8</c:v>
                </c:pt>
                <c:pt idx="618">
                  <c:v>7.2</c:v>
                </c:pt>
                <c:pt idx="619">
                  <c:v>3.6</c:v>
                </c:pt>
                <c:pt idx="620">
                  <c:v>5</c:v>
                </c:pt>
                <c:pt idx="621">
                  <c:v>7.9</c:v>
                </c:pt>
                <c:pt idx="622">
                  <c:v>4</c:v>
                </c:pt>
                <c:pt idx="623">
                  <c:v>8.3000000000000007</c:v>
                </c:pt>
                <c:pt idx="624">
                  <c:v>4.7</c:v>
                </c:pt>
                <c:pt idx="625">
                  <c:v>7.2</c:v>
                </c:pt>
                <c:pt idx="626">
                  <c:v>10.1</c:v>
                </c:pt>
                <c:pt idx="627">
                  <c:v>5.8</c:v>
                </c:pt>
                <c:pt idx="628">
                  <c:v>7.6</c:v>
                </c:pt>
                <c:pt idx="629">
                  <c:v>10.8</c:v>
                </c:pt>
                <c:pt idx="630">
                  <c:v>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10</c:v>
                </c:pt>
                <c:pt idx="477">
                  <c:v>10</c:v>
                </c:pt>
                <c:pt idx="478">
                  <c:v>10</c:v>
                </c:pt>
                <c:pt idx="479">
                  <c:v>10</c:v>
                </c:pt>
                <c:pt idx="480">
                  <c:v>20</c:v>
                </c:pt>
                <c:pt idx="481">
                  <c:v>20</c:v>
                </c:pt>
                <c:pt idx="482">
                  <c:v>30</c:v>
                </c:pt>
                <c:pt idx="483">
                  <c:v>40</c:v>
                </c:pt>
                <c:pt idx="484">
                  <c:v>50</c:v>
                </c:pt>
                <c:pt idx="485">
                  <c:v>60</c:v>
                </c:pt>
                <c:pt idx="486">
                  <c:v>70</c:v>
                </c:pt>
                <c:pt idx="487">
                  <c:v>80</c:v>
                </c:pt>
                <c:pt idx="488">
                  <c:v>90</c:v>
                </c:pt>
                <c:pt idx="489">
                  <c:v>110</c:v>
                </c:pt>
                <c:pt idx="490">
                  <c:v>120</c:v>
                </c:pt>
                <c:pt idx="491">
                  <c:v>140</c:v>
                </c:pt>
                <c:pt idx="492">
                  <c:v>150</c:v>
                </c:pt>
                <c:pt idx="493">
                  <c:v>170</c:v>
                </c:pt>
                <c:pt idx="494">
                  <c:v>180</c:v>
                </c:pt>
                <c:pt idx="495">
                  <c:v>200</c:v>
                </c:pt>
                <c:pt idx="496">
                  <c:v>220</c:v>
                </c:pt>
                <c:pt idx="497">
                  <c:v>240</c:v>
                </c:pt>
                <c:pt idx="498">
                  <c:v>270</c:v>
                </c:pt>
                <c:pt idx="499">
                  <c:v>300</c:v>
                </c:pt>
                <c:pt idx="500">
                  <c:v>330</c:v>
                </c:pt>
                <c:pt idx="501">
                  <c:v>360</c:v>
                </c:pt>
                <c:pt idx="502">
                  <c:v>380</c:v>
                </c:pt>
                <c:pt idx="503">
                  <c:v>410</c:v>
                </c:pt>
                <c:pt idx="504">
                  <c:v>430</c:v>
                </c:pt>
                <c:pt idx="505">
                  <c:v>440</c:v>
                </c:pt>
                <c:pt idx="506">
                  <c:v>460</c:v>
                </c:pt>
                <c:pt idx="507">
                  <c:v>470</c:v>
                </c:pt>
                <c:pt idx="508">
                  <c:v>500</c:v>
                </c:pt>
                <c:pt idx="509">
                  <c:v>540</c:v>
                </c:pt>
                <c:pt idx="510">
                  <c:v>580</c:v>
                </c:pt>
                <c:pt idx="511">
                  <c:v>630</c:v>
                </c:pt>
                <c:pt idx="512">
                  <c:v>690</c:v>
                </c:pt>
                <c:pt idx="513">
                  <c:v>740</c:v>
                </c:pt>
                <c:pt idx="514">
                  <c:v>810</c:v>
                </c:pt>
                <c:pt idx="515">
                  <c:v>880</c:v>
                </c:pt>
                <c:pt idx="516">
                  <c:v>940</c:v>
                </c:pt>
                <c:pt idx="517">
                  <c:v>990</c:v>
                </c:pt>
                <c:pt idx="518">
                  <c:v>1060</c:v>
                </c:pt>
                <c:pt idx="519">
                  <c:v>1120</c:v>
                </c:pt>
                <c:pt idx="520">
                  <c:v>1190</c:v>
                </c:pt>
                <c:pt idx="521">
                  <c:v>1280</c:v>
                </c:pt>
                <c:pt idx="522">
                  <c:v>1390</c:v>
                </c:pt>
                <c:pt idx="523">
                  <c:v>1530</c:v>
                </c:pt>
                <c:pt idx="524">
                  <c:v>1700</c:v>
                </c:pt>
                <c:pt idx="525">
                  <c:v>1880</c:v>
                </c:pt>
                <c:pt idx="526">
                  <c:v>2090</c:v>
                </c:pt>
                <c:pt idx="527">
                  <c:v>2260</c:v>
                </c:pt>
                <c:pt idx="528">
                  <c:v>2440</c:v>
                </c:pt>
                <c:pt idx="529">
                  <c:v>2600</c:v>
                </c:pt>
                <c:pt idx="530">
                  <c:v>2750</c:v>
                </c:pt>
                <c:pt idx="531">
                  <c:v>2900</c:v>
                </c:pt>
                <c:pt idx="532">
                  <c:v>3040</c:v>
                </c:pt>
                <c:pt idx="533">
                  <c:v>3150</c:v>
                </c:pt>
                <c:pt idx="534">
                  <c:v>3270</c:v>
                </c:pt>
                <c:pt idx="535">
                  <c:v>3410</c:v>
                </c:pt>
                <c:pt idx="536">
                  <c:v>3570</c:v>
                </c:pt>
                <c:pt idx="537">
                  <c:v>3720</c:v>
                </c:pt>
                <c:pt idx="538">
                  <c:v>3840</c:v>
                </c:pt>
                <c:pt idx="539">
                  <c:v>3980</c:v>
                </c:pt>
                <c:pt idx="540">
                  <c:v>4120</c:v>
                </c:pt>
                <c:pt idx="541">
                  <c:v>4260</c:v>
                </c:pt>
                <c:pt idx="542">
                  <c:v>4410</c:v>
                </c:pt>
                <c:pt idx="543">
                  <c:v>4530</c:v>
                </c:pt>
                <c:pt idx="544">
                  <c:v>4650</c:v>
                </c:pt>
                <c:pt idx="545">
                  <c:v>4770</c:v>
                </c:pt>
                <c:pt idx="546">
                  <c:v>4900</c:v>
                </c:pt>
                <c:pt idx="547">
                  <c:v>5070</c:v>
                </c:pt>
                <c:pt idx="548">
                  <c:v>5240</c:v>
                </c:pt>
                <c:pt idx="549">
                  <c:v>5420</c:v>
                </c:pt>
                <c:pt idx="550">
                  <c:v>5620</c:v>
                </c:pt>
                <c:pt idx="551">
                  <c:v>5850</c:v>
                </c:pt>
                <c:pt idx="552">
                  <c:v>6060</c:v>
                </c:pt>
                <c:pt idx="553">
                  <c:v>6260</c:v>
                </c:pt>
                <c:pt idx="554">
                  <c:v>6400</c:v>
                </c:pt>
                <c:pt idx="555">
                  <c:v>6490</c:v>
                </c:pt>
                <c:pt idx="556">
                  <c:v>6530</c:v>
                </c:pt>
                <c:pt idx="557">
                  <c:v>6550</c:v>
                </c:pt>
                <c:pt idx="558">
                  <c:v>6610</c:v>
                </c:pt>
                <c:pt idx="559">
                  <c:v>6700</c:v>
                </c:pt>
                <c:pt idx="560">
                  <c:v>6770</c:v>
                </c:pt>
                <c:pt idx="561">
                  <c:v>6860</c:v>
                </c:pt>
                <c:pt idx="562">
                  <c:v>6940</c:v>
                </c:pt>
                <c:pt idx="563">
                  <c:v>6960</c:v>
                </c:pt>
                <c:pt idx="564">
                  <c:v>6940</c:v>
                </c:pt>
                <c:pt idx="565">
                  <c:v>6920</c:v>
                </c:pt>
                <c:pt idx="566">
                  <c:v>6900</c:v>
                </c:pt>
                <c:pt idx="567">
                  <c:v>6900</c:v>
                </c:pt>
                <c:pt idx="568">
                  <c:v>6910</c:v>
                </c:pt>
                <c:pt idx="569">
                  <c:v>6920</c:v>
                </c:pt>
                <c:pt idx="570">
                  <c:v>6940</c:v>
                </c:pt>
                <c:pt idx="571">
                  <c:v>6960</c:v>
                </c:pt>
                <c:pt idx="572">
                  <c:v>6960</c:v>
                </c:pt>
                <c:pt idx="573">
                  <c:v>6930</c:v>
                </c:pt>
                <c:pt idx="574">
                  <c:v>6840</c:v>
                </c:pt>
                <c:pt idx="575">
                  <c:v>6710</c:v>
                </c:pt>
                <c:pt idx="576">
                  <c:v>6550</c:v>
                </c:pt>
                <c:pt idx="577">
                  <c:v>6370</c:v>
                </c:pt>
                <c:pt idx="578">
                  <c:v>6190</c:v>
                </c:pt>
                <c:pt idx="579">
                  <c:v>6040</c:v>
                </c:pt>
                <c:pt idx="580">
                  <c:v>5890</c:v>
                </c:pt>
                <c:pt idx="581">
                  <c:v>5740</c:v>
                </c:pt>
                <c:pt idx="582">
                  <c:v>5610</c:v>
                </c:pt>
                <c:pt idx="583">
                  <c:v>5500</c:v>
                </c:pt>
                <c:pt idx="584">
                  <c:v>5420</c:v>
                </c:pt>
                <c:pt idx="585">
                  <c:v>5360</c:v>
                </c:pt>
                <c:pt idx="586">
                  <c:v>5290</c:v>
                </c:pt>
                <c:pt idx="587">
                  <c:v>5230</c:v>
                </c:pt>
                <c:pt idx="588">
                  <c:v>5150</c:v>
                </c:pt>
                <c:pt idx="589">
                  <c:v>5090</c:v>
                </c:pt>
                <c:pt idx="590">
                  <c:v>5050</c:v>
                </c:pt>
                <c:pt idx="591">
                  <c:v>5040</c:v>
                </c:pt>
                <c:pt idx="592">
                  <c:v>5070</c:v>
                </c:pt>
                <c:pt idx="593">
                  <c:v>5120</c:v>
                </c:pt>
                <c:pt idx="594">
                  <c:v>5200</c:v>
                </c:pt>
                <c:pt idx="595">
                  <c:v>5270</c:v>
                </c:pt>
                <c:pt idx="596">
                  <c:v>5340</c:v>
                </c:pt>
                <c:pt idx="597">
                  <c:v>5420</c:v>
                </c:pt>
                <c:pt idx="598">
                  <c:v>5500</c:v>
                </c:pt>
                <c:pt idx="599">
                  <c:v>5600</c:v>
                </c:pt>
                <c:pt idx="600">
                  <c:v>5740</c:v>
                </c:pt>
                <c:pt idx="601">
                  <c:v>5900</c:v>
                </c:pt>
                <c:pt idx="602">
                  <c:v>6100</c:v>
                </c:pt>
                <c:pt idx="603">
                  <c:v>6340</c:v>
                </c:pt>
                <c:pt idx="604">
                  <c:v>6600</c:v>
                </c:pt>
                <c:pt idx="605">
                  <c:v>6900</c:v>
                </c:pt>
                <c:pt idx="606">
                  <c:v>7190</c:v>
                </c:pt>
                <c:pt idx="607">
                  <c:v>7520</c:v>
                </c:pt>
                <c:pt idx="608">
                  <c:v>7850</c:v>
                </c:pt>
                <c:pt idx="609">
                  <c:v>8130</c:v>
                </c:pt>
                <c:pt idx="610">
                  <c:v>8420</c:v>
                </c:pt>
                <c:pt idx="611">
                  <c:v>8710</c:v>
                </c:pt>
                <c:pt idx="612">
                  <c:v>8970</c:v>
                </c:pt>
                <c:pt idx="613">
                  <c:v>9230</c:v>
                </c:pt>
                <c:pt idx="614">
                  <c:v>9490</c:v>
                </c:pt>
                <c:pt idx="615">
                  <c:v>9740</c:v>
                </c:pt>
                <c:pt idx="616">
                  <c:v>10000</c:v>
                </c:pt>
                <c:pt idx="617">
                  <c:v>10250</c:v>
                </c:pt>
                <c:pt idx="618">
                  <c:v>10450</c:v>
                </c:pt>
                <c:pt idx="619">
                  <c:v>10620</c:v>
                </c:pt>
                <c:pt idx="620">
                  <c:v>10730</c:v>
                </c:pt>
                <c:pt idx="621">
                  <c:v>10820</c:v>
                </c:pt>
                <c:pt idx="622">
                  <c:v>10850</c:v>
                </c:pt>
                <c:pt idx="623">
                  <c:v>10850</c:v>
                </c:pt>
                <c:pt idx="624">
                  <c:v>10900</c:v>
                </c:pt>
                <c:pt idx="625">
                  <c:v>10960</c:v>
                </c:pt>
                <c:pt idx="626">
                  <c:v>11080</c:v>
                </c:pt>
                <c:pt idx="627">
                  <c:v>11180</c:v>
                </c:pt>
                <c:pt idx="628">
                  <c:v>11270</c:v>
                </c:pt>
                <c:pt idx="629">
                  <c:v>11340</c:v>
                </c:pt>
                <c:pt idx="630">
                  <c:v>11350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85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samedi 03 octobre 2026 à 10:33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 h 28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27.0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0.0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24.7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10.5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27.0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14.4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39 %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25.5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15.9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10.5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24.7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13.7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03 octobre 2026 à 10:33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1.2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13.7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08h23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15.9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24.7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27.0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 h 28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03 octobre 2026 à 10:33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725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T16" sqref="T16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Octobre_2026!BA5</f>
        <v>0.81111111111111112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13.7</v>
      </c>
      <c r="C5" s="125"/>
      <c r="D5" s="124">
        <f>VLOOKUP($B5,$E$9:$R$1450,14,0)</f>
        <v>0.34930555555555598</v>
      </c>
      <c r="E5" s="123">
        <f>MIN(B9:B1448)</f>
        <v>13.7</v>
      </c>
      <c r="F5" s="122"/>
      <c r="G5" s="121">
        <f>VLOOKUP($E5,$B$9:$R$1450,17,0)</f>
        <v>0.34930555555555598</v>
      </c>
      <c r="H5" s="120">
        <f>MAX(B9:B1448)</f>
        <v>15.9</v>
      </c>
      <c r="I5" s="119"/>
      <c r="J5" s="118">
        <f>VLOOKUP($H5,$B$9:$R$1450,17,0)</f>
        <v>1.38888888888889E-3</v>
      </c>
      <c r="K5" s="86">
        <f>MAX(G9:G1448)</f>
        <v>13.7</v>
      </c>
      <c r="L5" s="101"/>
      <c r="M5" s="117">
        <f>VLOOKUP($K5,$G$9:$R$1450,12,0)</f>
        <v>0.40486111111111101</v>
      </c>
      <c r="N5" s="83">
        <f>MAX($L$9:$L$1448)</f>
        <v>1.2</v>
      </c>
      <c r="P5" s="116">
        <f>V1450/60/24</f>
        <v>8.7500000000000008E-2</v>
      </c>
      <c r="Q5" s="113" t="s">
        <v>73</v>
      </c>
      <c r="R5" s="112">
        <f>Q6+S6</f>
        <v>8.7500000000000008E-2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13.7</v>
      </c>
      <c r="L6" s="101"/>
      <c r="M6" s="100"/>
      <c r="N6" s="83">
        <f>MAX($L$9:$L$1448)</f>
        <v>1.2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8.7500000000000008E-2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14.4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14.4</v>
      </c>
      <c r="L7" s="85"/>
      <c r="M7" s="84">
        <f>VLOOKUP($K5,$G$9:$R$1448,12,0)</f>
        <v>0.40486111111111101</v>
      </c>
      <c r="N7" s="83">
        <f>MAX($L$9:$L$1448)</f>
        <v>1.2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8.7500000000000008E-2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323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14.4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15.8</v>
      </c>
      <c r="C9" s="2">
        <v>68</v>
      </c>
      <c r="D9" s="2">
        <v>9.9</v>
      </c>
      <c r="E9" s="2">
        <v>15.8</v>
      </c>
      <c r="F9" s="2">
        <v>3.6</v>
      </c>
      <c r="G9" s="2">
        <v>5</v>
      </c>
      <c r="H9" s="2">
        <v>1025.0999999999999</v>
      </c>
      <c r="I9" s="2">
        <v>0</v>
      </c>
      <c r="J9" s="2">
        <v>0</v>
      </c>
      <c r="K9" s="2">
        <v>0</v>
      </c>
      <c r="L9" s="2">
        <v>0</v>
      </c>
      <c r="M9" s="2">
        <v>2.7</v>
      </c>
      <c r="N9">
        <v>0</v>
      </c>
      <c r="O9">
        <v>325.8</v>
      </c>
      <c r="P9">
        <v>14.4</v>
      </c>
      <c r="Q9">
        <v>14.8</v>
      </c>
      <c r="R9" s="5">
        <v>0</v>
      </c>
      <c r="S9" s="602" t="s">
        <v>768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15.8</v>
      </c>
      <c r="C10" s="2">
        <v>68</v>
      </c>
      <c r="D10" s="2">
        <v>9.9</v>
      </c>
      <c r="E10" s="2">
        <v>15.8</v>
      </c>
      <c r="F10" s="2">
        <v>4</v>
      </c>
      <c r="G10" s="2">
        <v>5</v>
      </c>
      <c r="H10" s="2">
        <v>1025.3</v>
      </c>
      <c r="I10" s="2">
        <v>0</v>
      </c>
      <c r="J10" s="2">
        <v>0</v>
      </c>
      <c r="K10" s="2">
        <v>0</v>
      </c>
      <c r="L10" s="2">
        <v>0</v>
      </c>
      <c r="M10" s="2">
        <v>2.7</v>
      </c>
      <c r="N10">
        <v>0</v>
      </c>
      <c r="O10">
        <v>325.8</v>
      </c>
      <c r="P10">
        <v>14.5</v>
      </c>
      <c r="Q10">
        <v>14.8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7" t="s">
        <v>29</v>
      </c>
      <c r="AG10" s="638"/>
      <c r="AH10" s="638"/>
      <c r="AI10" s="638"/>
      <c r="AJ10" s="639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15.9</v>
      </c>
      <c r="C11" s="2">
        <v>68</v>
      </c>
      <c r="D11" s="2">
        <v>10</v>
      </c>
      <c r="E11" s="2">
        <v>15.9</v>
      </c>
      <c r="F11" s="2">
        <v>2.9</v>
      </c>
      <c r="G11" s="2">
        <v>3.2</v>
      </c>
      <c r="H11" s="2">
        <v>1025.2</v>
      </c>
      <c r="I11" s="2">
        <v>0</v>
      </c>
      <c r="J11" s="2">
        <v>0</v>
      </c>
      <c r="K11" s="2">
        <v>0</v>
      </c>
      <c r="L11" s="2">
        <v>0</v>
      </c>
      <c r="M11" s="2">
        <v>2.7</v>
      </c>
      <c r="N11">
        <v>0</v>
      </c>
      <c r="O11">
        <v>325.8</v>
      </c>
      <c r="P11">
        <v>14.5</v>
      </c>
      <c r="Q11">
        <v>14.8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15.9</v>
      </c>
      <c r="C12" s="2">
        <v>68</v>
      </c>
      <c r="D12" s="2">
        <v>10</v>
      </c>
      <c r="E12" s="2">
        <v>15.9</v>
      </c>
      <c r="F12" s="2">
        <v>5.4</v>
      </c>
      <c r="G12" s="2">
        <v>5.4</v>
      </c>
      <c r="H12" s="2">
        <v>1025.2</v>
      </c>
      <c r="I12" s="2">
        <v>0</v>
      </c>
      <c r="J12" s="2">
        <v>0</v>
      </c>
      <c r="K12" s="2">
        <v>0</v>
      </c>
      <c r="L12" s="2">
        <v>0</v>
      </c>
      <c r="M12" s="2">
        <v>2.7</v>
      </c>
      <c r="N12">
        <v>0</v>
      </c>
      <c r="O12">
        <v>325.8</v>
      </c>
      <c r="P12">
        <v>14.5</v>
      </c>
      <c r="Q12">
        <v>14.8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/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15.9</v>
      </c>
      <c r="C13" s="2">
        <v>68</v>
      </c>
      <c r="D13" s="2">
        <v>10</v>
      </c>
      <c r="E13" s="2">
        <v>15.9</v>
      </c>
      <c r="F13" s="2">
        <v>4</v>
      </c>
      <c r="G13" s="2">
        <v>5</v>
      </c>
      <c r="H13" s="2">
        <v>1025.0999999999999</v>
      </c>
      <c r="I13" s="2">
        <v>0</v>
      </c>
      <c r="J13" s="2">
        <v>0</v>
      </c>
      <c r="K13" s="2">
        <v>0</v>
      </c>
      <c r="L13" s="2">
        <v>0</v>
      </c>
      <c r="M13" s="2">
        <v>2.7</v>
      </c>
      <c r="N13">
        <v>0</v>
      </c>
      <c r="O13">
        <v>325.8</v>
      </c>
      <c r="P13">
        <v>14.5</v>
      </c>
      <c r="Q13">
        <v>14.8</v>
      </c>
      <c r="R13" s="5">
        <v>2.7777777777777801E-3</v>
      </c>
      <c r="T13" s="13"/>
      <c r="U13" s="11"/>
      <c r="V13" s="12"/>
      <c r="W13" s="11"/>
      <c r="X13" s="48"/>
      <c r="Y13" s="567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15.9</v>
      </c>
      <c r="C14" s="2">
        <v>68</v>
      </c>
      <c r="D14" s="2">
        <v>10</v>
      </c>
      <c r="E14" s="2">
        <v>15.9</v>
      </c>
      <c r="F14" s="2">
        <v>3.6</v>
      </c>
      <c r="G14" s="2">
        <v>5</v>
      </c>
      <c r="H14" s="2">
        <v>1025.2</v>
      </c>
      <c r="I14" s="2">
        <v>0</v>
      </c>
      <c r="J14" s="2">
        <v>0</v>
      </c>
      <c r="K14" s="2">
        <v>0</v>
      </c>
      <c r="L14" s="2">
        <v>0</v>
      </c>
      <c r="M14" s="2">
        <v>2.7</v>
      </c>
      <c r="N14">
        <v>0</v>
      </c>
      <c r="O14">
        <v>325.8</v>
      </c>
      <c r="P14">
        <v>14.5</v>
      </c>
      <c r="Q14">
        <v>14.8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15.8</v>
      </c>
      <c r="C15" s="2">
        <v>68</v>
      </c>
      <c r="D15" s="2">
        <v>9.9</v>
      </c>
      <c r="E15" s="2">
        <v>15.8</v>
      </c>
      <c r="F15" s="2">
        <v>4.3</v>
      </c>
      <c r="G15" s="2">
        <v>5.4</v>
      </c>
      <c r="H15" s="2">
        <v>1025.3</v>
      </c>
      <c r="I15" s="2">
        <v>0</v>
      </c>
      <c r="J15" s="2">
        <v>0</v>
      </c>
      <c r="K15" s="2">
        <v>0</v>
      </c>
      <c r="L15" s="2">
        <v>0</v>
      </c>
      <c r="M15" s="2">
        <v>2.7</v>
      </c>
      <c r="N15">
        <v>0</v>
      </c>
      <c r="O15">
        <v>325.8</v>
      </c>
      <c r="P15">
        <v>14.5</v>
      </c>
      <c r="Q15">
        <v>14.8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15.8</v>
      </c>
      <c r="C16" s="2">
        <v>68</v>
      </c>
      <c r="D16" s="2">
        <v>9.9</v>
      </c>
      <c r="E16" s="2">
        <v>15.8</v>
      </c>
      <c r="F16" s="2">
        <v>2.9</v>
      </c>
      <c r="G16" s="2">
        <v>4.7</v>
      </c>
      <c r="H16" s="2">
        <v>1025.0999999999999</v>
      </c>
      <c r="I16" s="2">
        <v>0</v>
      </c>
      <c r="J16" s="2">
        <v>0</v>
      </c>
      <c r="K16" s="2">
        <v>0</v>
      </c>
      <c r="L16" s="2">
        <v>0</v>
      </c>
      <c r="M16" s="2">
        <v>2.7</v>
      </c>
      <c r="N16">
        <v>0</v>
      </c>
      <c r="O16">
        <v>325.8</v>
      </c>
      <c r="P16">
        <v>14.5</v>
      </c>
      <c r="Q16">
        <v>14.8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15.8</v>
      </c>
      <c r="C17" s="2">
        <v>68</v>
      </c>
      <c r="D17" s="2">
        <v>9.9</v>
      </c>
      <c r="E17" s="2">
        <v>15.8</v>
      </c>
      <c r="F17" s="2">
        <v>4.7</v>
      </c>
      <c r="G17" s="2">
        <v>4.7</v>
      </c>
      <c r="H17" s="2">
        <v>1025.4000000000001</v>
      </c>
      <c r="I17" s="2">
        <v>0</v>
      </c>
      <c r="J17" s="2">
        <v>0</v>
      </c>
      <c r="K17" s="2">
        <v>0</v>
      </c>
      <c r="L17" s="2">
        <v>0</v>
      </c>
      <c r="M17" s="2">
        <v>2.7</v>
      </c>
      <c r="N17">
        <v>0</v>
      </c>
      <c r="O17">
        <v>325.8</v>
      </c>
      <c r="P17">
        <v>14.5</v>
      </c>
      <c r="Q17">
        <v>14.8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15.8</v>
      </c>
      <c r="C18" s="2">
        <v>68</v>
      </c>
      <c r="D18" s="2">
        <v>9.9</v>
      </c>
      <c r="E18" s="2">
        <v>15.8</v>
      </c>
      <c r="F18" s="2">
        <v>3.2</v>
      </c>
      <c r="G18" s="2">
        <v>3.6</v>
      </c>
      <c r="H18" s="2">
        <v>1025.2</v>
      </c>
      <c r="I18" s="2">
        <v>0</v>
      </c>
      <c r="J18" s="2">
        <v>0</v>
      </c>
      <c r="K18" s="2">
        <v>0</v>
      </c>
      <c r="L18" s="2">
        <v>0</v>
      </c>
      <c r="M18" s="2">
        <v>2.7</v>
      </c>
      <c r="N18">
        <v>0</v>
      </c>
      <c r="O18">
        <v>325.8</v>
      </c>
      <c r="P18">
        <v>14.5</v>
      </c>
      <c r="Q18">
        <v>14.8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15.8</v>
      </c>
      <c r="C19" s="2">
        <v>68</v>
      </c>
      <c r="D19" s="2">
        <v>9.9</v>
      </c>
      <c r="E19" s="2">
        <v>15.8</v>
      </c>
      <c r="F19" s="2">
        <v>4.3</v>
      </c>
      <c r="G19" s="2">
        <v>5.4</v>
      </c>
      <c r="H19" s="2">
        <v>1025.2</v>
      </c>
      <c r="I19" s="2">
        <v>0</v>
      </c>
      <c r="J19" s="2">
        <v>0</v>
      </c>
      <c r="K19" s="2">
        <v>0</v>
      </c>
      <c r="L19" s="2">
        <v>0</v>
      </c>
      <c r="M19" s="2">
        <v>2.7</v>
      </c>
      <c r="N19">
        <v>0</v>
      </c>
      <c r="O19">
        <v>325.8</v>
      </c>
      <c r="P19">
        <v>14.5</v>
      </c>
      <c r="Q19">
        <v>14.8</v>
      </c>
      <c r="R19" s="5">
        <v>6.9444444444444397E-3</v>
      </c>
      <c r="T19" s="13"/>
      <c r="U19" s="11"/>
      <c r="V19" s="12"/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15.8</v>
      </c>
      <c r="C20" s="2">
        <v>68</v>
      </c>
      <c r="D20" s="2">
        <v>9.9</v>
      </c>
      <c r="E20" s="2">
        <v>15.8</v>
      </c>
      <c r="F20" s="2">
        <v>2.2000000000000002</v>
      </c>
      <c r="G20" s="2">
        <v>4.7</v>
      </c>
      <c r="H20" s="2">
        <v>1025.2</v>
      </c>
      <c r="I20" s="2">
        <v>0</v>
      </c>
      <c r="J20" s="2">
        <v>0</v>
      </c>
      <c r="K20" s="2">
        <v>0</v>
      </c>
      <c r="L20" s="2">
        <v>0</v>
      </c>
      <c r="M20" s="2">
        <v>2.7</v>
      </c>
      <c r="N20">
        <v>0</v>
      </c>
      <c r="O20">
        <v>325.8</v>
      </c>
      <c r="P20">
        <v>14.6</v>
      </c>
      <c r="Q20">
        <v>14.8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15.9</v>
      </c>
      <c r="C21" s="2">
        <v>68</v>
      </c>
      <c r="D21" s="2">
        <v>10</v>
      </c>
      <c r="E21" s="2">
        <v>15.9</v>
      </c>
      <c r="F21" s="2">
        <v>4.3</v>
      </c>
      <c r="G21" s="2">
        <v>4.3</v>
      </c>
      <c r="H21" s="2">
        <v>1025.2</v>
      </c>
      <c r="I21" s="2">
        <v>0</v>
      </c>
      <c r="J21" s="2">
        <v>0</v>
      </c>
      <c r="K21" s="2">
        <v>0</v>
      </c>
      <c r="L21" s="2">
        <v>0</v>
      </c>
      <c r="M21" s="2">
        <v>2.7</v>
      </c>
      <c r="N21">
        <v>0</v>
      </c>
      <c r="O21">
        <v>325.8</v>
      </c>
      <c r="P21">
        <v>14.5</v>
      </c>
      <c r="Q21">
        <v>14.8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15.9</v>
      </c>
      <c r="C22" s="2">
        <v>68</v>
      </c>
      <c r="D22" s="2">
        <v>10</v>
      </c>
      <c r="E22" s="2">
        <v>15.9</v>
      </c>
      <c r="F22" s="2">
        <v>4.3</v>
      </c>
      <c r="G22" s="2">
        <v>5.8</v>
      </c>
      <c r="H22" s="2">
        <v>1025.4000000000001</v>
      </c>
      <c r="I22" s="2">
        <v>0</v>
      </c>
      <c r="J22" s="2">
        <v>0</v>
      </c>
      <c r="K22" s="2">
        <v>0</v>
      </c>
      <c r="L22" s="2">
        <v>0</v>
      </c>
      <c r="M22" s="2">
        <v>2.7</v>
      </c>
      <c r="N22">
        <v>0</v>
      </c>
      <c r="O22">
        <v>325.8</v>
      </c>
      <c r="P22">
        <v>14.6</v>
      </c>
      <c r="Q22">
        <v>14.8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15.8</v>
      </c>
      <c r="C23" s="2">
        <v>67</v>
      </c>
      <c r="D23" s="2">
        <v>9.6999999999999993</v>
      </c>
      <c r="E23" s="2">
        <v>15.8</v>
      </c>
      <c r="F23" s="2">
        <v>2.9</v>
      </c>
      <c r="G23" s="2">
        <v>4.3</v>
      </c>
      <c r="H23" s="2">
        <v>1025.3</v>
      </c>
      <c r="I23" s="2">
        <v>0</v>
      </c>
      <c r="J23" s="2">
        <v>0</v>
      </c>
      <c r="K23" s="2">
        <v>0</v>
      </c>
      <c r="L23" s="2">
        <v>0</v>
      </c>
      <c r="M23" s="2">
        <v>2.7</v>
      </c>
      <c r="N23">
        <v>0</v>
      </c>
      <c r="O23">
        <v>325.8</v>
      </c>
      <c r="P23">
        <v>14.5</v>
      </c>
      <c r="Q23">
        <v>14.8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15.8</v>
      </c>
      <c r="C24" s="2">
        <v>67</v>
      </c>
      <c r="D24" s="2">
        <v>9.6999999999999993</v>
      </c>
      <c r="E24" s="2">
        <v>15.8</v>
      </c>
      <c r="F24" s="2">
        <v>4.7</v>
      </c>
      <c r="G24" s="2">
        <v>6.5</v>
      </c>
      <c r="H24" s="2">
        <v>1025.4000000000001</v>
      </c>
      <c r="I24" s="2">
        <v>0</v>
      </c>
      <c r="J24" s="2">
        <v>0</v>
      </c>
      <c r="K24" s="2">
        <v>0</v>
      </c>
      <c r="L24" s="2">
        <v>0</v>
      </c>
      <c r="M24" s="2">
        <v>2.7</v>
      </c>
      <c r="N24">
        <v>0</v>
      </c>
      <c r="O24">
        <v>325.8</v>
      </c>
      <c r="P24">
        <v>14.6</v>
      </c>
      <c r="Q24">
        <v>14.8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15.8</v>
      </c>
      <c r="C25" s="2">
        <v>67</v>
      </c>
      <c r="D25" s="2">
        <v>9.6999999999999993</v>
      </c>
      <c r="E25" s="2">
        <v>15.8</v>
      </c>
      <c r="F25" s="2">
        <v>4</v>
      </c>
      <c r="G25" s="2">
        <v>4</v>
      </c>
      <c r="H25" s="2">
        <v>1025.0999999999999</v>
      </c>
      <c r="I25" s="2">
        <v>0</v>
      </c>
      <c r="J25" s="2">
        <v>0</v>
      </c>
      <c r="K25" s="2">
        <v>0</v>
      </c>
      <c r="L25" s="2">
        <v>0</v>
      </c>
      <c r="M25" s="2">
        <v>2.7</v>
      </c>
      <c r="N25">
        <v>0</v>
      </c>
      <c r="O25">
        <v>325.8</v>
      </c>
      <c r="P25">
        <v>14.6</v>
      </c>
      <c r="Q25">
        <v>14.8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15.8</v>
      </c>
      <c r="C26" s="2">
        <v>67</v>
      </c>
      <c r="D26" s="2">
        <v>9.6999999999999993</v>
      </c>
      <c r="E26" s="2">
        <v>15.8</v>
      </c>
      <c r="F26" s="2">
        <v>3.2</v>
      </c>
      <c r="G26" s="2">
        <v>4.7</v>
      </c>
      <c r="H26" s="2">
        <v>1025.2</v>
      </c>
      <c r="I26" s="2">
        <v>0</v>
      </c>
      <c r="J26" s="2">
        <v>0</v>
      </c>
      <c r="K26" s="2">
        <v>0</v>
      </c>
      <c r="L26" s="2">
        <v>0</v>
      </c>
      <c r="M26" s="2">
        <v>2.7</v>
      </c>
      <c r="N26">
        <v>0</v>
      </c>
      <c r="O26">
        <v>325.8</v>
      </c>
      <c r="P26">
        <v>14.6</v>
      </c>
      <c r="Q26">
        <v>14.8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15.8</v>
      </c>
      <c r="C27" s="2">
        <v>67</v>
      </c>
      <c r="D27" s="2">
        <v>9.6999999999999993</v>
      </c>
      <c r="E27" s="2">
        <v>15.8</v>
      </c>
      <c r="F27" s="2">
        <v>4.3</v>
      </c>
      <c r="G27" s="2">
        <v>5</v>
      </c>
      <c r="H27" s="2">
        <v>1025.3</v>
      </c>
      <c r="I27" s="2">
        <v>0</v>
      </c>
      <c r="J27" s="2">
        <v>0</v>
      </c>
      <c r="K27" s="2">
        <v>0</v>
      </c>
      <c r="L27" s="2">
        <v>0</v>
      </c>
      <c r="M27" s="2">
        <v>2.7</v>
      </c>
      <c r="N27">
        <v>0</v>
      </c>
      <c r="O27">
        <v>325.8</v>
      </c>
      <c r="P27">
        <v>14.6</v>
      </c>
      <c r="Q27">
        <v>14.9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0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15.8</v>
      </c>
      <c r="C28" s="2">
        <v>67</v>
      </c>
      <c r="D28" s="2">
        <v>9.6999999999999993</v>
      </c>
      <c r="E28" s="2">
        <v>15.8</v>
      </c>
      <c r="F28" s="2">
        <v>0</v>
      </c>
      <c r="G28" s="2">
        <v>3.2</v>
      </c>
      <c r="H28" s="2">
        <v>1025.3</v>
      </c>
      <c r="I28" s="2">
        <v>0</v>
      </c>
      <c r="J28" s="2">
        <v>0</v>
      </c>
      <c r="K28" s="2">
        <v>0</v>
      </c>
      <c r="L28" s="2">
        <v>0</v>
      </c>
      <c r="M28" s="2">
        <v>2.7</v>
      </c>
      <c r="N28">
        <v>0</v>
      </c>
      <c r="O28">
        <v>325.8</v>
      </c>
      <c r="P28">
        <v>14.6</v>
      </c>
      <c r="Q28">
        <v>14.8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15.8</v>
      </c>
      <c r="C29" s="2">
        <v>68</v>
      </c>
      <c r="D29" s="2">
        <v>9.9</v>
      </c>
      <c r="E29" s="2">
        <v>15.8</v>
      </c>
      <c r="F29" s="2">
        <v>4.3</v>
      </c>
      <c r="G29" s="2">
        <v>4.7</v>
      </c>
      <c r="H29" s="2">
        <v>1025.3</v>
      </c>
      <c r="I29" s="2">
        <v>0</v>
      </c>
      <c r="J29" s="2">
        <v>0</v>
      </c>
      <c r="K29" s="2">
        <v>0</v>
      </c>
      <c r="L29" s="2">
        <v>0</v>
      </c>
      <c r="M29" s="2">
        <v>2.7</v>
      </c>
      <c r="N29">
        <v>0</v>
      </c>
      <c r="O29">
        <v>325.8</v>
      </c>
      <c r="P29">
        <v>14.6</v>
      </c>
      <c r="Q29">
        <v>14.8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15.8</v>
      </c>
      <c r="C30" s="2">
        <v>68</v>
      </c>
      <c r="D30" s="2">
        <v>9.9</v>
      </c>
      <c r="E30" s="2">
        <v>15.8</v>
      </c>
      <c r="F30" s="2">
        <v>3.6</v>
      </c>
      <c r="G30" s="2">
        <v>4.7</v>
      </c>
      <c r="H30" s="2">
        <v>1025.2</v>
      </c>
      <c r="I30" s="2">
        <v>0</v>
      </c>
      <c r="J30" s="2">
        <v>0</v>
      </c>
      <c r="K30" s="2">
        <v>0</v>
      </c>
      <c r="L30" s="2">
        <v>0</v>
      </c>
      <c r="M30" s="2">
        <v>2.7</v>
      </c>
      <c r="N30">
        <v>0</v>
      </c>
      <c r="O30">
        <v>325.8</v>
      </c>
      <c r="P30">
        <v>14.6</v>
      </c>
      <c r="Q30">
        <v>14.9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15.8</v>
      </c>
      <c r="C31" s="2">
        <v>68</v>
      </c>
      <c r="D31" s="2">
        <v>9.9</v>
      </c>
      <c r="E31" s="2">
        <v>15.8</v>
      </c>
      <c r="F31" s="2">
        <v>3.2</v>
      </c>
      <c r="G31" s="2">
        <v>5.8</v>
      </c>
      <c r="H31" s="2">
        <v>1025.3</v>
      </c>
      <c r="I31" s="2">
        <v>0</v>
      </c>
      <c r="J31" s="2">
        <v>0</v>
      </c>
      <c r="K31" s="2">
        <v>0</v>
      </c>
      <c r="L31" s="2">
        <v>0</v>
      </c>
      <c r="M31" s="2">
        <v>2.7</v>
      </c>
      <c r="N31">
        <v>0</v>
      </c>
      <c r="O31">
        <v>325.8</v>
      </c>
      <c r="P31">
        <v>14.5</v>
      </c>
      <c r="Q31">
        <v>14.8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15.8</v>
      </c>
      <c r="C32" s="2">
        <v>67</v>
      </c>
      <c r="D32" s="2">
        <v>9.6999999999999993</v>
      </c>
      <c r="E32" s="2">
        <v>15.8</v>
      </c>
      <c r="F32" s="2">
        <v>0</v>
      </c>
      <c r="G32" s="2">
        <v>4.7</v>
      </c>
      <c r="H32" s="2">
        <v>1025.2</v>
      </c>
      <c r="I32" s="2">
        <v>0</v>
      </c>
      <c r="J32" s="2">
        <v>0</v>
      </c>
      <c r="K32" s="2">
        <v>0</v>
      </c>
      <c r="L32" s="2">
        <v>0</v>
      </c>
      <c r="M32" s="2">
        <v>2.7</v>
      </c>
      <c r="N32">
        <v>0</v>
      </c>
      <c r="O32">
        <v>325.8</v>
      </c>
      <c r="P32">
        <v>14.5</v>
      </c>
      <c r="Q32">
        <v>14.9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15.8</v>
      </c>
      <c r="C33" s="2">
        <v>67</v>
      </c>
      <c r="D33" s="2">
        <v>9.6999999999999993</v>
      </c>
      <c r="E33" s="2">
        <v>15.8</v>
      </c>
      <c r="F33" s="2">
        <v>4</v>
      </c>
      <c r="G33" s="2">
        <v>5.4</v>
      </c>
      <c r="H33" s="2">
        <v>1025.3</v>
      </c>
      <c r="I33" s="2">
        <v>0</v>
      </c>
      <c r="J33" s="2">
        <v>0</v>
      </c>
      <c r="K33" s="2">
        <v>0</v>
      </c>
      <c r="L33" s="2">
        <v>0</v>
      </c>
      <c r="M33" s="2">
        <v>2.7</v>
      </c>
      <c r="N33">
        <v>0</v>
      </c>
      <c r="O33">
        <v>325.8</v>
      </c>
      <c r="P33">
        <v>14.5</v>
      </c>
      <c r="Q33">
        <v>14.9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15.8</v>
      </c>
      <c r="C34" s="2">
        <v>67</v>
      </c>
      <c r="D34" s="2">
        <v>9.6999999999999993</v>
      </c>
      <c r="E34" s="2">
        <v>15.8</v>
      </c>
      <c r="F34" s="2">
        <v>3.6</v>
      </c>
      <c r="G34" s="2">
        <v>4.7</v>
      </c>
      <c r="H34" s="2">
        <v>1025.4000000000001</v>
      </c>
      <c r="I34" s="2">
        <v>0</v>
      </c>
      <c r="J34" s="2">
        <v>0</v>
      </c>
      <c r="K34" s="2">
        <v>0</v>
      </c>
      <c r="L34" s="2">
        <v>0</v>
      </c>
      <c r="M34" s="2">
        <v>2.7</v>
      </c>
      <c r="N34">
        <v>0</v>
      </c>
      <c r="O34">
        <v>325.8</v>
      </c>
      <c r="P34">
        <v>14.5</v>
      </c>
      <c r="Q34">
        <v>14.9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15.8</v>
      </c>
      <c r="C35" s="2">
        <v>67</v>
      </c>
      <c r="D35" s="2">
        <v>9.6999999999999993</v>
      </c>
      <c r="E35" s="2">
        <v>15.8</v>
      </c>
      <c r="F35" s="2">
        <v>5</v>
      </c>
      <c r="G35" s="2">
        <v>5</v>
      </c>
      <c r="H35" s="2">
        <v>1025.2</v>
      </c>
      <c r="I35" s="2">
        <v>0</v>
      </c>
      <c r="J35" s="2">
        <v>0</v>
      </c>
      <c r="K35" s="2">
        <v>0</v>
      </c>
      <c r="L35" s="2">
        <v>0</v>
      </c>
      <c r="M35" s="2">
        <v>2.7</v>
      </c>
      <c r="N35">
        <v>0</v>
      </c>
      <c r="O35">
        <v>325.8</v>
      </c>
      <c r="P35">
        <v>14.6</v>
      </c>
      <c r="Q35">
        <v>14.9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15.7</v>
      </c>
      <c r="C36" s="2">
        <v>67</v>
      </c>
      <c r="D36" s="2">
        <v>9.6</v>
      </c>
      <c r="E36" s="2">
        <v>15.7</v>
      </c>
      <c r="F36" s="2">
        <v>2.5</v>
      </c>
      <c r="G36" s="2">
        <v>3.2</v>
      </c>
      <c r="H36" s="2">
        <v>1025.3</v>
      </c>
      <c r="I36" s="2">
        <v>0</v>
      </c>
      <c r="J36" s="2">
        <v>0</v>
      </c>
      <c r="K36" s="2">
        <v>0</v>
      </c>
      <c r="L36" s="2">
        <v>0</v>
      </c>
      <c r="M36" s="2">
        <v>2.7</v>
      </c>
      <c r="N36">
        <v>0</v>
      </c>
      <c r="O36">
        <v>325.8</v>
      </c>
      <c r="P36">
        <v>14.5</v>
      </c>
      <c r="Q36">
        <v>14.9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15.7</v>
      </c>
      <c r="C37" s="2">
        <v>68</v>
      </c>
      <c r="D37" s="2">
        <v>9.8000000000000007</v>
      </c>
      <c r="E37" s="2">
        <v>15.7</v>
      </c>
      <c r="F37" s="2">
        <v>4.3</v>
      </c>
      <c r="G37" s="2">
        <v>4.7</v>
      </c>
      <c r="H37" s="2">
        <v>1025.2</v>
      </c>
      <c r="I37" s="2">
        <v>0</v>
      </c>
      <c r="J37" s="2">
        <v>0</v>
      </c>
      <c r="K37" s="2">
        <v>0</v>
      </c>
      <c r="L37" s="2">
        <v>0</v>
      </c>
      <c r="M37" s="2">
        <v>2.7</v>
      </c>
      <c r="N37">
        <v>0</v>
      </c>
      <c r="O37">
        <v>325.8</v>
      </c>
      <c r="P37">
        <v>14.5</v>
      </c>
      <c r="Q37">
        <v>14.8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15.7</v>
      </c>
      <c r="C38" s="2">
        <v>68</v>
      </c>
      <c r="D38" s="2">
        <v>9.8000000000000007</v>
      </c>
      <c r="E38" s="2">
        <v>15.7</v>
      </c>
      <c r="F38" s="2">
        <v>4.3</v>
      </c>
      <c r="G38" s="2">
        <v>5</v>
      </c>
      <c r="H38" s="2">
        <v>1025.4000000000001</v>
      </c>
      <c r="I38" s="2">
        <v>0</v>
      </c>
      <c r="J38" s="2">
        <v>0</v>
      </c>
      <c r="K38" s="2">
        <v>0</v>
      </c>
      <c r="L38" s="2">
        <v>0</v>
      </c>
      <c r="M38" s="2">
        <v>2.7</v>
      </c>
      <c r="N38">
        <v>0</v>
      </c>
      <c r="O38">
        <v>325.8</v>
      </c>
      <c r="P38">
        <v>14.5</v>
      </c>
      <c r="Q38">
        <v>14.8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15.7</v>
      </c>
      <c r="C39" s="2">
        <v>68</v>
      </c>
      <c r="D39" s="2">
        <v>9.8000000000000007</v>
      </c>
      <c r="E39" s="2">
        <v>15.7</v>
      </c>
      <c r="F39" s="2">
        <v>2.5</v>
      </c>
      <c r="G39" s="2">
        <v>5</v>
      </c>
      <c r="H39" s="2">
        <v>1025.3</v>
      </c>
      <c r="I39" s="2">
        <v>0</v>
      </c>
      <c r="J39" s="2">
        <v>0</v>
      </c>
      <c r="K39" s="2">
        <v>0</v>
      </c>
      <c r="L39" s="2">
        <v>0</v>
      </c>
      <c r="M39" s="2">
        <v>2.7</v>
      </c>
      <c r="N39">
        <v>0</v>
      </c>
      <c r="O39">
        <v>325.8</v>
      </c>
      <c r="P39">
        <v>14.5</v>
      </c>
      <c r="Q39">
        <v>14.9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15.7</v>
      </c>
      <c r="C40" s="2">
        <v>68</v>
      </c>
      <c r="D40" s="2">
        <v>9.8000000000000007</v>
      </c>
      <c r="E40" s="2">
        <v>15.7</v>
      </c>
      <c r="F40" s="2">
        <v>3.6</v>
      </c>
      <c r="G40" s="2">
        <v>3.6</v>
      </c>
      <c r="H40" s="2">
        <v>1025.3</v>
      </c>
      <c r="I40" s="2">
        <v>0</v>
      </c>
      <c r="J40" s="2">
        <v>0</v>
      </c>
      <c r="K40" s="2">
        <v>0</v>
      </c>
      <c r="L40" s="2">
        <v>0</v>
      </c>
      <c r="M40" s="2">
        <v>2.7</v>
      </c>
      <c r="N40">
        <v>0</v>
      </c>
      <c r="O40">
        <v>325.8</v>
      </c>
      <c r="P40">
        <v>14.5</v>
      </c>
      <c r="Q40">
        <v>14.8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15.7</v>
      </c>
      <c r="C41" s="2">
        <v>68</v>
      </c>
      <c r="D41" s="2">
        <v>9.8000000000000007</v>
      </c>
      <c r="E41" s="2">
        <v>15.7</v>
      </c>
      <c r="F41" s="2">
        <v>0</v>
      </c>
      <c r="G41" s="2">
        <v>3.6</v>
      </c>
      <c r="H41" s="2">
        <v>1025.4000000000001</v>
      </c>
      <c r="I41" s="2">
        <v>0</v>
      </c>
      <c r="J41" s="2">
        <v>0</v>
      </c>
      <c r="K41" s="2">
        <v>0</v>
      </c>
      <c r="L41" s="2">
        <v>0</v>
      </c>
      <c r="M41" s="2">
        <v>2.7</v>
      </c>
      <c r="N41">
        <v>0</v>
      </c>
      <c r="O41">
        <v>325.8</v>
      </c>
      <c r="P41">
        <v>14.5</v>
      </c>
      <c r="Q41">
        <v>14.8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15.7</v>
      </c>
      <c r="C42" s="2">
        <v>68</v>
      </c>
      <c r="D42" s="2">
        <v>9.8000000000000007</v>
      </c>
      <c r="E42" s="2">
        <v>15.7</v>
      </c>
      <c r="F42" s="2">
        <v>2.5</v>
      </c>
      <c r="G42" s="2">
        <v>3.6</v>
      </c>
      <c r="H42" s="2">
        <v>1025.3</v>
      </c>
      <c r="I42" s="2">
        <v>0</v>
      </c>
      <c r="J42" s="2">
        <v>0</v>
      </c>
      <c r="K42" s="2">
        <v>0</v>
      </c>
      <c r="L42" s="2">
        <v>0</v>
      </c>
      <c r="M42" s="2">
        <v>2.7</v>
      </c>
      <c r="N42">
        <v>0</v>
      </c>
      <c r="O42">
        <v>325.8</v>
      </c>
      <c r="P42">
        <v>14.5</v>
      </c>
      <c r="Q42">
        <v>14.8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15.7</v>
      </c>
      <c r="C43" s="2">
        <v>68</v>
      </c>
      <c r="D43" s="2">
        <v>9.8000000000000007</v>
      </c>
      <c r="E43" s="2">
        <v>15.7</v>
      </c>
      <c r="F43" s="2">
        <v>2.2000000000000002</v>
      </c>
      <c r="G43" s="2">
        <v>2.5</v>
      </c>
      <c r="H43" s="2">
        <v>1025.5</v>
      </c>
      <c r="I43" s="2">
        <v>0</v>
      </c>
      <c r="J43" s="2">
        <v>0</v>
      </c>
      <c r="K43" s="2">
        <v>0</v>
      </c>
      <c r="L43" s="2">
        <v>0</v>
      </c>
      <c r="M43" s="2">
        <v>2.7</v>
      </c>
      <c r="N43">
        <v>0</v>
      </c>
      <c r="O43">
        <v>325.8</v>
      </c>
      <c r="P43">
        <v>14.5</v>
      </c>
      <c r="Q43">
        <v>14.8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15.6</v>
      </c>
      <c r="C44" s="2">
        <v>68</v>
      </c>
      <c r="D44" s="2">
        <v>9.6999999999999993</v>
      </c>
      <c r="E44" s="2">
        <v>15.6</v>
      </c>
      <c r="F44" s="2">
        <v>2.5</v>
      </c>
      <c r="G44" s="2">
        <v>5</v>
      </c>
      <c r="H44" s="2">
        <v>1025.4000000000001</v>
      </c>
      <c r="I44" s="2">
        <v>0</v>
      </c>
      <c r="J44" s="2">
        <v>0</v>
      </c>
      <c r="K44" s="2">
        <v>0</v>
      </c>
      <c r="L44" s="2">
        <v>0</v>
      </c>
      <c r="M44" s="2">
        <v>2.7</v>
      </c>
      <c r="N44">
        <v>0</v>
      </c>
      <c r="O44">
        <v>325.8</v>
      </c>
      <c r="P44">
        <v>14.5</v>
      </c>
      <c r="Q44">
        <v>14.8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15.6</v>
      </c>
      <c r="C45" s="2">
        <v>68</v>
      </c>
      <c r="D45" s="2">
        <v>9.6999999999999993</v>
      </c>
      <c r="E45" s="2">
        <v>15.6</v>
      </c>
      <c r="F45" s="2">
        <v>4.7</v>
      </c>
      <c r="G45" s="2">
        <v>4.7</v>
      </c>
      <c r="H45" s="2">
        <v>1025.0999999999999</v>
      </c>
      <c r="I45" s="2">
        <v>0</v>
      </c>
      <c r="J45" s="2">
        <v>0</v>
      </c>
      <c r="K45" s="2">
        <v>0</v>
      </c>
      <c r="L45" s="2">
        <v>0</v>
      </c>
      <c r="M45" s="2">
        <v>2.7</v>
      </c>
      <c r="N45">
        <v>0</v>
      </c>
      <c r="O45">
        <v>325.8</v>
      </c>
      <c r="P45">
        <v>14.5</v>
      </c>
      <c r="Q45">
        <v>14.8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15.6</v>
      </c>
      <c r="C46" s="2">
        <v>68</v>
      </c>
      <c r="D46" s="2">
        <v>9.6999999999999993</v>
      </c>
      <c r="E46" s="2">
        <v>15.6</v>
      </c>
      <c r="F46" s="2">
        <v>1.8</v>
      </c>
      <c r="G46" s="2">
        <v>2.9</v>
      </c>
      <c r="H46" s="2">
        <v>1025.5999999999999</v>
      </c>
      <c r="I46" s="2">
        <v>0</v>
      </c>
      <c r="J46" s="2">
        <v>0</v>
      </c>
      <c r="K46" s="2">
        <v>0</v>
      </c>
      <c r="L46" s="2">
        <v>0</v>
      </c>
      <c r="M46" s="2">
        <v>2.7</v>
      </c>
      <c r="N46">
        <v>0</v>
      </c>
      <c r="O46">
        <v>325.8</v>
      </c>
      <c r="P46">
        <v>14.4</v>
      </c>
      <c r="Q46">
        <v>14.7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15.7</v>
      </c>
      <c r="C47" s="2">
        <v>67</v>
      </c>
      <c r="D47" s="2">
        <v>9.6</v>
      </c>
      <c r="E47" s="2">
        <v>15.7</v>
      </c>
      <c r="F47" s="2">
        <v>2.5</v>
      </c>
      <c r="G47" s="2">
        <v>3.6</v>
      </c>
      <c r="H47" s="2">
        <v>1025.5</v>
      </c>
      <c r="I47" s="2">
        <v>0</v>
      </c>
      <c r="J47" s="2">
        <v>0</v>
      </c>
      <c r="K47" s="2">
        <v>0</v>
      </c>
      <c r="L47" s="2">
        <v>0</v>
      </c>
      <c r="M47" s="2">
        <v>2.7</v>
      </c>
      <c r="N47">
        <v>0</v>
      </c>
      <c r="O47">
        <v>325.8</v>
      </c>
      <c r="P47">
        <v>14.4</v>
      </c>
      <c r="Q47">
        <v>14.7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15.6</v>
      </c>
      <c r="C48" s="2">
        <v>67</v>
      </c>
      <c r="D48" s="2">
        <v>9.5</v>
      </c>
      <c r="E48" s="2">
        <v>15.6</v>
      </c>
      <c r="F48" s="2">
        <v>2.5</v>
      </c>
      <c r="G48" s="2">
        <v>4</v>
      </c>
      <c r="H48" s="2">
        <v>1025.3</v>
      </c>
      <c r="I48" s="2">
        <v>0</v>
      </c>
      <c r="J48" s="2">
        <v>0</v>
      </c>
      <c r="K48" s="2">
        <v>0</v>
      </c>
      <c r="L48" s="2">
        <v>0</v>
      </c>
      <c r="M48" s="2">
        <v>2.7</v>
      </c>
      <c r="N48">
        <v>0</v>
      </c>
      <c r="O48">
        <v>325.8</v>
      </c>
      <c r="P48">
        <v>14.4</v>
      </c>
      <c r="Q48">
        <v>14.7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15.6</v>
      </c>
      <c r="C49" s="2">
        <v>67</v>
      </c>
      <c r="D49" s="2">
        <v>9.5</v>
      </c>
      <c r="E49" s="2">
        <v>15.6</v>
      </c>
      <c r="F49" s="2">
        <v>2.9</v>
      </c>
      <c r="G49" s="2">
        <v>3.6</v>
      </c>
      <c r="H49" s="2">
        <v>1025.3</v>
      </c>
      <c r="I49" s="2">
        <v>0</v>
      </c>
      <c r="J49" s="2">
        <v>0</v>
      </c>
      <c r="K49" s="2">
        <v>0</v>
      </c>
      <c r="L49" s="2">
        <v>0</v>
      </c>
      <c r="M49" s="2">
        <v>2.7</v>
      </c>
      <c r="N49">
        <v>0</v>
      </c>
      <c r="O49">
        <v>325.8</v>
      </c>
      <c r="P49">
        <v>14.4</v>
      </c>
      <c r="Q49">
        <v>14.7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15.7</v>
      </c>
      <c r="C50" s="2">
        <v>67</v>
      </c>
      <c r="D50" s="2">
        <v>9.6</v>
      </c>
      <c r="E50" s="2">
        <v>15.7</v>
      </c>
      <c r="F50" s="2">
        <v>2.2000000000000002</v>
      </c>
      <c r="G50" s="2">
        <v>3.2</v>
      </c>
      <c r="H50" s="2">
        <v>1025.3</v>
      </c>
      <c r="I50" s="2">
        <v>0</v>
      </c>
      <c r="J50" s="2">
        <v>0</v>
      </c>
      <c r="K50" s="2">
        <v>0</v>
      </c>
      <c r="L50" s="2">
        <v>0</v>
      </c>
      <c r="M50" s="2">
        <v>2.7</v>
      </c>
      <c r="N50">
        <v>0</v>
      </c>
      <c r="O50">
        <v>325.8</v>
      </c>
      <c r="P50">
        <v>14.4</v>
      </c>
      <c r="Q50">
        <v>14.7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15.7</v>
      </c>
      <c r="C51" s="2">
        <v>67</v>
      </c>
      <c r="D51" s="2">
        <v>9.6</v>
      </c>
      <c r="E51" s="2">
        <v>15.7</v>
      </c>
      <c r="F51" s="2">
        <v>4</v>
      </c>
      <c r="G51" s="2">
        <v>4</v>
      </c>
      <c r="H51" s="2">
        <v>1025.5999999999999</v>
      </c>
      <c r="I51" s="2">
        <v>0</v>
      </c>
      <c r="J51" s="2">
        <v>0</v>
      </c>
      <c r="K51" s="2">
        <v>0</v>
      </c>
      <c r="L51" s="2">
        <v>0</v>
      </c>
      <c r="M51" s="2">
        <v>2.7</v>
      </c>
      <c r="N51">
        <v>0</v>
      </c>
      <c r="O51">
        <v>325.8</v>
      </c>
      <c r="P51">
        <v>14.4</v>
      </c>
      <c r="Q51">
        <v>14.7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15.7</v>
      </c>
      <c r="C52" s="2">
        <v>67</v>
      </c>
      <c r="D52" s="2">
        <v>9.6</v>
      </c>
      <c r="E52" s="2">
        <v>15.7</v>
      </c>
      <c r="F52" s="2">
        <v>2.2000000000000002</v>
      </c>
      <c r="G52" s="2">
        <v>2.5</v>
      </c>
      <c r="H52" s="2">
        <v>1025.4000000000001</v>
      </c>
      <c r="I52" s="2">
        <v>0</v>
      </c>
      <c r="J52" s="2">
        <v>0</v>
      </c>
      <c r="K52" s="2">
        <v>0</v>
      </c>
      <c r="L52" s="2">
        <v>0</v>
      </c>
      <c r="M52" s="2">
        <v>2.7</v>
      </c>
      <c r="N52">
        <v>0</v>
      </c>
      <c r="O52">
        <v>325.8</v>
      </c>
      <c r="P52">
        <v>14.4</v>
      </c>
      <c r="Q52">
        <v>14.7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15.6</v>
      </c>
      <c r="C53" s="2">
        <v>67</v>
      </c>
      <c r="D53" s="2">
        <v>9.5</v>
      </c>
      <c r="E53" s="2">
        <v>15.6</v>
      </c>
      <c r="F53" s="2">
        <v>4</v>
      </c>
      <c r="G53" s="2">
        <v>6.5</v>
      </c>
      <c r="H53" s="2">
        <v>1025</v>
      </c>
      <c r="I53" s="2">
        <v>0</v>
      </c>
      <c r="J53" s="2">
        <v>0</v>
      </c>
      <c r="K53" s="2">
        <v>0</v>
      </c>
      <c r="L53" s="2">
        <v>0</v>
      </c>
      <c r="M53" s="2">
        <v>2.7</v>
      </c>
      <c r="N53">
        <v>0</v>
      </c>
      <c r="O53">
        <v>325.8</v>
      </c>
      <c r="P53">
        <v>14.4</v>
      </c>
      <c r="Q53">
        <v>14.7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15.7</v>
      </c>
      <c r="C54" s="2">
        <v>67</v>
      </c>
      <c r="D54" s="2">
        <v>9.6</v>
      </c>
      <c r="E54" s="2">
        <v>15.7</v>
      </c>
      <c r="F54" s="2">
        <v>2.5</v>
      </c>
      <c r="G54" s="2">
        <v>3.2</v>
      </c>
      <c r="H54" s="2">
        <v>1025.4000000000001</v>
      </c>
      <c r="I54" s="2">
        <v>0</v>
      </c>
      <c r="J54" s="2">
        <v>0</v>
      </c>
      <c r="K54" s="2">
        <v>0</v>
      </c>
      <c r="L54" s="2">
        <v>0</v>
      </c>
      <c r="M54" s="2">
        <v>2.7</v>
      </c>
      <c r="N54">
        <v>0</v>
      </c>
      <c r="O54">
        <v>325.8</v>
      </c>
      <c r="P54">
        <v>14.4</v>
      </c>
      <c r="Q54">
        <v>14.7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15.7</v>
      </c>
      <c r="C55" s="2">
        <v>67</v>
      </c>
      <c r="D55" s="2">
        <v>9.6</v>
      </c>
      <c r="E55" s="2">
        <v>15.7</v>
      </c>
      <c r="F55" s="2">
        <v>2.5</v>
      </c>
      <c r="G55" s="2">
        <v>3.6</v>
      </c>
      <c r="H55" s="2">
        <v>1025.3</v>
      </c>
      <c r="I55" s="2">
        <v>0</v>
      </c>
      <c r="J55" s="2">
        <v>0</v>
      </c>
      <c r="K55" s="2">
        <v>0</v>
      </c>
      <c r="L55" s="2">
        <v>0</v>
      </c>
      <c r="M55" s="2">
        <v>2.7</v>
      </c>
      <c r="N55">
        <v>0</v>
      </c>
      <c r="O55">
        <v>325.8</v>
      </c>
      <c r="P55">
        <v>14.4</v>
      </c>
      <c r="Q55">
        <v>14.7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15.6</v>
      </c>
      <c r="C56" s="2">
        <v>67</v>
      </c>
      <c r="D56" s="2">
        <v>9.5</v>
      </c>
      <c r="E56" s="2">
        <v>15.6</v>
      </c>
      <c r="F56" s="2">
        <v>4.7</v>
      </c>
      <c r="G56" s="2">
        <v>4.7</v>
      </c>
      <c r="H56" s="2">
        <v>1025.3</v>
      </c>
      <c r="I56" s="2">
        <v>0</v>
      </c>
      <c r="J56" s="2">
        <v>0</v>
      </c>
      <c r="K56" s="2">
        <v>0</v>
      </c>
      <c r="L56" s="2">
        <v>0</v>
      </c>
      <c r="M56" s="2">
        <v>2.7</v>
      </c>
      <c r="N56">
        <v>0</v>
      </c>
      <c r="O56">
        <v>325.8</v>
      </c>
      <c r="P56">
        <v>14.4</v>
      </c>
      <c r="Q56">
        <v>14.7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15.7</v>
      </c>
      <c r="C57" s="2">
        <v>67</v>
      </c>
      <c r="D57" s="2">
        <v>9.6</v>
      </c>
      <c r="E57" s="2">
        <v>15.7</v>
      </c>
      <c r="F57" s="2">
        <v>4</v>
      </c>
      <c r="G57" s="2">
        <v>5</v>
      </c>
      <c r="H57" s="2">
        <v>1025.3</v>
      </c>
      <c r="I57" s="2">
        <v>0</v>
      </c>
      <c r="J57" s="2">
        <v>0</v>
      </c>
      <c r="K57" s="2">
        <v>0</v>
      </c>
      <c r="L57" s="2">
        <v>0</v>
      </c>
      <c r="M57" s="2">
        <v>2.7</v>
      </c>
      <c r="N57">
        <v>0</v>
      </c>
      <c r="O57">
        <v>325.8</v>
      </c>
      <c r="P57">
        <v>14.4</v>
      </c>
      <c r="Q57">
        <v>14.7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15.7</v>
      </c>
      <c r="C58" s="2">
        <v>67</v>
      </c>
      <c r="D58" s="2">
        <v>9.6</v>
      </c>
      <c r="E58" s="2">
        <v>15.7</v>
      </c>
      <c r="F58" s="2">
        <v>2.5</v>
      </c>
      <c r="G58" s="2">
        <v>3.2</v>
      </c>
      <c r="H58" s="2">
        <v>1025.2</v>
      </c>
      <c r="I58" s="2">
        <v>0</v>
      </c>
      <c r="J58" s="2">
        <v>0</v>
      </c>
      <c r="K58" s="2">
        <v>0</v>
      </c>
      <c r="L58" s="2">
        <v>0</v>
      </c>
      <c r="M58" s="2">
        <v>2.7</v>
      </c>
      <c r="N58">
        <v>0</v>
      </c>
      <c r="O58">
        <v>325.8</v>
      </c>
      <c r="P58">
        <v>14.3</v>
      </c>
      <c r="Q58">
        <v>14.7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15.7</v>
      </c>
      <c r="C59" s="2">
        <v>67</v>
      </c>
      <c r="D59" s="2">
        <v>9.6</v>
      </c>
      <c r="E59" s="2">
        <v>15.7</v>
      </c>
      <c r="F59" s="2">
        <v>1.8</v>
      </c>
      <c r="G59" s="2">
        <v>4</v>
      </c>
      <c r="H59" s="2">
        <v>1025.3</v>
      </c>
      <c r="I59" s="2">
        <v>0</v>
      </c>
      <c r="J59" s="2">
        <v>0</v>
      </c>
      <c r="K59" s="2">
        <v>0</v>
      </c>
      <c r="L59" s="2">
        <v>0</v>
      </c>
      <c r="M59" s="2">
        <v>2.7</v>
      </c>
      <c r="N59">
        <v>0</v>
      </c>
      <c r="O59">
        <v>325.8</v>
      </c>
      <c r="P59">
        <v>14.4</v>
      </c>
      <c r="Q59">
        <v>14.7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15.6</v>
      </c>
      <c r="C60" s="2">
        <v>67</v>
      </c>
      <c r="D60" s="2">
        <v>9.5</v>
      </c>
      <c r="E60" s="2">
        <v>15.6</v>
      </c>
      <c r="F60" s="2">
        <v>4.3</v>
      </c>
      <c r="G60" s="2">
        <v>5</v>
      </c>
      <c r="H60" s="2">
        <v>1025.3</v>
      </c>
      <c r="I60" s="2">
        <v>0</v>
      </c>
      <c r="J60" s="2">
        <v>0</v>
      </c>
      <c r="K60" s="2">
        <v>0</v>
      </c>
      <c r="L60" s="2">
        <v>0</v>
      </c>
      <c r="M60" s="2">
        <v>2.7</v>
      </c>
      <c r="N60">
        <v>0</v>
      </c>
      <c r="O60">
        <v>325.8</v>
      </c>
      <c r="P60">
        <v>14.4</v>
      </c>
      <c r="Q60">
        <v>14.7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15.6</v>
      </c>
      <c r="C61" s="2">
        <v>67</v>
      </c>
      <c r="D61" s="2">
        <v>9.5</v>
      </c>
      <c r="E61" s="2">
        <v>15.6</v>
      </c>
      <c r="F61" s="2">
        <v>4</v>
      </c>
      <c r="G61" s="2">
        <v>4</v>
      </c>
      <c r="H61" s="2">
        <v>1025.2</v>
      </c>
      <c r="I61" s="2">
        <v>0</v>
      </c>
      <c r="J61" s="2">
        <v>0</v>
      </c>
      <c r="K61" s="2">
        <v>0</v>
      </c>
      <c r="L61" s="2">
        <v>0</v>
      </c>
      <c r="M61" s="2">
        <v>2.7</v>
      </c>
      <c r="N61">
        <v>0</v>
      </c>
      <c r="O61">
        <v>325.8</v>
      </c>
      <c r="P61">
        <v>14.3</v>
      </c>
      <c r="Q61">
        <v>14.7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15.6</v>
      </c>
      <c r="C62" s="2">
        <v>67</v>
      </c>
      <c r="D62" s="2">
        <v>9.5</v>
      </c>
      <c r="E62" s="2">
        <v>15.6</v>
      </c>
      <c r="F62" s="2">
        <v>0</v>
      </c>
      <c r="G62" s="2">
        <v>2.5</v>
      </c>
      <c r="H62" s="2">
        <v>1025.3</v>
      </c>
      <c r="I62" s="2">
        <v>0</v>
      </c>
      <c r="J62" s="2">
        <v>0</v>
      </c>
      <c r="K62" s="2">
        <v>0</v>
      </c>
      <c r="L62" s="2">
        <v>0</v>
      </c>
      <c r="M62" s="2">
        <v>2.7</v>
      </c>
      <c r="N62">
        <v>0</v>
      </c>
      <c r="O62">
        <v>325.8</v>
      </c>
      <c r="P62">
        <v>14.3</v>
      </c>
      <c r="Q62">
        <v>14.7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15.6</v>
      </c>
      <c r="C63" s="2">
        <v>67</v>
      </c>
      <c r="D63" s="2">
        <v>9.5</v>
      </c>
      <c r="E63" s="2">
        <v>15.6</v>
      </c>
      <c r="F63" s="2">
        <v>2.5</v>
      </c>
      <c r="G63" s="2">
        <v>3.6</v>
      </c>
      <c r="H63" s="2">
        <v>1025.2</v>
      </c>
      <c r="I63" s="2">
        <v>0</v>
      </c>
      <c r="J63" s="2">
        <v>0</v>
      </c>
      <c r="K63" s="2">
        <v>0</v>
      </c>
      <c r="L63" s="2">
        <v>0</v>
      </c>
      <c r="M63" s="2">
        <v>2.7</v>
      </c>
      <c r="N63">
        <v>0</v>
      </c>
      <c r="O63">
        <v>325.8</v>
      </c>
      <c r="P63">
        <v>14.3</v>
      </c>
      <c r="Q63">
        <v>14.7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15.6</v>
      </c>
      <c r="C64" s="2">
        <v>67</v>
      </c>
      <c r="D64" s="2">
        <v>9.5</v>
      </c>
      <c r="E64" s="2">
        <v>15.6</v>
      </c>
      <c r="F64" s="2">
        <v>1.8</v>
      </c>
      <c r="G64" s="2">
        <v>3.6</v>
      </c>
      <c r="H64" s="2">
        <v>1025.4000000000001</v>
      </c>
      <c r="I64" s="2">
        <v>0</v>
      </c>
      <c r="J64" s="2">
        <v>0</v>
      </c>
      <c r="K64" s="2">
        <v>0</v>
      </c>
      <c r="L64" s="2">
        <v>0</v>
      </c>
      <c r="M64" s="2">
        <v>2.7</v>
      </c>
      <c r="N64">
        <v>0</v>
      </c>
      <c r="O64">
        <v>325.8</v>
      </c>
      <c r="P64">
        <v>14.3</v>
      </c>
      <c r="Q64">
        <v>14.7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15.5</v>
      </c>
      <c r="C65" s="2">
        <v>67</v>
      </c>
      <c r="D65" s="2">
        <v>9.4</v>
      </c>
      <c r="E65" s="2">
        <v>15.5</v>
      </c>
      <c r="F65" s="2">
        <v>4</v>
      </c>
      <c r="G65" s="2">
        <v>4</v>
      </c>
      <c r="H65" s="2">
        <v>1025.4000000000001</v>
      </c>
      <c r="I65" s="2">
        <v>0</v>
      </c>
      <c r="J65" s="2">
        <v>0</v>
      </c>
      <c r="K65" s="2">
        <v>0</v>
      </c>
      <c r="L65" s="2">
        <v>0</v>
      </c>
      <c r="M65" s="2">
        <v>2.7</v>
      </c>
      <c r="N65">
        <v>0</v>
      </c>
      <c r="O65">
        <v>325.8</v>
      </c>
      <c r="P65">
        <v>14.3</v>
      </c>
      <c r="Q65">
        <v>14.6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15.5</v>
      </c>
      <c r="C66" s="2">
        <v>67</v>
      </c>
      <c r="D66" s="2">
        <v>9.4</v>
      </c>
      <c r="E66" s="2">
        <v>15.5</v>
      </c>
      <c r="F66" s="2">
        <v>1.8</v>
      </c>
      <c r="G66" s="2">
        <v>3.2</v>
      </c>
      <c r="H66" s="2">
        <v>1025.2</v>
      </c>
      <c r="I66" s="2">
        <v>0</v>
      </c>
      <c r="J66" s="2">
        <v>0</v>
      </c>
      <c r="K66" s="2">
        <v>0</v>
      </c>
      <c r="L66" s="2">
        <v>0</v>
      </c>
      <c r="M66" s="2">
        <v>2.7</v>
      </c>
      <c r="N66">
        <v>0</v>
      </c>
      <c r="O66">
        <v>325.8</v>
      </c>
      <c r="P66">
        <v>14.3</v>
      </c>
      <c r="Q66">
        <v>14.6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15.5</v>
      </c>
      <c r="C67" s="2">
        <v>67</v>
      </c>
      <c r="D67" s="2">
        <v>9.4</v>
      </c>
      <c r="E67" s="2">
        <v>15.5</v>
      </c>
      <c r="F67" s="2">
        <v>3.2</v>
      </c>
      <c r="G67" s="2">
        <v>4.3</v>
      </c>
      <c r="H67" s="2">
        <v>1025.2</v>
      </c>
      <c r="I67" s="2">
        <v>0</v>
      </c>
      <c r="J67" s="2">
        <v>0</v>
      </c>
      <c r="K67" s="2">
        <v>0</v>
      </c>
      <c r="L67" s="2">
        <v>0</v>
      </c>
      <c r="M67" s="2">
        <v>2.7</v>
      </c>
      <c r="N67">
        <v>0</v>
      </c>
      <c r="O67">
        <v>325.8</v>
      </c>
      <c r="P67">
        <v>14.3</v>
      </c>
      <c r="Q67">
        <v>14.6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15.5</v>
      </c>
      <c r="C68" s="2">
        <v>67</v>
      </c>
      <c r="D68" s="2">
        <v>9.4</v>
      </c>
      <c r="E68" s="2">
        <v>15.5</v>
      </c>
      <c r="F68" s="2">
        <v>2.9</v>
      </c>
      <c r="G68" s="2">
        <v>4.7</v>
      </c>
      <c r="H68" s="2">
        <v>1025.0999999999999</v>
      </c>
      <c r="I68" s="2">
        <v>0</v>
      </c>
      <c r="J68" s="2">
        <v>0</v>
      </c>
      <c r="K68" s="2">
        <v>0</v>
      </c>
      <c r="L68" s="2">
        <v>0</v>
      </c>
      <c r="M68" s="2">
        <v>2.7</v>
      </c>
      <c r="N68">
        <v>0</v>
      </c>
      <c r="O68">
        <v>325.8</v>
      </c>
      <c r="P68">
        <v>14.3</v>
      </c>
      <c r="Q68">
        <v>14.6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15.5</v>
      </c>
      <c r="C69" s="2">
        <v>67</v>
      </c>
      <c r="D69" s="2">
        <v>9.4</v>
      </c>
      <c r="E69" s="2">
        <v>15.5</v>
      </c>
      <c r="F69" s="2">
        <v>5.4</v>
      </c>
      <c r="G69" s="2">
        <v>5.4</v>
      </c>
      <c r="H69" s="2">
        <v>1025.0999999999999</v>
      </c>
      <c r="I69" s="2">
        <v>0</v>
      </c>
      <c r="J69" s="2">
        <v>0</v>
      </c>
      <c r="K69" s="2">
        <v>0</v>
      </c>
      <c r="L69" s="2">
        <v>0</v>
      </c>
      <c r="M69" s="2">
        <v>2.7</v>
      </c>
      <c r="N69">
        <v>0</v>
      </c>
      <c r="O69">
        <v>325.8</v>
      </c>
      <c r="P69">
        <v>14.2</v>
      </c>
      <c r="Q69">
        <v>14.6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15.4</v>
      </c>
      <c r="C70" s="2">
        <v>67</v>
      </c>
      <c r="D70" s="2">
        <v>9.3000000000000007</v>
      </c>
      <c r="E70" s="2">
        <v>15.4</v>
      </c>
      <c r="F70" s="2">
        <v>2.9</v>
      </c>
      <c r="G70" s="2">
        <v>4.3</v>
      </c>
      <c r="H70" s="2">
        <v>1025.4000000000001</v>
      </c>
      <c r="I70" s="2">
        <v>0</v>
      </c>
      <c r="J70" s="2">
        <v>0</v>
      </c>
      <c r="K70" s="2">
        <v>0</v>
      </c>
      <c r="L70" s="2">
        <v>0</v>
      </c>
      <c r="M70" s="2">
        <v>2.7</v>
      </c>
      <c r="N70">
        <v>0</v>
      </c>
      <c r="O70">
        <v>325.8</v>
      </c>
      <c r="P70">
        <v>14.2</v>
      </c>
      <c r="Q70">
        <v>14.6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15.4</v>
      </c>
      <c r="C71" s="2">
        <v>67</v>
      </c>
      <c r="D71" s="2">
        <v>9.3000000000000007</v>
      </c>
      <c r="E71" s="2">
        <v>15.4</v>
      </c>
      <c r="F71" s="2">
        <v>3.6</v>
      </c>
      <c r="G71" s="2">
        <v>5.4</v>
      </c>
      <c r="H71" s="2">
        <v>1025.4000000000001</v>
      </c>
      <c r="I71" s="2">
        <v>0</v>
      </c>
      <c r="J71" s="2">
        <v>0</v>
      </c>
      <c r="K71" s="2">
        <v>0</v>
      </c>
      <c r="L71" s="2">
        <v>0</v>
      </c>
      <c r="M71" s="2">
        <v>2.7</v>
      </c>
      <c r="N71">
        <v>0</v>
      </c>
      <c r="O71">
        <v>325.8</v>
      </c>
      <c r="P71">
        <v>14.2</v>
      </c>
      <c r="Q71">
        <v>14.6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15.5</v>
      </c>
      <c r="C72" s="2">
        <v>67</v>
      </c>
      <c r="D72" s="2">
        <v>9.4</v>
      </c>
      <c r="E72" s="2">
        <v>15.5</v>
      </c>
      <c r="F72" s="2">
        <v>2.5</v>
      </c>
      <c r="G72" s="2">
        <v>4</v>
      </c>
      <c r="H72" s="2">
        <v>1025.0999999999999</v>
      </c>
      <c r="I72" s="2">
        <v>0</v>
      </c>
      <c r="J72" s="2">
        <v>0</v>
      </c>
      <c r="K72" s="2">
        <v>0</v>
      </c>
      <c r="L72" s="2">
        <v>0</v>
      </c>
      <c r="M72" s="2">
        <v>2.7</v>
      </c>
      <c r="N72">
        <v>0</v>
      </c>
      <c r="O72">
        <v>325.8</v>
      </c>
      <c r="P72">
        <v>14.3</v>
      </c>
      <c r="Q72">
        <v>14.6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15.5</v>
      </c>
      <c r="C73" s="2">
        <v>67</v>
      </c>
      <c r="D73" s="2">
        <v>9.4</v>
      </c>
      <c r="E73" s="2">
        <v>15.5</v>
      </c>
      <c r="F73" s="2">
        <v>1.8</v>
      </c>
      <c r="G73" s="2">
        <v>2.9</v>
      </c>
      <c r="H73" s="2">
        <v>1025</v>
      </c>
      <c r="I73" s="2">
        <v>0</v>
      </c>
      <c r="J73" s="2">
        <v>0</v>
      </c>
      <c r="K73" s="2">
        <v>0</v>
      </c>
      <c r="L73" s="2">
        <v>0</v>
      </c>
      <c r="M73" s="2">
        <v>2.7</v>
      </c>
      <c r="N73">
        <v>0</v>
      </c>
      <c r="O73">
        <v>325.8</v>
      </c>
      <c r="P73">
        <v>14.2</v>
      </c>
      <c r="Q73">
        <v>14.6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15.5</v>
      </c>
      <c r="C74" s="2">
        <v>67</v>
      </c>
      <c r="D74" s="2">
        <v>9.4</v>
      </c>
      <c r="E74" s="2">
        <v>15.5</v>
      </c>
      <c r="F74" s="2">
        <v>2.5</v>
      </c>
      <c r="G74" s="2">
        <v>3.6</v>
      </c>
      <c r="H74" s="2">
        <v>1025.0999999999999</v>
      </c>
      <c r="I74" s="2">
        <v>0</v>
      </c>
      <c r="J74" s="2">
        <v>0</v>
      </c>
      <c r="K74" s="2">
        <v>0</v>
      </c>
      <c r="L74" s="2">
        <v>0</v>
      </c>
      <c r="M74" s="2">
        <v>2.7</v>
      </c>
      <c r="N74">
        <v>0</v>
      </c>
      <c r="O74">
        <v>325.8</v>
      </c>
      <c r="P74">
        <v>14.2</v>
      </c>
      <c r="Q74">
        <v>14.6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15.4</v>
      </c>
      <c r="C75" s="2">
        <v>67</v>
      </c>
      <c r="D75" s="2">
        <v>9.3000000000000007</v>
      </c>
      <c r="E75" s="2">
        <v>15.4</v>
      </c>
      <c r="F75" s="2">
        <v>2.9</v>
      </c>
      <c r="G75" s="2">
        <v>4</v>
      </c>
      <c r="H75" s="2">
        <v>1025.2</v>
      </c>
      <c r="I75" s="2">
        <v>0</v>
      </c>
      <c r="J75" s="2">
        <v>0</v>
      </c>
      <c r="K75" s="2">
        <v>0</v>
      </c>
      <c r="L75" s="2">
        <v>0</v>
      </c>
      <c r="M75" s="2">
        <v>2.7</v>
      </c>
      <c r="N75">
        <v>0</v>
      </c>
      <c r="O75">
        <v>325.8</v>
      </c>
      <c r="P75">
        <v>14.2</v>
      </c>
      <c r="Q75">
        <v>14.6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15.4</v>
      </c>
      <c r="C76" s="2">
        <v>67</v>
      </c>
      <c r="D76" s="2">
        <v>9.3000000000000007</v>
      </c>
      <c r="E76" s="2">
        <v>15.4</v>
      </c>
      <c r="F76" s="2">
        <v>2.9</v>
      </c>
      <c r="G76" s="2">
        <v>5</v>
      </c>
      <c r="H76" s="2">
        <v>1025.0999999999999</v>
      </c>
      <c r="I76" s="2">
        <v>0</v>
      </c>
      <c r="J76" s="2">
        <v>0</v>
      </c>
      <c r="K76" s="2">
        <v>0</v>
      </c>
      <c r="L76" s="2">
        <v>0</v>
      </c>
      <c r="M76" s="2">
        <v>2.7</v>
      </c>
      <c r="N76">
        <v>0</v>
      </c>
      <c r="O76">
        <v>325.8</v>
      </c>
      <c r="P76">
        <v>14.2</v>
      </c>
      <c r="Q76">
        <v>14.6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15.4</v>
      </c>
      <c r="C77" s="2">
        <v>67</v>
      </c>
      <c r="D77" s="2">
        <v>9.3000000000000007</v>
      </c>
      <c r="E77" s="2">
        <v>15.4</v>
      </c>
      <c r="F77" s="2">
        <v>3.2</v>
      </c>
      <c r="G77" s="2">
        <v>6.1</v>
      </c>
      <c r="H77" s="2">
        <v>1025.2</v>
      </c>
      <c r="I77" s="2">
        <v>0</v>
      </c>
      <c r="J77" s="2">
        <v>0</v>
      </c>
      <c r="K77" s="2">
        <v>0</v>
      </c>
      <c r="L77" s="2">
        <v>0</v>
      </c>
      <c r="M77" s="2">
        <v>2.7</v>
      </c>
      <c r="N77">
        <v>0</v>
      </c>
      <c r="O77">
        <v>325.8</v>
      </c>
      <c r="P77">
        <v>14.2</v>
      </c>
      <c r="Q77">
        <v>14.6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15.4</v>
      </c>
      <c r="C78" s="2">
        <v>67</v>
      </c>
      <c r="D78" s="2">
        <v>9.3000000000000007</v>
      </c>
      <c r="E78" s="2">
        <v>15.4</v>
      </c>
      <c r="F78" s="2">
        <v>2.2000000000000002</v>
      </c>
      <c r="G78" s="2">
        <v>3.2</v>
      </c>
      <c r="H78" s="2">
        <v>1025.2</v>
      </c>
      <c r="I78" s="2">
        <v>0</v>
      </c>
      <c r="J78" s="2">
        <v>0</v>
      </c>
      <c r="K78" s="2">
        <v>0</v>
      </c>
      <c r="L78" s="2">
        <v>0</v>
      </c>
      <c r="M78" s="2">
        <v>2.7</v>
      </c>
      <c r="N78">
        <v>0</v>
      </c>
      <c r="O78">
        <v>325.8</v>
      </c>
      <c r="P78">
        <v>14.2</v>
      </c>
      <c r="Q78">
        <v>14.6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15.4</v>
      </c>
      <c r="C79" s="2">
        <v>67</v>
      </c>
      <c r="D79" s="2">
        <v>9.3000000000000007</v>
      </c>
      <c r="E79" s="2">
        <v>15.4</v>
      </c>
      <c r="F79" s="2">
        <v>2.5</v>
      </c>
      <c r="G79" s="2">
        <v>2.9</v>
      </c>
      <c r="H79" s="2">
        <v>1025.3</v>
      </c>
      <c r="I79" s="2">
        <v>0</v>
      </c>
      <c r="J79" s="2">
        <v>0</v>
      </c>
      <c r="K79" s="2">
        <v>0</v>
      </c>
      <c r="L79" s="2">
        <v>0</v>
      </c>
      <c r="M79" s="2">
        <v>2.7</v>
      </c>
      <c r="N79">
        <v>0</v>
      </c>
      <c r="O79">
        <v>325.8</v>
      </c>
      <c r="P79">
        <v>14.2</v>
      </c>
      <c r="Q79">
        <v>14.6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15.4</v>
      </c>
      <c r="C80" s="2">
        <v>67</v>
      </c>
      <c r="D80" s="2">
        <v>9.3000000000000007</v>
      </c>
      <c r="E80" s="2">
        <v>15.4</v>
      </c>
      <c r="F80" s="2">
        <v>2.9</v>
      </c>
      <c r="G80" s="2">
        <v>4.3</v>
      </c>
      <c r="H80" s="2">
        <v>1025.0999999999999</v>
      </c>
      <c r="I80" s="2">
        <v>0</v>
      </c>
      <c r="J80" s="2">
        <v>0</v>
      </c>
      <c r="K80" s="2">
        <v>0</v>
      </c>
      <c r="L80" s="2">
        <v>0</v>
      </c>
      <c r="M80" s="2">
        <v>2.7</v>
      </c>
      <c r="N80">
        <v>0</v>
      </c>
      <c r="O80">
        <v>325.8</v>
      </c>
      <c r="P80">
        <v>14.2</v>
      </c>
      <c r="Q80">
        <v>14.5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15.4</v>
      </c>
      <c r="C81" s="2">
        <v>67</v>
      </c>
      <c r="D81" s="2">
        <v>9.3000000000000007</v>
      </c>
      <c r="E81" s="2">
        <v>15.4</v>
      </c>
      <c r="F81" s="2">
        <v>2.9</v>
      </c>
      <c r="G81" s="2">
        <v>3.2</v>
      </c>
      <c r="H81" s="2">
        <v>1025.0999999999999</v>
      </c>
      <c r="I81" s="2">
        <v>0</v>
      </c>
      <c r="J81" s="2">
        <v>0</v>
      </c>
      <c r="K81" s="2">
        <v>0</v>
      </c>
      <c r="L81" s="2">
        <v>0</v>
      </c>
      <c r="M81" s="2">
        <v>2.7</v>
      </c>
      <c r="N81">
        <v>0</v>
      </c>
      <c r="O81">
        <v>325.8</v>
      </c>
      <c r="P81">
        <v>14.2</v>
      </c>
      <c r="Q81">
        <v>14.6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15.4</v>
      </c>
      <c r="C82" s="2">
        <v>67</v>
      </c>
      <c r="D82" s="2">
        <v>9.3000000000000007</v>
      </c>
      <c r="E82" s="2">
        <v>15.4</v>
      </c>
      <c r="F82" s="2">
        <v>3.6</v>
      </c>
      <c r="G82" s="2">
        <v>4.7</v>
      </c>
      <c r="H82" s="2">
        <v>1025.0999999999999</v>
      </c>
      <c r="I82" s="2">
        <v>0</v>
      </c>
      <c r="J82" s="2">
        <v>0</v>
      </c>
      <c r="K82" s="2">
        <v>0</v>
      </c>
      <c r="L82" s="2">
        <v>0</v>
      </c>
      <c r="M82" s="2">
        <v>2.7</v>
      </c>
      <c r="N82">
        <v>0</v>
      </c>
      <c r="O82">
        <v>325.8</v>
      </c>
      <c r="P82">
        <v>14.2</v>
      </c>
      <c r="Q82">
        <v>14.5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15.4</v>
      </c>
      <c r="C83" s="2">
        <v>67</v>
      </c>
      <c r="D83" s="2">
        <v>9.3000000000000007</v>
      </c>
      <c r="E83" s="2">
        <v>15.4</v>
      </c>
      <c r="F83" s="2">
        <v>5</v>
      </c>
      <c r="G83" s="2">
        <v>5</v>
      </c>
      <c r="H83" s="2">
        <v>1025.2</v>
      </c>
      <c r="I83" s="2">
        <v>0</v>
      </c>
      <c r="J83" s="2">
        <v>0</v>
      </c>
      <c r="K83" s="2">
        <v>0</v>
      </c>
      <c r="L83" s="2">
        <v>0</v>
      </c>
      <c r="M83" s="2">
        <v>2.7</v>
      </c>
      <c r="N83">
        <v>0</v>
      </c>
      <c r="O83">
        <v>325.8</v>
      </c>
      <c r="P83">
        <v>14.2</v>
      </c>
      <c r="Q83">
        <v>14.5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15.4</v>
      </c>
      <c r="C84" s="2">
        <v>67</v>
      </c>
      <c r="D84" s="2">
        <v>9.3000000000000007</v>
      </c>
      <c r="E84" s="2">
        <v>15.4</v>
      </c>
      <c r="F84" s="2">
        <v>4</v>
      </c>
      <c r="G84" s="2">
        <v>5.8</v>
      </c>
      <c r="H84" s="2">
        <v>1025.2</v>
      </c>
      <c r="I84" s="2">
        <v>0</v>
      </c>
      <c r="J84" s="2">
        <v>0</v>
      </c>
      <c r="K84" s="2">
        <v>0</v>
      </c>
      <c r="L84" s="2">
        <v>0</v>
      </c>
      <c r="M84" s="2">
        <v>2.7</v>
      </c>
      <c r="N84">
        <v>0</v>
      </c>
      <c r="O84">
        <v>325.8</v>
      </c>
      <c r="P84">
        <v>14.2</v>
      </c>
      <c r="Q84">
        <v>14.6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15.4</v>
      </c>
      <c r="C85" s="2">
        <v>67</v>
      </c>
      <c r="D85" s="2">
        <v>9.3000000000000007</v>
      </c>
      <c r="E85" s="2">
        <v>15.4</v>
      </c>
      <c r="F85" s="2">
        <v>2.9</v>
      </c>
      <c r="G85" s="2">
        <v>3.6</v>
      </c>
      <c r="H85" s="2">
        <v>1024.9000000000001</v>
      </c>
      <c r="I85" s="2">
        <v>0</v>
      </c>
      <c r="J85" s="2">
        <v>0</v>
      </c>
      <c r="K85" s="2">
        <v>0</v>
      </c>
      <c r="L85" s="2">
        <v>0</v>
      </c>
      <c r="M85" s="2">
        <v>2.7</v>
      </c>
      <c r="N85">
        <v>0</v>
      </c>
      <c r="O85">
        <v>325.8</v>
      </c>
      <c r="P85">
        <v>14.2</v>
      </c>
      <c r="Q85">
        <v>14.5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15.4</v>
      </c>
      <c r="C86" s="2">
        <v>67</v>
      </c>
      <c r="D86" s="2">
        <v>9.3000000000000007</v>
      </c>
      <c r="E86" s="2">
        <v>15.4</v>
      </c>
      <c r="F86" s="2">
        <v>4</v>
      </c>
      <c r="G86" s="2">
        <v>5</v>
      </c>
      <c r="H86" s="2">
        <v>1025</v>
      </c>
      <c r="I86" s="2">
        <v>0</v>
      </c>
      <c r="J86" s="2">
        <v>0</v>
      </c>
      <c r="K86" s="2">
        <v>0</v>
      </c>
      <c r="L86" s="2">
        <v>0</v>
      </c>
      <c r="M86" s="2">
        <v>2.7</v>
      </c>
      <c r="N86">
        <v>0</v>
      </c>
      <c r="O86">
        <v>325.8</v>
      </c>
      <c r="P86">
        <v>14.2</v>
      </c>
      <c r="Q86">
        <v>14.5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15.3</v>
      </c>
      <c r="C87" s="2">
        <v>67</v>
      </c>
      <c r="D87" s="2">
        <v>9.1999999999999993</v>
      </c>
      <c r="E87" s="2">
        <v>15.3</v>
      </c>
      <c r="F87" s="2">
        <v>2.2000000000000002</v>
      </c>
      <c r="G87" s="2">
        <v>4</v>
      </c>
      <c r="H87" s="2">
        <v>1025.2</v>
      </c>
      <c r="I87" s="2">
        <v>0</v>
      </c>
      <c r="J87" s="2">
        <v>0</v>
      </c>
      <c r="K87" s="2">
        <v>0</v>
      </c>
      <c r="L87" s="2">
        <v>0</v>
      </c>
      <c r="M87" s="2">
        <v>2.7</v>
      </c>
      <c r="N87">
        <v>0</v>
      </c>
      <c r="O87">
        <v>325.8</v>
      </c>
      <c r="P87">
        <v>14.1</v>
      </c>
      <c r="Q87">
        <v>14.5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15.3</v>
      </c>
      <c r="C88" s="2">
        <v>67</v>
      </c>
      <c r="D88" s="2">
        <v>9.1999999999999993</v>
      </c>
      <c r="E88" s="2">
        <v>15.3</v>
      </c>
      <c r="F88" s="2">
        <v>2.2000000000000002</v>
      </c>
      <c r="G88" s="2">
        <v>2.9</v>
      </c>
      <c r="H88" s="2">
        <v>1025.0999999999999</v>
      </c>
      <c r="I88" s="2">
        <v>0</v>
      </c>
      <c r="J88" s="2">
        <v>0</v>
      </c>
      <c r="K88" s="2">
        <v>0</v>
      </c>
      <c r="L88" s="2">
        <v>0</v>
      </c>
      <c r="M88" s="2">
        <v>2.7</v>
      </c>
      <c r="N88">
        <v>0</v>
      </c>
      <c r="O88">
        <v>325.8</v>
      </c>
      <c r="P88">
        <v>14.2</v>
      </c>
      <c r="Q88">
        <v>14.5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15.3</v>
      </c>
      <c r="C89" s="2">
        <v>67</v>
      </c>
      <c r="D89" s="2">
        <v>9.1999999999999993</v>
      </c>
      <c r="E89" s="2">
        <v>15.3</v>
      </c>
      <c r="F89" s="2">
        <v>2.5</v>
      </c>
      <c r="G89" s="2">
        <v>2.9</v>
      </c>
      <c r="H89" s="2">
        <v>1025</v>
      </c>
      <c r="I89" s="2">
        <v>0</v>
      </c>
      <c r="J89" s="2">
        <v>0</v>
      </c>
      <c r="K89" s="2">
        <v>0</v>
      </c>
      <c r="L89" s="2">
        <v>0</v>
      </c>
      <c r="M89" s="2">
        <v>2.7</v>
      </c>
      <c r="N89">
        <v>0</v>
      </c>
      <c r="O89">
        <v>325.8</v>
      </c>
      <c r="P89">
        <v>14.1</v>
      </c>
      <c r="Q89">
        <v>14.5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15.3</v>
      </c>
      <c r="C90" s="2">
        <v>67</v>
      </c>
      <c r="D90" s="2">
        <v>9.1999999999999993</v>
      </c>
      <c r="E90" s="2">
        <v>15.3</v>
      </c>
      <c r="F90" s="2">
        <v>3.2</v>
      </c>
      <c r="G90" s="2">
        <v>4.7</v>
      </c>
      <c r="H90" s="2">
        <v>1025</v>
      </c>
      <c r="I90" s="2">
        <v>0</v>
      </c>
      <c r="J90" s="2">
        <v>0</v>
      </c>
      <c r="K90" s="2">
        <v>0</v>
      </c>
      <c r="L90" s="2">
        <v>0</v>
      </c>
      <c r="M90" s="2">
        <v>2.7</v>
      </c>
      <c r="N90">
        <v>0</v>
      </c>
      <c r="O90">
        <v>325.8</v>
      </c>
      <c r="P90">
        <v>14.1</v>
      </c>
      <c r="Q90">
        <v>14.5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15.3</v>
      </c>
      <c r="C91" s="2">
        <v>67</v>
      </c>
      <c r="D91" s="2">
        <v>9.1999999999999993</v>
      </c>
      <c r="E91" s="2">
        <v>15.3</v>
      </c>
      <c r="F91" s="2">
        <v>3.6</v>
      </c>
      <c r="G91" s="2">
        <v>4</v>
      </c>
      <c r="H91" s="2">
        <v>1025</v>
      </c>
      <c r="I91" s="2">
        <v>0</v>
      </c>
      <c r="J91" s="2">
        <v>0</v>
      </c>
      <c r="K91" s="2">
        <v>0</v>
      </c>
      <c r="L91" s="2">
        <v>0</v>
      </c>
      <c r="M91" s="2">
        <v>2.7</v>
      </c>
      <c r="N91">
        <v>0</v>
      </c>
      <c r="O91">
        <v>325.8</v>
      </c>
      <c r="P91">
        <v>14.1</v>
      </c>
      <c r="Q91">
        <v>14.5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15.3</v>
      </c>
      <c r="C92" s="2">
        <v>67</v>
      </c>
      <c r="D92" s="2">
        <v>9.1999999999999993</v>
      </c>
      <c r="E92" s="2">
        <v>15.3</v>
      </c>
      <c r="F92" s="2">
        <v>2.5</v>
      </c>
      <c r="G92" s="2">
        <v>2.9</v>
      </c>
      <c r="H92" s="2">
        <v>1025</v>
      </c>
      <c r="I92" s="2">
        <v>0</v>
      </c>
      <c r="J92" s="2">
        <v>0</v>
      </c>
      <c r="K92" s="2">
        <v>0</v>
      </c>
      <c r="L92" s="2">
        <v>0</v>
      </c>
      <c r="M92" s="2">
        <v>2.7</v>
      </c>
      <c r="N92">
        <v>0</v>
      </c>
      <c r="O92">
        <v>325.8</v>
      </c>
      <c r="P92">
        <v>14.1</v>
      </c>
      <c r="Q92">
        <v>14.5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15.2</v>
      </c>
      <c r="C93" s="2">
        <v>67</v>
      </c>
      <c r="D93" s="2">
        <v>9.1</v>
      </c>
      <c r="E93" s="2">
        <v>15.2</v>
      </c>
      <c r="F93" s="2">
        <v>4.3</v>
      </c>
      <c r="G93" s="2">
        <v>6.5</v>
      </c>
      <c r="H93" s="2">
        <v>1024.9000000000001</v>
      </c>
      <c r="I93" s="2">
        <v>0</v>
      </c>
      <c r="J93" s="2">
        <v>0</v>
      </c>
      <c r="K93" s="2">
        <v>0</v>
      </c>
      <c r="L93" s="2">
        <v>0</v>
      </c>
      <c r="M93" s="2">
        <v>2.7</v>
      </c>
      <c r="N93">
        <v>0</v>
      </c>
      <c r="O93">
        <v>325.8</v>
      </c>
      <c r="P93">
        <v>14.1</v>
      </c>
      <c r="Q93">
        <v>14.4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15.2</v>
      </c>
      <c r="C94" s="2">
        <v>67</v>
      </c>
      <c r="D94" s="2">
        <v>9.1</v>
      </c>
      <c r="E94" s="2">
        <v>15.2</v>
      </c>
      <c r="F94" s="2">
        <v>5.4</v>
      </c>
      <c r="G94" s="2">
        <v>6.8</v>
      </c>
      <c r="H94" s="2">
        <v>1025</v>
      </c>
      <c r="I94" s="2">
        <v>0</v>
      </c>
      <c r="J94" s="2">
        <v>0</v>
      </c>
      <c r="K94" s="2">
        <v>0</v>
      </c>
      <c r="L94" s="2">
        <v>0</v>
      </c>
      <c r="M94" s="2">
        <v>2.7</v>
      </c>
      <c r="N94">
        <v>0</v>
      </c>
      <c r="O94">
        <v>325.8</v>
      </c>
      <c r="P94">
        <v>14.1</v>
      </c>
      <c r="Q94">
        <v>14.4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15.2</v>
      </c>
      <c r="C95" s="2">
        <v>67</v>
      </c>
      <c r="D95" s="2">
        <v>9.1</v>
      </c>
      <c r="E95" s="2">
        <v>15.2</v>
      </c>
      <c r="F95" s="2">
        <v>5.8</v>
      </c>
      <c r="G95" s="2">
        <v>5.8</v>
      </c>
      <c r="H95" s="2">
        <v>1025</v>
      </c>
      <c r="I95" s="2">
        <v>0</v>
      </c>
      <c r="J95" s="2">
        <v>0</v>
      </c>
      <c r="K95" s="2">
        <v>0</v>
      </c>
      <c r="L95" s="2">
        <v>0</v>
      </c>
      <c r="M95" s="2">
        <v>2.7</v>
      </c>
      <c r="N95">
        <v>0</v>
      </c>
      <c r="O95">
        <v>325.8</v>
      </c>
      <c r="P95">
        <v>14.1</v>
      </c>
      <c r="Q95">
        <v>14.5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15.2</v>
      </c>
      <c r="C96" s="2">
        <v>67</v>
      </c>
      <c r="D96" s="2">
        <v>9.1</v>
      </c>
      <c r="E96" s="2">
        <v>15.2</v>
      </c>
      <c r="F96" s="2">
        <v>4</v>
      </c>
      <c r="G96" s="2">
        <v>6.1</v>
      </c>
      <c r="H96" s="2">
        <v>1025</v>
      </c>
      <c r="I96" s="2">
        <v>0</v>
      </c>
      <c r="J96" s="2">
        <v>0</v>
      </c>
      <c r="K96" s="2">
        <v>0</v>
      </c>
      <c r="L96" s="2">
        <v>0</v>
      </c>
      <c r="M96" s="2">
        <v>2.7</v>
      </c>
      <c r="N96">
        <v>0</v>
      </c>
      <c r="O96">
        <v>325.8</v>
      </c>
      <c r="P96">
        <v>14.1</v>
      </c>
      <c r="Q96">
        <v>14.4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15.2</v>
      </c>
      <c r="C97" s="2">
        <v>67</v>
      </c>
      <c r="D97" s="2">
        <v>9.1</v>
      </c>
      <c r="E97" s="2">
        <v>15.2</v>
      </c>
      <c r="F97" s="2">
        <v>2.2000000000000002</v>
      </c>
      <c r="G97" s="2">
        <v>3.6</v>
      </c>
      <c r="H97" s="2">
        <v>1025</v>
      </c>
      <c r="I97" s="2">
        <v>0</v>
      </c>
      <c r="J97" s="2">
        <v>0</v>
      </c>
      <c r="K97" s="2">
        <v>0</v>
      </c>
      <c r="L97" s="2">
        <v>0</v>
      </c>
      <c r="M97" s="2">
        <v>2.7</v>
      </c>
      <c r="N97">
        <v>0</v>
      </c>
      <c r="O97">
        <v>325.8</v>
      </c>
      <c r="P97">
        <v>14.1</v>
      </c>
      <c r="Q97">
        <v>14.4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15.2</v>
      </c>
      <c r="C98" s="2">
        <v>67</v>
      </c>
      <c r="D98" s="2">
        <v>9.1</v>
      </c>
      <c r="E98" s="2">
        <v>15.2</v>
      </c>
      <c r="F98" s="2">
        <v>5.4</v>
      </c>
      <c r="G98" s="2">
        <v>5.4</v>
      </c>
      <c r="H98" s="2">
        <v>1025</v>
      </c>
      <c r="I98" s="2">
        <v>0</v>
      </c>
      <c r="J98" s="2">
        <v>0</v>
      </c>
      <c r="K98" s="2">
        <v>0</v>
      </c>
      <c r="L98" s="2">
        <v>0</v>
      </c>
      <c r="M98" s="2">
        <v>2.7</v>
      </c>
      <c r="N98">
        <v>0</v>
      </c>
      <c r="O98">
        <v>325.8</v>
      </c>
      <c r="P98">
        <v>14.1</v>
      </c>
      <c r="Q98">
        <v>14.4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15.2</v>
      </c>
      <c r="C99" s="2">
        <v>67</v>
      </c>
      <c r="D99" s="2">
        <v>9.1</v>
      </c>
      <c r="E99" s="2">
        <v>15.2</v>
      </c>
      <c r="F99" s="2">
        <v>3.6</v>
      </c>
      <c r="G99" s="2">
        <v>4</v>
      </c>
      <c r="H99" s="2">
        <v>1024.9000000000001</v>
      </c>
      <c r="I99" s="2">
        <v>0</v>
      </c>
      <c r="J99" s="2">
        <v>0</v>
      </c>
      <c r="K99" s="2">
        <v>0</v>
      </c>
      <c r="L99" s="2">
        <v>0</v>
      </c>
      <c r="M99" s="2">
        <v>2.7</v>
      </c>
      <c r="N99">
        <v>0</v>
      </c>
      <c r="O99">
        <v>325.8</v>
      </c>
      <c r="P99">
        <v>14.1</v>
      </c>
      <c r="Q99">
        <v>14.4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15.2</v>
      </c>
      <c r="C100" s="2">
        <v>67</v>
      </c>
      <c r="D100" s="2">
        <v>9.1</v>
      </c>
      <c r="E100" s="2">
        <v>15.2</v>
      </c>
      <c r="F100" s="2">
        <v>0</v>
      </c>
      <c r="G100" s="2">
        <v>5</v>
      </c>
      <c r="H100" s="2">
        <v>1024.9000000000001</v>
      </c>
      <c r="I100" s="2">
        <v>0</v>
      </c>
      <c r="J100" s="2">
        <v>0</v>
      </c>
      <c r="K100" s="2">
        <v>0</v>
      </c>
      <c r="L100" s="2">
        <v>0</v>
      </c>
      <c r="M100" s="2">
        <v>2.7</v>
      </c>
      <c r="N100">
        <v>0</v>
      </c>
      <c r="O100">
        <v>325.8</v>
      </c>
      <c r="P100">
        <v>14.1</v>
      </c>
      <c r="Q100">
        <v>14.4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15.2</v>
      </c>
      <c r="C101" s="2">
        <v>67</v>
      </c>
      <c r="D101" s="2">
        <v>9.1</v>
      </c>
      <c r="E101" s="2">
        <v>15.2</v>
      </c>
      <c r="F101" s="2">
        <v>4</v>
      </c>
      <c r="G101" s="2">
        <v>4.7</v>
      </c>
      <c r="H101" s="2">
        <v>1024.9000000000001</v>
      </c>
      <c r="I101" s="2">
        <v>0</v>
      </c>
      <c r="J101" s="2">
        <v>0</v>
      </c>
      <c r="K101" s="2">
        <v>0</v>
      </c>
      <c r="L101" s="2">
        <v>0</v>
      </c>
      <c r="M101" s="2">
        <v>2.7</v>
      </c>
      <c r="N101">
        <v>0</v>
      </c>
      <c r="O101">
        <v>325.8</v>
      </c>
      <c r="P101">
        <v>14.1</v>
      </c>
      <c r="Q101">
        <v>14.4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15.2</v>
      </c>
      <c r="C102" s="2">
        <v>67</v>
      </c>
      <c r="D102" s="2">
        <v>9.1</v>
      </c>
      <c r="E102" s="2">
        <v>15.2</v>
      </c>
      <c r="F102" s="2">
        <v>4</v>
      </c>
      <c r="G102" s="2">
        <v>4.3</v>
      </c>
      <c r="H102" s="2">
        <v>1025.0999999999999</v>
      </c>
      <c r="I102" s="2">
        <v>0</v>
      </c>
      <c r="J102" s="2">
        <v>0</v>
      </c>
      <c r="K102" s="2">
        <v>0</v>
      </c>
      <c r="L102" s="2">
        <v>0</v>
      </c>
      <c r="M102" s="2">
        <v>2.7</v>
      </c>
      <c r="N102">
        <v>0</v>
      </c>
      <c r="O102">
        <v>325.8</v>
      </c>
      <c r="P102">
        <v>14.1</v>
      </c>
      <c r="Q102">
        <v>14.4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15.2</v>
      </c>
      <c r="C103" s="2">
        <v>67</v>
      </c>
      <c r="D103" s="2">
        <v>9.1</v>
      </c>
      <c r="E103" s="2">
        <v>15.2</v>
      </c>
      <c r="F103" s="2">
        <v>2.5</v>
      </c>
      <c r="G103" s="2">
        <v>3.6</v>
      </c>
      <c r="H103" s="2">
        <v>1024.9000000000001</v>
      </c>
      <c r="I103" s="2">
        <v>0</v>
      </c>
      <c r="J103" s="2">
        <v>0</v>
      </c>
      <c r="K103" s="2">
        <v>0</v>
      </c>
      <c r="L103" s="2">
        <v>0</v>
      </c>
      <c r="M103" s="2">
        <v>2.7</v>
      </c>
      <c r="N103">
        <v>0</v>
      </c>
      <c r="O103">
        <v>325.8</v>
      </c>
      <c r="P103">
        <v>14.1</v>
      </c>
      <c r="Q103">
        <v>14.4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15.2</v>
      </c>
      <c r="C104" s="2">
        <v>67</v>
      </c>
      <c r="D104" s="2">
        <v>9.1</v>
      </c>
      <c r="E104" s="2">
        <v>15.2</v>
      </c>
      <c r="F104" s="2">
        <v>2.5</v>
      </c>
      <c r="G104" s="2">
        <v>4.3</v>
      </c>
      <c r="H104" s="2">
        <v>1024.9000000000001</v>
      </c>
      <c r="I104" s="2">
        <v>0</v>
      </c>
      <c r="J104" s="2">
        <v>0</v>
      </c>
      <c r="K104" s="2">
        <v>0</v>
      </c>
      <c r="L104" s="2">
        <v>0</v>
      </c>
      <c r="M104" s="2">
        <v>2.7</v>
      </c>
      <c r="N104">
        <v>0</v>
      </c>
      <c r="O104">
        <v>325.8</v>
      </c>
      <c r="P104">
        <v>14.1</v>
      </c>
      <c r="Q104">
        <v>14.4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15.2</v>
      </c>
      <c r="C105" s="2">
        <v>67</v>
      </c>
      <c r="D105" s="2">
        <v>9.1</v>
      </c>
      <c r="E105" s="2">
        <v>15.2</v>
      </c>
      <c r="F105" s="2">
        <v>4</v>
      </c>
      <c r="G105" s="2">
        <v>6.5</v>
      </c>
      <c r="H105" s="2">
        <v>1024.9000000000001</v>
      </c>
      <c r="I105" s="2">
        <v>0</v>
      </c>
      <c r="J105" s="2">
        <v>0</v>
      </c>
      <c r="K105" s="2">
        <v>0</v>
      </c>
      <c r="L105" s="2">
        <v>0</v>
      </c>
      <c r="M105" s="2">
        <v>2.7</v>
      </c>
      <c r="N105">
        <v>0</v>
      </c>
      <c r="O105">
        <v>325.8</v>
      </c>
      <c r="P105">
        <v>14.1</v>
      </c>
      <c r="Q105">
        <v>14.4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15.3</v>
      </c>
      <c r="C106" s="2">
        <v>66</v>
      </c>
      <c r="D106" s="2">
        <v>9</v>
      </c>
      <c r="E106" s="2">
        <v>15.3</v>
      </c>
      <c r="F106" s="2">
        <v>2.5</v>
      </c>
      <c r="G106" s="2">
        <v>4.3</v>
      </c>
      <c r="H106" s="2">
        <v>1025</v>
      </c>
      <c r="I106" s="2">
        <v>0</v>
      </c>
      <c r="J106" s="2">
        <v>0</v>
      </c>
      <c r="K106" s="2">
        <v>0</v>
      </c>
      <c r="L106" s="2">
        <v>0</v>
      </c>
      <c r="M106" s="2">
        <v>2.7</v>
      </c>
      <c r="N106">
        <v>0</v>
      </c>
      <c r="O106">
        <v>325.8</v>
      </c>
      <c r="P106">
        <v>14.1</v>
      </c>
      <c r="Q106">
        <v>14.4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15.4</v>
      </c>
      <c r="C107" s="2">
        <v>66</v>
      </c>
      <c r="D107" s="2">
        <v>9.1</v>
      </c>
      <c r="E107" s="2">
        <v>15.4</v>
      </c>
      <c r="F107" s="2">
        <v>3.2</v>
      </c>
      <c r="G107" s="2">
        <v>5.8</v>
      </c>
      <c r="H107" s="2">
        <v>1025</v>
      </c>
      <c r="I107" s="2">
        <v>0</v>
      </c>
      <c r="J107" s="2">
        <v>0</v>
      </c>
      <c r="K107" s="2">
        <v>0</v>
      </c>
      <c r="L107" s="2">
        <v>0</v>
      </c>
      <c r="M107" s="2">
        <v>2.7</v>
      </c>
      <c r="N107">
        <v>0</v>
      </c>
      <c r="O107">
        <v>325.8</v>
      </c>
      <c r="P107">
        <v>14.1</v>
      </c>
      <c r="Q107">
        <v>14.4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15.4</v>
      </c>
      <c r="C108" s="2">
        <v>66</v>
      </c>
      <c r="D108" s="2">
        <v>9.1</v>
      </c>
      <c r="E108" s="2">
        <v>15.4</v>
      </c>
      <c r="F108" s="2">
        <v>3.2</v>
      </c>
      <c r="G108" s="2">
        <v>8.3000000000000007</v>
      </c>
      <c r="H108" s="2">
        <v>1024.7</v>
      </c>
      <c r="I108" s="2">
        <v>0</v>
      </c>
      <c r="J108" s="2">
        <v>0</v>
      </c>
      <c r="K108" s="2">
        <v>0</v>
      </c>
      <c r="L108" s="2">
        <v>0</v>
      </c>
      <c r="M108" s="2">
        <v>2.7</v>
      </c>
      <c r="N108">
        <v>0</v>
      </c>
      <c r="O108">
        <v>325.8</v>
      </c>
      <c r="P108">
        <v>14.1</v>
      </c>
      <c r="Q108">
        <v>14.4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15.4</v>
      </c>
      <c r="C109" s="2">
        <v>66</v>
      </c>
      <c r="D109" s="2">
        <v>9.1</v>
      </c>
      <c r="E109" s="2">
        <v>15.4</v>
      </c>
      <c r="F109" s="2">
        <v>5.8</v>
      </c>
      <c r="G109" s="2">
        <v>6.8</v>
      </c>
      <c r="H109" s="2">
        <v>1024.8</v>
      </c>
      <c r="I109" s="2">
        <v>0</v>
      </c>
      <c r="J109" s="2">
        <v>0</v>
      </c>
      <c r="K109" s="2">
        <v>0</v>
      </c>
      <c r="L109" s="2">
        <v>0</v>
      </c>
      <c r="M109" s="2">
        <v>2.7</v>
      </c>
      <c r="N109">
        <v>0</v>
      </c>
      <c r="O109">
        <v>325.8</v>
      </c>
      <c r="P109">
        <v>14.1</v>
      </c>
      <c r="Q109">
        <v>14.4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15.4</v>
      </c>
      <c r="C110" s="2">
        <v>66</v>
      </c>
      <c r="D110" s="2">
        <v>9.1</v>
      </c>
      <c r="E110" s="2">
        <v>15.4</v>
      </c>
      <c r="F110" s="2">
        <v>5.8</v>
      </c>
      <c r="G110" s="2">
        <v>6.1</v>
      </c>
      <c r="H110" s="2">
        <v>1024.8</v>
      </c>
      <c r="I110" s="2">
        <v>0</v>
      </c>
      <c r="J110" s="2">
        <v>0</v>
      </c>
      <c r="K110" s="2">
        <v>0</v>
      </c>
      <c r="L110" s="2">
        <v>0</v>
      </c>
      <c r="M110" s="2">
        <v>2.7</v>
      </c>
      <c r="N110">
        <v>0</v>
      </c>
      <c r="O110">
        <v>325.8</v>
      </c>
      <c r="P110">
        <v>14.1</v>
      </c>
      <c r="Q110">
        <v>14.4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15.5</v>
      </c>
      <c r="C111" s="2">
        <v>66</v>
      </c>
      <c r="D111" s="2">
        <v>9.1999999999999993</v>
      </c>
      <c r="E111" s="2">
        <v>15.5</v>
      </c>
      <c r="F111" s="2">
        <v>3.2</v>
      </c>
      <c r="G111" s="2">
        <v>4.3</v>
      </c>
      <c r="H111" s="2">
        <v>1025</v>
      </c>
      <c r="I111" s="2">
        <v>0</v>
      </c>
      <c r="J111" s="2">
        <v>0</v>
      </c>
      <c r="K111" s="2">
        <v>0</v>
      </c>
      <c r="L111" s="2">
        <v>0</v>
      </c>
      <c r="M111" s="2">
        <v>2.7</v>
      </c>
      <c r="N111">
        <v>0</v>
      </c>
      <c r="O111">
        <v>325.8</v>
      </c>
      <c r="P111">
        <v>14.1</v>
      </c>
      <c r="Q111">
        <v>14.4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15.4</v>
      </c>
      <c r="C112" s="2">
        <v>66</v>
      </c>
      <c r="D112" s="2">
        <v>9.1</v>
      </c>
      <c r="E112" s="2">
        <v>15.4</v>
      </c>
      <c r="F112" s="2">
        <v>3.2</v>
      </c>
      <c r="G112" s="2">
        <v>3.6</v>
      </c>
      <c r="H112" s="2">
        <v>1024.8</v>
      </c>
      <c r="I112" s="2">
        <v>0</v>
      </c>
      <c r="J112" s="2">
        <v>0</v>
      </c>
      <c r="K112" s="2">
        <v>0</v>
      </c>
      <c r="L112" s="2">
        <v>0</v>
      </c>
      <c r="M112" s="2">
        <v>2.7</v>
      </c>
      <c r="N112">
        <v>0</v>
      </c>
      <c r="O112">
        <v>325.8</v>
      </c>
      <c r="P112">
        <v>14.1</v>
      </c>
      <c r="Q112">
        <v>14.4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15.4</v>
      </c>
      <c r="C113" s="2">
        <v>66</v>
      </c>
      <c r="D113" s="2">
        <v>9.1</v>
      </c>
      <c r="E113" s="2">
        <v>15.4</v>
      </c>
      <c r="F113" s="2">
        <v>1.8</v>
      </c>
      <c r="G113" s="2">
        <v>3.6</v>
      </c>
      <c r="H113" s="2">
        <v>1024.8</v>
      </c>
      <c r="I113" s="2">
        <v>0</v>
      </c>
      <c r="J113" s="2">
        <v>0</v>
      </c>
      <c r="K113" s="2">
        <v>0</v>
      </c>
      <c r="L113" s="2">
        <v>0</v>
      </c>
      <c r="M113" s="2">
        <v>2.7</v>
      </c>
      <c r="N113">
        <v>0</v>
      </c>
      <c r="O113">
        <v>325.8</v>
      </c>
      <c r="P113">
        <v>14.1</v>
      </c>
      <c r="Q113">
        <v>14.4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15.4</v>
      </c>
      <c r="C114" s="2">
        <v>66</v>
      </c>
      <c r="D114" s="2">
        <v>9.1</v>
      </c>
      <c r="E114" s="2">
        <v>15.4</v>
      </c>
      <c r="F114" s="2">
        <v>3.2</v>
      </c>
      <c r="G114" s="2">
        <v>5.8</v>
      </c>
      <c r="H114" s="2">
        <v>1024.7</v>
      </c>
      <c r="I114" s="2">
        <v>0</v>
      </c>
      <c r="J114" s="2">
        <v>0</v>
      </c>
      <c r="K114" s="2">
        <v>0</v>
      </c>
      <c r="L114" s="2">
        <v>0</v>
      </c>
      <c r="M114" s="2">
        <v>2.7</v>
      </c>
      <c r="N114">
        <v>0</v>
      </c>
      <c r="O114">
        <v>325.8</v>
      </c>
      <c r="P114">
        <v>14.1</v>
      </c>
      <c r="Q114">
        <v>14.4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15.4</v>
      </c>
      <c r="C115" s="2">
        <v>66</v>
      </c>
      <c r="D115" s="2">
        <v>9.1</v>
      </c>
      <c r="E115" s="2">
        <v>15.4</v>
      </c>
      <c r="F115" s="2">
        <v>2.9</v>
      </c>
      <c r="G115" s="2">
        <v>4.7</v>
      </c>
      <c r="H115" s="2">
        <v>1024.8</v>
      </c>
      <c r="I115" s="2">
        <v>0</v>
      </c>
      <c r="J115" s="2">
        <v>0</v>
      </c>
      <c r="K115" s="2">
        <v>0</v>
      </c>
      <c r="L115" s="2">
        <v>0</v>
      </c>
      <c r="M115" s="2">
        <v>2.7</v>
      </c>
      <c r="N115">
        <v>0</v>
      </c>
      <c r="O115">
        <v>325.8</v>
      </c>
      <c r="P115">
        <v>14.1</v>
      </c>
      <c r="Q115">
        <v>14.4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15.4</v>
      </c>
      <c r="C116" s="2">
        <v>66</v>
      </c>
      <c r="D116" s="2">
        <v>9.1</v>
      </c>
      <c r="E116" s="2">
        <v>15.4</v>
      </c>
      <c r="F116" s="2">
        <v>6.5</v>
      </c>
      <c r="G116" s="2">
        <v>6.8</v>
      </c>
      <c r="H116" s="2">
        <v>1024.7</v>
      </c>
      <c r="I116" s="2">
        <v>0</v>
      </c>
      <c r="J116" s="2">
        <v>0</v>
      </c>
      <c r="K116" s="2">
        <v>0</v>
      </c>
      <c r="L116" s="2">
        <v>0</v>
      </c>
      <c r="M116" s="2">
        <v>2.7</v>
      </c>
      <c r="N116">
        <v>0</v>
      </c>
      <c r="O116">
        <v>325.8</v>
      </c>
      <c r="P116">
        <v>14.1</v>
      </c>
      <c r="Q116">
        <v>14.4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15.5</v>
      </c>
      <c r="C117" s="2">
        <v>66</v>
      </c>
      <c r="D117" s="2">
        <v>9.1999999999999993</v>
      </c>
      <c r="E117" s="2">
        <v>15.5</v>
      </c>
      <c r="F117" s="2">
        <v>6.1</v>
      </c>
      <c r="G117" s="2">
        <v>6.5</v>
      </c>
      <c r="H117" s="2">
        <v>1024.9000000000001</v>
      </c>
      <c r="I117" s="2">
        <v>0</v>
      </c>
      <c r="J117" s="2">
        <v>0</v>
      </c>
      <c r="K117" s="2">
        <v>0</v>
      </c>
      <c r="L117" s="2">
        <v>0</v>
      </c>
      <c r="M117" s="2">
        <v>2.7</v>
      </c>
      <c r="N117">
        <v>0</v>
      </c>
      <c r="O117">
        <v>325.8</v>
      </c>
      <c r="P117">
        <v>14.1</v>
      </c>
      <c r="Q117">
        <v>14.4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15.5</v>
      </c>
      <c r="C118" s="2">
        <v>65</v>
      </c>
      <c r="D118" s="2">
        <v>9</v>
      </c>
      <c r="E118" s="2">
        <v>15.5</v>
      </c>
      <c r="F118" s="2">
        <v>5.8</v>
      </c>
      <c r="G118" s="2">
        <v>5.8</v>
      </c>
      <c r="H118" s="2">
        <v>1024.8</v>
      </c>
      <c r="I118" s="2">
        <v>0</v>
      </c>
      <c r="J118" s="2">
        <v>0</v>
      </c>
      <c r="K118" s="2">
        <v>0</v>
      </c>
      <c r="L118" s="2">
        <v>0</v>
      </c>
      <c r="M118" s="2">
        <v>2.7</v>
      </c>
      <c r="N118">
        <v>0</v>
      </c>
      <c r="O118">
        <v>325.8</v>
      </c>
      <c r="P118">
        <v>14.1</v>
      </c>
      <c r="Q118">
        <v>14.4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15.6</v>
      </c>
      <c r="C119" s="2">
        <v>65</v>
      </c>
      <c r="D119" s="2">
        <v>9.1</v>
      </c>
      <c r="E119" s="2">
        <v>15.6</v>
      </c>
      <c r="F119" s="2">
        <v>0</v>
      </c>
      <c r="G119" s="2">
        <v>3.2</v>
      </c>
      <c r="H119" s="2">
        <v>1024.5999999999999</v>
      </c>
      <c r="I119" s="2">
        <v>0</v>
      </c>
      <c r="J119" s="2">
        <v>0</v>
      </c>
      <c r="K119" s="2">
        <v>0</v>
      </c>
      <c r="L119" s="2">
        <v>0</v>
      </c>
      <c r="M119" s="2">
        <v>2.7</v>
      </c>
      <c r="N119">
        <v>0</v>
      </c>
      <c r="O119">
        <v>325.8</v>
      </c>
      <c r="P119">
        <v>14.1</v>
      </c>
      <c r="Q119">
        <v>14.4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15.6</v>
      </c>
      <c r="C120" s="2">
        <v>65</v>
      </c>
      <c r="D120" s="2">
        <v>9.1</v>
      </c>
      <c r="E120" s="2">
        <v>15.6</v>
      </c>
      <c r="F120" s="2">
        <v>6.5</v>
      </c>
      <c r="G120" s="2">
        <v>6.5</v>
      </c>
      <c r="H120" s="2">
        <v>1024.7</v>
      </c>
      <c r="I120" s="2">
        <v>0</v>
      </c>
      <c r="J120" s="2">
        <v>0</v>
      </c>
      <c r="K120" s="2">
        <v>0</v>
      </c>
      <c r="L120" s="2">
        <v>0</v>
      </c>
      <c r="M120" s="2">
        <v>2.7</v>
      </c>
      <c r="N120">
        <v>0</v>
      </c>
      <c r="O120">
        <v>325.8</v>
      </c>
      <c r="P120">
        <v>14.2</v>
      </c>
      <c r="Q120">
        <v>14.4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15.6</v>
      </c>
      <c r="C121" s="2">
        <v>65</v>
      </c>
      <c r="D121" s="2">
        <v>9.1</v>
      </c>
      <c r="E121" s="2">
        <v>15.6</v>
      </c>
      <c r="F121" s="2">
        <v>2.9</v>
      </c>
      <c r="G121" s="2">
        <v>5.4</v>
      </c>
      <c r="H121" s="2">
        <v>1024.5999999999999</v>
      </c>
      <c r="I121" s="2">
        <v>0</v>
      </c>
      <c r="J121" s="2">
        <v>0</v>
      </c>
      <c r="K121" s="2">
        <v>0</v>
      </c>
      <c r="L121" s="2">
        <v>0</v>
      </c>
      <c r="M121" s="2">
        <v>2.7</v>
      </c>
      <c r="N121">
        <v>0</v>
      </c>
      <c r="O121">
        <v>325.8</v>
      </c>
      <c r="P121">
        <v>14.2</v>
      </c>
      <c r="Q121">
        <v>14.5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15.6</v>
      </c>
      <c r="C122" s="2">
        <v>65</v>
      </c>
      <c r="D122" s="2">
        <v>9.1</v>
      </c>
      <c r="E122" s="2">
        <v>15.6</v>
      </c>
      <c r="F122" s="2">
        <v>6.5</v>
      </c>
      <c r="G122" s="2">
        <v>7.2</v>
      </c>
      <c r="H122" s="2">
        <v>1024.9000000000001</v>
      </c>
      <c r="I122" s="2">
        <v>0</v>
      </c>
      <c r="J122" s="2">
        <v>0</v>
      </c>
      <c r="K122" s="2">
        <v>0</v>
      </c>
      <c r="L122" s="2">
        <v>0</v>
      </c>
      <c r="M122" s="2">
        <v>2.7</v>
      </c>
      <c r="N122">
        <v>0</v>
      </c>
      <c r="O122">
        <v>325.8</v>
      </c>
      <c r="P122">
        <v>14.2</v>
      </c>
      <c r="Q122">
        <v>14.4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15.6</v>
      </c>
      <c r="C123" s="2">
        <v>65</v>
      </c>
      <c r="D123" s="2">
        <v>9.1</v>
      </c>
      <c r="E123" s="2">
        <v>15.6</v>
      </c>
      <c r="F123" s="2">
        <v>6.1</v>
      </c>
      <c r="G123" s="2">
        <v>6.5</v>
      </c>
      <c r="H123" s="2">
        <v>1024.9000000000001</v>
      </c>
      <c r="I123" s="2">
        <v>0</v>
      </c>
      <c r="J123" s="2">
        <v>0</v>
      </c>
      <c r="K123" s="2">
        <v>0</v>
      </c>
      <c r="L123" s="2">
        <v>0</v>
      </c>
      <c r="M123" s="2">
        <v>2.7</v>
      </c>
      <c r="N123">
        <v>0</v>
      </c>
      <c r="O123">
        <v>325.8</v>
      </c>
      <c r="P123">
        <v>14.2</v>
      </c>
      <c r="Q123">
        <v>14.5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15.6</v>
      </c>
      <c r="C124" s="2">
        <v>65</v>
      </c>
      <c r="D124" s="2">
        <v>9.1</v>
      </c>
      <c r="E124" s="2">
        <v>15.6</v>
      </c>
      <c r="F124" s="2">
        <v>2.9</v>
      </c>
      <c r="G124" s="2">
        <v>2.9</v>
      </c>
      <c r="H124" s="2">
        <v>1024.7</v>
      </c>
      <c r="I124" s="2">
        <v>0</v>
      </c>
      <c r="J124" s="2">
        <v>0</v>
      </c>
      <c r="K124" s="2">
        <v>0</v>
      </c>
      <c r="L124" s="2">
        <v>0</v>
      </c>
      <c r="M124" s="2">
        <v>2.7</v>
      </c>
      <c r="N124">
        <v>0</v>
      </c>
      <c r="O124">
        <v>325.8</v>
      </c>
      <c r="P124">
        <v>14.2</v>
      </c>
      <c r="Q124">
        <v>14.5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15.6</v>
      </c>
      <c r="C125" s="2">
        <v>65</v>
      </c>
      <c r="D125" s="2">
        <v>9.1</v>
      </c>
      <c r="E125" s="2">
        <v>15.6</v>
      </c>
      <c r="F125" s="2">
        <v>2.9</v>
      </c>
      <c r="G125" s="2">
        <v>6.1</v>
      </c>
      <c r="H125" s="2">
        <v>1024.8</v>
      </c>
      <c r="I125" s="2">
        <v>0</v>
      </c>
      <c r="J125" s="2">
        <v>0</v>
      </c>
      <c r="K125" s="2">
        <v>0</v>
      </c>
      <c r="L125" s="2">
        <v>0</v>
      </c>
      <c r="M125" s="2">
        <v>2.7</v>
      </c>
      <c r="N125">
        <v>0</v>
      </c>
      <c r="O125">
        <v>325.8</v>
      </c>
      <c r="P125">
        <v>14.2</v>
      </c>
      <c r="Q125">
        <v>14.5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15.6</v>
      </c>
      <c r="C126" s="2">
        <v>65</v>
      </c>
      <c r="D126" s="2">
        <v>9.1</v>
      </c>
      <c r="E126" s="2">
        <v>15.6</v>
      </c>
      <c r="F126" s="2">
        <v>2.2000000000000002</v>
      </c>
      <c r="G126" s="2">
        <v>4</v>
      </c>
      <c r="H126" s="2">
        <v>1024.5999999999999</v>
      </c>
      <c r="I126" s="2">
        <v>0</v>
      </c>
      <c r="J126" s="2">
        <v>0</v>
      </c>
      <c r="K126" s="2">
        <v>0</v>
      </c>
      <c r="L126" s="2">
        <v>0</v>
      </c>
      <c r="M126" s="2">
        <v>2.7</v>
      </c>
      <c r="N126">
        <v>0</v>
      </c>
      <c r="O126">
        <v>325.8</v>
      </c>
      <c r="P126">
        <v>14.2</v>
      </c>
      <c r="Q126">
        <v>14.5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15.6</v>
      </c>
      <c r="C127" s="2">
        <v>65</v>
      </c>
      <c r="D127" s="2">
        <v>9.1</v>
      </c>
      <c r="E127" s="2">
        <v>15.6</v>
      </c>
      <c r="F127" s="2">
        <v>2.2000000000000002</v>
      </c>
      <c r="G127" s="2">
        <v>4.7</v>
      </c>
      <c r="H127" s="2">
        <v>1024.7</v>
      </c>
      <c r="I127" s="2">
        <v>0</v>
      </c>
      <c r="J127" s="2">
        <v>0</v>
      </c>
      <c r="K127" s="2">
        <v>0</v>
      </c>
      <c r="L127" s="2">
        <v>0</v>
      </c>
      <c r="M127" s="2">
        <v>2.7</v>
      </c>
      <c r="N127">
        <v>0</v>
      </c>
      <c r="O127">
        <v>325.8</v>
      </c>
      <c r="P127">
        <v>14.2</v>
      </c>
      <c r="Q127">
        <v>14.5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15.5</v>
      </c>
      <c r="C128" s="2">
        <v>65</v>
      </c>
      <c r="D128" s="2">
        <v>9</v>
      </c>
      <c r="E128" s="2">
        <v>15.5</v>
      </c>
      <c r="F128" s="2">
        <v>2.5</v>
      </c>
      <c r="G128" s="2">
        <v>2.9</v>
      </c>
      <c r="H128" s="2">
        <v>1024.8</v>
      </c>
      <c r="I128" s="2">
        <v>0</v>
      </c>
      <c r="J128" s="2">
        <v>0</v>
      </c>
      <c r="K128" s="2">
        <v>0</v>
      </c>
      <c r="L128" s="2">
        <v>0</v>
      </c>
      <c r="M128" s="2">
        <v>2.7</v>
      </c>
      <c r="N128">
        <v>0</v>
      </c>
      <c r="O128">
        <v>325.8</v>
      </c>
      <c r="P128">
        <v>14.2</v>
      </c>
      <c r="Q128">
        <v>14.5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15.5</v>
      </c>
      <c r="C129" s="2">
        <v>65</v>
      </c>
      <c r="D129" s="2">
        <v>9</v>
      </c>
      <c r="E129" s="2">
        <v>15.5</v>
      </c>
      <c r="F129" s="2">
        <v>3.6</v>
      </c>
      <c r="G129" s="2">
        <v>5.4</v>
      </c>
      <c r="H129" s="2">
        <v>1024.7</v>
      </c>
      <c r="I129" s="2">
        <v>0</v>
      </c>
      <c r="J129" s="2">
        <v>0</v>
      </c>
      <c r="K129" s="2">
        <v>0</v>
      </c>
      <c r="L129" s="2">
        <v>0</v>
      </c>
      <c r="M129" s="2">
        <v>2.7</v>
      </c>
      <c r="N129">
        <v>0</v>
      </c>
      <c r="O129">
        <v>325.8</v>
      </c>
      <c r="P129">
        <v>14.2</v>
      </c>
      <c r="Q129">
        <v>14.5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15.5</v>
      </c>
      <c r="C130" s="2">
        <v>65</v>
      </c>
      <c r="D130" s="2">
        <v>9</v>
      </c>
      <c r="E130" s="2">
        <v>15.5</v>
      </c>
      <c r="F130" s="2">
        <v>1.8</v>
      </c>
      <c r="G130" s="2">
        <v>5</v>
      </c>
      <c r="H130" s="2">
        <v>1024.5</v>
      </c>
      <c r="I130" s="2">
        <v>0</v>
      </c>
      <c r="J130" s="2">
        <v>0</v>
      </c>
      <c r="K130" s="2">
        <v>0</v>
      </c>
      <c r="L130" s="2">
        <v>0</v>
      </c>
      <c r="M130" s="2">
        <v>2.7</v>
      </c>
      <c r="N130">
        <v>0</v>
      </c>
      <c r="O130">
        <v>325.8</v>
      </c>
      <c r="P130">
        <v>14.2</v>
      </c>
      <c r="Q130">
        <v>14.5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15.5</v>
      </c>
      <c r="C131" s="2">
        <v>65</v>
      </c>
      <c r="D131" s="2">
        <v>9</v>
      </c>
      <c r="E131" s="2">
        <v>15.5</v>
      </c>
      <c r="F131" s="2">
        <v>4</v>
      </c>
      <c r="G131" s="2">
        <v>4</v>
      </c>
      <c r="H131" s="2">
        <v>1024.8</v>
      </c>
      <c r="I131" s="2">
        <v>0</v>
      </c>
      <c r="J131" s="2">
        <v>0</v>
      </c>
      <c r="K131" s="2">
        <v>0</v>
      </c>
      <c r="L131" s="2">
        <v>0</v>
      </c>
      <c r="M131" s="2">
        <v>2.7</v>
      </c>
      <c r="N131">
        <v>0</v>
      </c>
      <c r="O131">
        <v>325.8</v>
      </c>
      <c r="P131">
        <v>14.3</v>
      </c>
      <c r="Q131">
        <v>14.5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15.5</v>
      </c>
      <c r="C132" s="2">
        <v>65</v>
      </c>
      <c r="D132" s="2">
        <v>9</v>
      </c>
      <c r="E132" s="2">
        <v>15.5</v>
      </c>
      <c r="F132" s="2">
        <v>3.6</v>
      </c>
      <c r="G132" s="2">
        <v>4</v>
      </c>
      <c r="H132" s="2">
        <v>1024.5</v>
      </c>
      <c r="I132" s="2">
        <v>0</v>
      </c>
      <c r="J132" s="2">
        <v>0</v>
      </c>
      <c r="K132" s="2">
        <v>0</v>
      </c>
      <c r="L132" s="2">
        <v>0</v>
      </c>
      <c r="M132" s="2">
        <v>2.7</v>
      </c>
      <c r="N132">
        <v>0</v>
      </c>
      <c r="O132">
        <v>325.8</v>
      </c>
      <c r="P132">
        <v>14.2</v>
      </c>
      <c r="Q132">
        <v>14.5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15.5</v>
      </c>
      <c r="C133" s="2">
        <v>65</v>
      </c>
      <c r="D133" s="2">
        <v>9</v>
      </c>
      <c r="E133" s="2">
        <v>15.5</v>
      </c>
      <c r="F133" s="2">
        <v>3.2</v>
      </c>
      <c r="G133" s="2">
        <v>5</v>
      </c>
      <c r="H133" s="2">
        <v>1024.7</v>
      </c>
      <c r="I133" s="2">
        <v>0</v>
      </c>
      <c r="J133" s="2">
        <v>0</v>
      </c>
      <c r="K133" s="2">
        <v>0</v>
      </c>
      <c r="L133" s="2">
        <v>0</v>
      </c>
      <c r="M133" s="2">
        <v>2.7</v>
      </c>
      <c r="N133">
        <v>0</v>
      </c>
      <c r="O133">
        <v>325.8</v>
      </c>
      <c r="P133">
        <v>14.2</v>
      </c>
      <c r="Q133">
        <v>14.6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15.5</v>
      </c>
      <c r="C134" s="2">
        <v>65</v>
      </c>
      <c r="D134" s="2">
        <v>9</v>
      </c>
      <c r="E134" s="2">
        <v>15.5</v>
      </c>
      <c r="F134" s="2">
        <v>5.4</v>
      </c>
      <c r="G134" s="2">
        <v>6.1</v>
      </c>
      <c r="H134" s="2">
        <v>1024.8</v>
      </c>
      <c r="I134" s="2">
        <v>0</v>
      </c>
      <c r="J134" s="2">
        <v>0</v>
      </c>
      <c r="K134" s="2">
        <v>0</v>
      </c>
      <c r="L134" s="2">
        <v>0</v>
      </c>
      <c r="M134" s="2">
        <v>2.7</v>
      </c>
      <c r="N134">
        <v>0</v>
      </c>
      <c r="O134">
        <v>325.8</v>
      </c>
      <c r="P134">
        <v>14.3</v>
      </c>
      <c r="Q134">
        <v>14.5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15.5</v>
      </c>
      <c r="C135" s="2">
        <v>65</v>
      </c>
      <c r="D135" s="2">
        <v>9</v>
      </c>
      <c r="E135" s="2">
        <v>15.5</v>
      </c>
      <c r="F135" s="2">
        <v>2.5</v>
      </c>
      <c r="G135" s="2">
        <v>5</v>
      </c>
      <c r="H135" s="2">
        <v>1024.7</v>
      </c>
      <c r="I135" s="2">
        <v>0</v>
      </c>
      <c r="J135" s="2">
        <v>0</v>
      </c>
      <c r="K135" s="2">
        <v>0</v>
      </c>
      <c r="L135" s="2">
        <v>0</v>
      </c>
      <c r="M135" s="2">
        <v>2.7</v>
      </c>
      <c r="N135">
        <v>0</v>
      </c>
      <c r="O135">
        <v>325.8</v>
      </c>
      <c r="P135">
        <v>14.2</v>
      </c>
      <c r="Q135">
        <v>14.6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15.5</v>
      </c>
      <c r="C136" s="2">
        <v>65</v>
      </c>
      <c r="D136" s="2">
        <v>9</v>
      </c>
      <c r="E136" s="2">
        <v>15.5</v>
      </c>
      <c r="F136" s="2">
        <v>3.2</v>
      </c>
      <c r="G136" s="2">
        <v>3.2</v>
      </c>
      <c r="H136" s="2">
        <v>1024.5999999999999</v>
      </c>
      <c r="I136" s="2">
        <v>0</v>
      </c>
      <c r="J136" s="2">
        <v>0</v>
      </c>
      <c r="K136" s="2">
        <v>0</v>
      </c>
      <c r="L136" s="2">
        <v>0</v>
      </c>
      <c r="M136" s="2">
        <v>2.7</v>
      </c>
      <c r="N136">
        <v>0</v>
      </c>
      <c r="O136">
        <v>325.8</v>
      </c>
      <c r="P136">
        <v>14.2</v>
      </c>
      <c r="Q136">
        <v>14.6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15.5</v>
      </c>
      <c r="C137" s="2">
        <v>65</v>
      </c>
      <c r="D137" s="2">
        <v>9</v>
      </c>
      <c r="E137" s="2">
        <v>15.5</v>
      </c>
      <c r="F137" s="2">
        <v>3.6</v>
      </c>
      <c r="G137" s="2">
        <v>4</v>
      </c>
      <c r="H137" s="2">
        <v>1024.5</v>
      </c>
      <c r="I137" s="2">
        <v>0</v>
      </c>
      <c r="J137" s="2">
        <v>0</v>
      </c>
      <c r="K137" s="2">
        <v>0</v>
      </c>
      <c r="L137" s="2">
        <v>0</v>
      </c>
      <c r="M137" s="2">
        <v>2.7</v>
      </c>
      <c r="N137">
        <v>0</v>
      </c>
      <c r="O137">
        <v>325.8</v>
      </c>
      <c r="P137">
        <v>14.2</v>
      </c>
      <c r="Q137">
        <v>14.6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15.5</v>
      </c>
      <c r="C138" s="2">
        <v>65</v>
      </c>
      <c r="D138" s="2">
        <v>9</v>
      </c>
      <c r="E138" s="2">
        <v>15.5</v>
      </c>
      <c r="F138" s="2">
        <v>3.2</v>
      </c>
      <c r="G138" s="2">
        <v>4.7</v>
      </c>
      <c r="H138" s="2">
        <v>1024.5999999999999</v>
      </c>
      <c r="I138" s="2">
        <v>0</v>
      </c>
      <c r="J138" s="2">
        <v>0</v>
      </c>
      <c r="K138" s="2">
        <v>0</v>
      </c>
      <c r="L138" s="2">
        <v>0</v>
      </c>
      <c r="M138" s="2">
        <v>2.7</v>
      </c>
      <c r="N138">
        <v>0</v>
      </c>
      <c r="O138">
        <v>325.8</v>
      </c>
      <c r="P138">
        <v>14.2</v>
      </c>
      <c r="Q138">
        <v>14.5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15.5</v>
      </c>
      <c r="C139" s="2">
        <v>65</v>
      </c>
      <c r="D139" s="2">
        <v>9</v>
      </c>
      <c r="E139" s="2">
        <v>15.5</v>
      </c>
      <c r="F139" s="2">
        <v>4</v>
      </c>
      <c r="G139" s="2">
        <v>5</v>
      </c>
      <c r="H139" s="2">
        <v>1024.5999999999999</v>
      </c>
      <c r="I139" s="2">
        <v>0</v>
      </c>
      <c r="J139" s="2">
        <v>0</v>
      </c>
      <c r="K139" s="2">
        <v>0</v>
      </c>
      <c r="L139" s="2">
        <v>0</v>
      </c>
      <c r="M139" s="2">
        <v>2.7</v>
      </c>
      <c r="N139">
        <v>0</v>
      </c>
      <c r="O139">
        <v>325.8</v>
      </c>
      <c r="P139">
        <v>14.2</v>
      </c>
      <c r="Q139">
        <v>14.5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15.5</v>
      </c>
      <c r="C140" s="2">
        <v>65</v>
      </c>
      <c r="D140" s="2">
        <v>9</v>
      </c>
      <c r="E140" s="2">
        <v>15.5</v>
      </c>
      <c r="F140" s="2">
        <v>3.2</v>
      </c>
      <c r="G140" s="2">
        <v>4.7</v>
      </c>
      <c r="H140" s="2">
        <v>1024.5</v>
      </c>
      <c r="I140" s="2">
        <v>0</v>
      </c>
      <c r="J140" s="2">
        <v>0</v>
      </c>
      <c r="K140" s="2">
        <v>0</v>
      </c>
      <c r="L140" s="2">
        <v>0</v>
      </c>
      <c r="M140" s="2">
        <v>2.7</v>
      </c>
      <c r="N140">
        <v>0</v>
      </c>
      <c r="O140">
        <v>325.8</v>
      </c>
      <c r="P140">
        <v>14.2</v>
      </c>
      <c r="Q140">
        <v>14.5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15.5</v>
      </c>
      <c r="C141" s="2">
        <v>65</v>
      </c>
      <c r="D141" s="2">
        <v>9</v>
      </c>
      <c r="E141" s="2">
        <v>15.5</v>
      </c>
      <c r="F141" s="2">
        <v>4.3</v>
      </c>
      <c r="G141" s="2">
        <v>5.4</v>
      </c>
      <c r="H141" s="2">
        <v>1024.5999999999999</v>
      </c>
      <c r="I141" s="2">
        <v>0</v>
      </c>
      <c r="J141" s="2">
        <v>0</v>
      </c>
      <c r="K141" s="2">
        <v>0</v>
      </c>
      <c r="L141" s="2">
        <v>0</v>
      </c>
      <c r="M141" s="2">
        <v>2.7</v>
      </c>
      <c r="N141">
        <v>0</v>
      </c>
      <c r="O141">
        <v>325.8</v>
      </c>
      <c r="P141">
        <v>14.3</v>
      </c>
      <c r="Q141">
        <v>14.5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15.5</v>
      </c>
      <c r="C142" s="2">
        <v>65</v>
      </c>
      <c r="D142" s="2">
        <v>9</v>
      </c>
      <c r="E142" s="2">
        <v>15.5</v>
      </c>
      <c r="F142" s="2">
        <v>4</v>
      </c>
      <c r="G142" s="2">
        <v>4.3</v>
      </c>
      <c r="H142" s="2">
        <v>1024.5999999999999</v>
      </c>
      <c r="I142" s="2">
        <v>0</v>
      </c>
      <c r="J142" s="2">
        <v>0</v>
      </c>
      <c r="K142" s="2">
        <v>0</v>
      </c>
      <c r="L142" s="2">
        <v>0</v>
      </c>
      <c r="M142" s="2">
        <v>2.7</v>
      </c>
      <c r="N142">
        <v>0</v>
      </c>
      <c r="O142">
        <v>325.8</v>
      </c>
      <c r="P142">
        <v>14.2</v>
      </c>
      <c r="Q142">
        <v>14.5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15.5</v>
      </c>
      <c r="C143" s="2">
        <v>65</v>
      </c>
      <c r="D143" s="2">
        <v>9</v>
      </c>
      <c r="E143" s="2">
        <v>15.5</v>
      </c>
      <c r="F143" s="2">
        <v>2.9</v>
      </c>
      <c r="G143" s="2">
        <v>5</v>
      </c>
      <c r="H143" s="2">
        <v>1024.5999999999999</v>
      </c>
      <c r="I143" s="2">
        <v>0</v>
      </c>
      <c r="J143" s="2">
        <v>0</v>
      </c>
      <c r="K143" s="2">
        <v>0</v>
      </c>
      <c r="L143" s="2">
        <v>0</v>
      </c>
      <c r="M143" s="2">
        <v>2.7</v>
      </c>
      <c r="N143">
        <v>0</v>
      </c>
      <c r="O143">
        <v>325.8</v>
      </c>
      <c r="P143">
        <v>14.2</v>
      </c>
      <c r="Q143">
        <v>14.5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15.5</v>
      </c>
      <c r="C144" s="2">
        <v>65</v>
      </c>
      <c r="D144" s="2">
        <v>9</v>
      </c>
      <c r="E144" s="2">
        <v>15.5</v>
      </c>
      <c r="F144" s="2">
        <v>5.8</v>
      </c>
      <c r="G144" s="2">
        <v>6.1</v>
      </c>
      <c r="H144" s="2">
        <v>1024.5999999999999</v>
      </c>
      <c r="I144" s="2">
        <v>0</v>
      </c>
      <c r="J144" s="2">
        <v>0</v>
      </c>
      <c r="K144" s="2">
        <v>0</v>
      </c>
      <c r="L144" s="2">
        <v>0</v>
      </c>
      <c r="M144" s="2">
        <v>2.7</v>
      </c>
      <c r="N144">
        <v>0</v>
      </c>
      <c r="O144">
        <v>325.8</v>
      </c>
      <c r="P144">
        <v>14.2</v>
      </c>
      <c r="Q144">
        <v>14.5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15.5</v>
      </c>
      <c r="C145" s="2">
        <v>65</v>
      </c>
      <c r="D145" s="2">
        <v>9</v>
      </c>
      <c r="E145" s="2">
        <v>15.5</v>
      </c>
      <c r="F145" s="2">
        <v>2.5</v>
      </c>
      <c r="G145" s="2">
        <v>3.6</v>
      </c>
      <c r="H145" s="2">
        <v>1024.5</v>
      </c>
      <c r="I145" s="2">
        <v>0</v>
      </c>
      <c r="J145" s="2">
        <v>0</v>
      </c>
      <c r="K145" s="2">
        <v>0</v>
      </c>
      <c r="L145" s="2">
        <v>0</v>
      </c>
      <c r="M145" s="2">
        <v>2.7</v>
      </c>
      <c r="N145">
        <v>0</v>
      </c>
      <c r="O145">
        <v>325.8</v>
      </c>
      <c r="P145">
        <v>14.2</v>
      </c>
      <c r="Q145">
        <v>14.5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15.5</v>
      </c>
      <c r="C146" s="2">
        <v>65</v>
      </c>
      <c r="D146" s="2">
        <v>9</v>
      </c>
      <c r="E146" s="2">
        <v>15.5</v>
      </c>
      <c r="F146" s="2">
        <v>3.6</v>
      </c>
      <c r="G146" s="2">
        <v>6.1</v>
      </c>
      <c r="H146" s="2">
        <v>1024.5999999999999</v>
      </c>
      <c r="I146" s="2">
        <v>0</v>
      </c>
      <c r="J146" s="2">
        <v>0</v>
      </c>
      <c r="K146" s="2">
        <v>0</v>
      </c>
      <c r="L146" s="2">
        <v>0</v>
      </c>
      <c r="M146" s="2">
        <v>2.7</v>
      </c>
      <c r="N146">
        <v>0</v>
      </c>
      <c r="O146">
        <v>325.8</v>
      </c>
      <c r="P146">
        <v>14.2</v>
      </c>
      <c r="Q146">
        <v>14.5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15.5</v>
      </c>
      <c r="C147" s="2">
        <v>65</v>
      </c>
      <c r="D147" s="2">
        <v>9</v>
      </c>
      <c r="E147" s="2">
        <v>15.5</v>
      </c>
      <c r="F147" s="2">
        <v>3.6</v>
      </c>
      <c r="G147" s="2">
        <v>6.5</v>
      </c>
      <c r="H147" s="2">
        <v>1024.5</v>
      </c>
      <c r="I147" s="2">
        <v>0</v>
      </c>
      <c r="J147" s="2">
        <v>0</v>
      </c>
      <c r="K147" s="2">
        <v>0</v>
      </c>
      <c r="L147" s="2">
        <v>0</v>
      </c>
      <c r="M147" s="2">
        <v>2.7</v>
      </c>
      <c r="N147">
        <v>0</v>
      </c>
      <c r="O147">
        <v>325.8</v>
      </c>
      <c r="P147">
        <v>14.2</v>
      </c>
      <c r="Q147">
        <v>14.5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15.5</v>
      </c>
      <c r="C148" s="2">
        <v>65</v>
      </c>
      <c r="D148" s="2">
        <v>9</v>
      </c>
      <c r="E148" s="2">
        <v>15.5</v>
      </c>
      <c r="F148" s="2">
        <v>4</v>
      </c>
      <c r="G148" s="2">
        <v>5</v>
      </c>
      <c r="H148" s="2">
        <v>1024.8</v>
      </c>
      <c r="I148" s="2">
        <v>0</v>
      </c>
      <c r="J148" s="2">
        <v>0</v>
      </c>
      <c r="K148" s="2">
        <v>0</v>
      </c>
      <c r="L148" s="2">
        <v>0</v>
      </c>
      <c r="M148" s="2">
        <v>2.7</v>
      </c>
      <c r="N148">
        <v>0</v>
      </c>
      <c r="O148">
        <v>325.8</v>
      </c>
      <c r="P148">
        <v>14.2</v>
      </c>
      <c r="Q148">
        <v>14.5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15.5</v>
      </c>
      <c r="C149" s="2">
        <v>65</v>
      </c>
      <c r="D149" s="2">
        <v>9</v>
      </c>
      <c r="E149" s="2">
        <v>15.5</v>
      </c>
      <c r="F149" s="2">
        <v>5.4</v>
      </c>
      <c r="G149" s="2">
        <v>5.4</v>
      </c>
      <c r="H149" s="2">
        <v>1024.7</v>
      </c>
      <c r="I149" s="2">
        <v>0</v>
      </c>
      <c r="J149" s="2">
        <v>0</v>
      </c>
      <c r="K149" s="2">
        <v>0</v>
      </c>
      <c r="L149" s="2">
        <v>0</v>
      </c>
      <c r="M149" s="2">
        <v>2.7</v>
      </c>
      <c r="N149">
        <v>0</v>
      </c>
      <c r="O149">
        <v>325.8</v>
      </c>
      <c r="P149">
        <v>14.2</v>
      </c>
      <c r="Q149">
        <v>14.5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15.5</v>
      </c>
      <c r="C150" s="2">
        <v>65</v>
      </c>
      <c r="D150" s="2">
        <v>9</v>
      </c>
      <c r="E150" s="2">
        <v>15.5</v>
      </c>
      <c r="F150" s="2">
        <v>2.9</v>
      </c>
      <c r="G150" s="2">
        <v>5.8</v>
      </c>
      <c r="H150" s="2">
        <v>1024.5</v>
      </c>
      <c r="I150" s="2">
        <v>0</v>
      </c>
      <c r="J150" s="2">
        <v>0</v>
      </c>
      <c r="K150" s="2">
        <v>0</v>
      </c>
      <c r="L150" s="2">
        <v>0</v>
      </c>
      <c r="M150" s="2">
        <v>2.7</v>
      </c>
      <c r="N150">
        <v>0</v>
      </c>
      <c r="O150">
        <v>325.8</v>
      </c>
      <c r="P150">
        <v>14.2</v>
      </c>
      <c r="Q150">
        <v>14.5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15.5</v>
      </c>
      <c r="C151" s="2">
        <v>65</v>
      </c>
      <c r="D151" s="2">
        <v>9</v>
      </c>
      <c r="E151" s="2">
        <v>15.5</v>
      </c>
      <c r="F151" s="2">
        <v>2.2000000000000002</v>
      </c>
      <c r="G151" s="2">
        <v>4.3</v>
      </c>
      <c r="H151" s="2">
        <v>1024.5999999999999</v>
      </c>
      <c r="I151" s="2">
        <v>0</v>
      </c>
      <c r="J151" s="2">
        <v>0</v>
      </c>
      <c r="K151" s="2">
        <v>0</v>
      </c>
      <c r="L151" s="2">
        <v>0</v>
      </c>
      <c r="M151" s="2">
        <v>2.7</v>
      </c>
      <c r="N151">
        <v>0</v>
      </c>
      <c r="O151">
        <v>325.8</v>
      </c>
      <c r="P151">
        <v>14.2</v>
      </c>
      <c r="Q151">
        <v>14.5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15.5</v>
      </c>
      <c r="C152" s="2">
        <v>65</v>
      </c>
      <c r="D152" s="2">
        <v>9</v>
      </c>
      <c r="E152" s="2">
        <v>15.5</v>
      </c>
      <c r="F152" s="2">
        <v>4.7</v>
      </c>
      <c r="G152" s="2">
        <v>4.7</v>
      </c>
      <c r="H152" s="2">
        <v>1024.7</v>
      </c>
      <c r="I152" s="2">
        <v>0</v>
      </c>
      <c r="J152" s="2">
        <v>0</v>
      </c>
      <c r="K152" s="2">
        <v>0</v>
      </c>
      <c r="L152" s="2">
        <v>0</v>
      </c>
      <c r="M152" s="2">
        <v>2.7</v>
      </c>
      <c r="N152">
        <v>0</v>
      </c>
      <c r="O152">
        <v>325.8</v>
      </c>
      <c r="P152">
        <v>14.2</v>
      </c>
      <c r="Q152">
        <v>14.5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15.5</v>
      </c>
      <c r="C153" s="2">
        <v>65</v>
      </c>
      <c r="D153" s="2">
        <v>9</v>
      </c>
      <c r="E153" s="2">
        <v>15.5</v>
      </c>
      <c r="F153" s="2">
        <v>6.1</v>
      </c>
      <c r="G153" s="2">
        <v>6.1</v>
      </c>
      <c r="H153" s="2">
        <v>1024.5999999999999</v>
      </c>
      <c r="I153" s="2">
        <v>0</v>
      </c>
      <c r="J153" s="2">
        <v>0</v>
      </c>
      <c r="K153" s="2">
        <v>0</v>
      </c>
      <c r="L153" s="2">
        <v>0</v>
      </c>
      <c r="M153" s="2">
        <v>2.7</v>
      </c>
      <c r="N153">
        <v>0</v>
      </c>
      <c r="O153">
        <v>325.8</v>
      </c>
      <c r="P153">
        <v>14.2</v>
      </c>
      <c r="Q153">
        <v>14.5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15.5</v>
      </c>
      <c r="C154" s="2">
        <v>65</v>
      </c>
      <c r="D154" s="2">
        <v>9</v>
      </c>
      <c r="E154" s="2">
        <v>15.5</v>
      </c>
      <c r="F154" s="2">
        <v>3.6</v>
      </c>
      <c r="G154" s="2">
        <v>6.1</v>
      </c>
      <c r="H154" s="2">
        <v>1024.5999999999999</v>
      </c>
      <c r="I154" s="2">
        <v>0</v>
      </c>
      <c r="J154" s="2">
        <v>0</v>
      </c>
      <c r="K154" s="2">
        <v>0</v>
      </c>
      <c r="L154" s="2">
        <v>0</v>
      </c>
      <c r="M154" s="2">
        <v>2.7</v>
      </c>
      <c r="N154">
        <v>0</v>
      </c>
      <c r="O154">
        <v>325.8</v>
      </c>
      <c r="P154">
        <v>14.2</v>
      </c>
      <c r="Q154">
        <v>14.5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15.5</v>
      </c>
      <c r="C155" s="2">
        <v>65</v>
      </c>
      <c r="D155" s="2">
        <v>9</v>
      </c>
      <c r="E155" s="2">
        <v>15.5</v>
      </c>
      <c r="F155" s="2">
        <v>4.3</v>
      </c>
      <c r="G155" s="2">
        <v>5.4</v>
      </c>
      <c r="H155" s="2">
        <v>1024.5</v>
      </c>
      <c r="I155" s="2">
        <v>0</v>
      </c>
      <c r="J155" s="2">
        <v>0</v>
      </c>
      <c r="K155" s="2">
        <v>0</v>
      </c>
      <c r="L155" s="2">
        <v>0</v>
      </c>
      <c r="M155" s="2">
        <v>2.7</v>
      </c>
      <c r="N155">
        <v>0</v>
      </c>
      <c r="O155">
        <v>325.8</v>
      </c>
      <c r="P155">
        <v>14.2</v>
      </c>
      <c r="Q155">
        <v>14.5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15.5</v>
      </c>
      <c r="C156" s="2">
        <v>65</v>
      </c>
      <c r="D156" s="2">
        <v>9</v>
      </c>
      <c r="E156" s="2">
        <v>15.5</v>
      </c>
      <c r="F156" s="2">
        <v>7.2</v>
      </c>
      <c r="G156" s="2">
        <v>7.2</v>
      </c>
      <c r="H156" s="2">
        <v>1024.5</v>
      </c>
      <c r="I156" s="2">
        <v>0</v>
      </c>
      <c r="J156" s="2">
        <v>0</v>
      </c>
      <c r="K156" s="2">
        <v>0</v>
      </c>
      <c r="L156" s="2">
        <v>0</v>
      </c>
      <c r="M156" s="2">
        <v>2.7</v>
      </c>
      <c r="N156">
        <v>0</v>
      </c>
      <c r="O156">
        <v>325.8</v>
      </c>
      <c r="P156">
        <v>14.2</v>
      </c>
      <c r="Q156">
        <v>14.5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15.5</v>
      </c>
      <c r="C157" s="2">
        <v>65</v>
      </c>
      <c r="D157" s="2">
        <v>9</v>
      </c>
      <c r="E157" s="2">
        <v>15.5</v>
      </c>
      <c r="F157" s="2">
        <v>2.9</v>
      </c>
      <c r="G157" s="2">
        <v>5</v>
      </c>
      <c r="H157" s="2">
        <v>1024.5999999999999</v>
      </c>
      <c r="I157" s="2">
        <v>0</v>
      </c>
      <c r="J157" s="2">
        <v>0</v>
      </c>
      <c r="K157" s="2">
        <v>0</v>
      </c>
      <c r="L157" s="2">
        <v>0</v>
      </c>
      <c r="M157" s="2">
        <v>2.7</v>
      </c>
      <c r="N157">
        <v>0</v>
      </c>
      <c r="O157">
        <v>325.8</v>
      </c>
      <c r="P157">
        <v>14.2</v>
      </c>
      <c r="Q157">
        <v>14.5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15.5</v>
      </c>
      <c r="C158" s="2">
        <v>65</v>
      </c>
      <c r="D158" s="2">
        <v>9</v>
      </c>
      <c r="E158" s="2">
        <v>15.5</v>
      </c>
      <c r="F158" s="2">
        <v>3.2</v>
      </c>
      <c r="G158" s="2">
        <v>4.3</v>
      </c>
      <c r="H158" s="2">
        <v>1024.5999999999999</v>
      </c>
      <c r="I158" s="2">
        <v>0</v>
      </c>
      <c r="J158" s="2">
        <v>0</v>
      </c>
      <c r="K158" s="2">
        <v>0</v>
      </c>
      <c r="L158" s="2">
        <v>0</v>
      </c>
      <c r="M158" s="2">
        <v>2.7</v>
      </c>
      <c r="N158">
        <v>0</v>
      </c>
      <c r="O158">
        <v>325.8</v>
      </c>
      <c r="P158">
        <v>14.3</v>
      </c>
      <c r="Q158">
        <v>14.5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15.5</v>
      </c>
      <c r="C159" s="2">
        <v>65</v>
      </c>
      <c r="D159" s="2">
        <v>9</v>
      </c>
      <c r="E159" s="2">
        <v>15.5</v>
      </c>
      <c r="F159" s="2">
        <v>4.7</v>
      </c>
      <c r="G159" s="2">
        <v>6.5</v>
      </c>
      <c r="H159" s="2">
        <v>1024.5</v>
      </c>
      <c r="I159" s="2">
        <v>0</v>
      </c>
      <c r="J159" s="2">
        <v>0</v>
      </c>
      <c r="K159" s="2">
        <v>0</v>
      </c>
      <c r="L159" s="2">
        <v>0</v>
      </c>
      <c r="M159" s="2">
        <v>2.7</v>
      </c>
      <c r="N159">
        <v>0</v>
      </c>
      <c r="O159">
        <v>325.8</v>
      </c>
      <c r="P159">
        <v>14.3</v>
      </c>
      <c r="Q159">
        <v>14.5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15.5</v>
      </c>
      <c r="C160" s="2">
        <v>65</v>
      </c>
      <c r="D160" s="2">
        <v>9</v>
      </c>
      <c r="E160" s="2">
        <v>15.5</v>
      </c>
      <c r="F160" s="2">
        <v>6.1</v>
      </c>
      <c r="G160" s="2">
        <v>6.8</v>
      </c>
      <c r="H160" s="2">
        <v>1024.4000000000001</v>
      </c>
      <c r="I160" s="2">
        <v>0</v>
      </c>
      <c r="J160" s="2">
        <v>0</v>
      </c>
      <c r="K160" s="2">
        <v>0</v>
      </c>
      <c r="L160" s="2">
        <v>0</v>
      </c>
      <c r="M160" s="2">
        <v>2.7</v>
      </c>
      <c r="N160">
        <v>0</v>
      </c>
      <c r="O160">
        <v>325.8</v>
      </c>
      <c r="P160">
        <v>14.3</v>
      </c>
      <c r="Q160">
        <v>14.5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15.5</v>
      </c>
      <c r="C161" s="2">
        <v>65</v>
      </c>
      <c r="D161" s="2">
        <v>9</v>
      </c>
      <c r="E161" s="2">
        <v>15.5</v>
      </c>
      <c r="F161" s="2">
        <v>4.3</v>
      </c>
      <c r="G161" s="2">
        <v>6.8</v>
      </c>
      <c r="H161" s="2">
        <v>1024.5999999999999</v>
      </c>
      <c r="I161" s="2">
        <v>0</v>
      </c>
      <c r="J161" s="2">
        <v>0</v>
      </c>
      <c r="K161" s="2">
        <v>0</v>
      </c>
      <c r="L161" s="2">
        <v>0</v>
      </c>
      <c r="M161" s="2">
        <v>2.7</v>
      </c>
      <c r="N161">
        <v>0</v>
      </c>
      <c r="O161">
        <v>325.8</v>
      </c>
      <c r="P161">
        <v>14.3</v>
      </c>
      <c r="Q161">
        <v>14.5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15.5</v>
      </c>
      <c r="C162" s="2">
        <v>65</v>
      </c>
      <c r="D162" s="2">
        <v>9</v>
      </c>
      <c r="E162" s="2">
        <v>15.5</v>
      </c>
      <c r="F162" s="2">
        <v>4.3</v>
      </c>
      <c r="G162" s="2">
        <v>5</v>
      </c>
      <c r="H162" s="2">
        <v>1024.5</v>
      </c>
      <c r="I162" s="2">
        <v>0</v>
      </c>
      <c r="J162" s="2">
        <v>0</v>
      </c>
      <c r="K162" s="2">
        <v>0</v>
      </c>
      <c r="L162" s="2">
        <v>0</v>
      </c>
      <c r="M162" s="2">
        <v>2.7</v>
      </c>
      <c r="N162">
        <v>0</v>
      </c>
      <c r="O162">
        <v>325.8</v>
      </c>
      <c r="P162">
        <v>14.3</v>
      </c>
      <c r="Q162">
        <v>14.5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15.5</v>
      </c>
      <c r="C163" s="2">
        <v>65</v>
      </c>
      <c r="D163" s="2">
        <v>9</v>
      </c>
      <c r="E163" s="2">
        <v>15.5</v>
      </c>
      <c r="F163" s="2">
        <v>2.9</v>
      </c>
      <c r="G163" s="2">
        <v>5</v>
      </c>
      <c r="H163" s="2">
        <v>1024.7</v>
      </c>
      <c r="I163" s="2">
        <v>0</v>
      </c>
      <c r="J163" s="2">
        <v>0</v>
      </c>
      <c r="K163" s="2">
        <v>0</v>
      </c>
      <c r="L163" s="2">
        <v>0</v>
      </c>
      <c r="M163" s="2">
        <v>2.7</v>
      </c>
      <c r="N163">
        <v>0</v>
      </c>
      <c r="O163">
        <v>325.8</v>
      </c>
      <c r="P163">
        <v>14.3</v>
      </c>
      <c r="Q163">
        <v>14.5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15.5</v>
      </c>
      <c r="C164" s="2">
        <v>65</v>
      </c>
      <c r="D164" s="2">
        <v>9</v>
      </c>
      <c r="E164" s="2">
        <v>15.5</v>
      </c>
      <c r="F164" s="2">
        <v>4.3</v>
      </c>
      <c r="G164" s="2">
        <v>5.8</v>
      </c>
      <c r="H164" s="2">
        <v>1024.5</v>
      </c>
      <c r="I164" s="2">
        <v>0</v>
      </c>
      <c r="J164" s="2">
        <v>0</v>
      </c>
      <c r="K164" s="2">
        <v>0</v>
      </c>
      <c r="L164" s="2">
        <v>0</v>
      </c>
      <c r="M164" s="2">
        <v>2.7</v>
      </c>
      <c r="N164">
        <v>0</v>
      </c>
      <c r="O164">
        <v>325.8</v>
      </c>
      <c r="P164">
        <v>14.3</v>
      </c>
      <c r="Q164">
        <v>14.5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15.5</v>
      </c>
      <c r="C165" s="2">
        <v>65</v>
      </c>
      <c r="D165" s="2">
        <v>9</v>
      </c>
      <c r="E165" s="2">
        <v>15.5</v>
      </c>
      <c r="F165" s="2">
        <v>2.5</v>
      </c>
      <c r="G165" s="2">
        <v>5</v>
      </c>
      <c r="H165" s="2">
        <v>1024.4000000000001</v>
      </c>
      <c r="I165" s="2">
        <v>0</v>
      </c>
      <c r="J165" s="2">
        <v>0</v>
      </c>
      <c r="K165" s="2">
        <v>0</v>
      </c>
      <c r="L165" s="2">
        <v>0</v>
      </c>
      <c r="M165" s="2">
        <v>2.7</v>
      </c>
      <c r="N165">
        <v>0</v>
      </c>
      <c r="O165">
        <v>325.8</v>
      </c>
      <c r="P165">
        <v>14.3</v>
      </c>
      <c r="Q165">
        <v>14.5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15.5</v>
      </c>
      <c r="C166" s="2">
        <v>65</v>
      </c>
      <c r="D166" s="2">
        <v>9</v>
      </c>
      <c r="E166" s="2">
        <v>15.5</v>
      </c>
      <c r="F166" s="2">
        <v>3.6</v>
      </c>
      <c r="G166" s="2">
        <v>5</v>
      </c>
      <c r="H166" s="2">
        <v>1024.4000000000001</v>
      </c>
      <c r="I166" s="2">
        <v>0</v>
      </c>
      <c r="J166" s="2">
        <v>0</v>
      </c>
      <c r="K166" s="2">
        <v>0</v>
      </c>
      <c r="L166" s="2">
        <v>0</v>
      </c>
      <c r="M166" s="2">
        <v>2.7</v>
      </c>
      <c r="N166">
        <v>0</v>
      </c>
      <c r="O166">
        <v>325.8</v>
      </c>
      <c r="P166">
        <v>14.3</v>
      </c>
      <c r="Q166">
        <v>14.5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15.5</v>
      </c>
      <c r="C167" s="2">
        <v>65</v>
      </c>
      <c r="D167" s="2">
        <v>9</v>
      </c>
      <c r="E167" s="2">
        <v>15.5</v>
      </c>
      <c r="F167" s="2">
        <v>5</v>
      </c>
      <c r="G167" s="2">
        <v>5</v>
      </c>
      <c r="H167" s="2">
        <v>1024.5</v>
      </c>
      <c r="I167" s="2">
        <v>0</v>
      </c>
      <c r="J167" s="2">
        <v>0</v>
      </c>
      <c r="K167" s="2">
        <v>0</v>
      </c>
      <c r="L167" s="2">
        <v>0</v>
      </c>
      <c r="M167" s="2">
        <v>2.7</v>
      </c>
      <c r="N167">
        <v>0</v>
      </c>
      <c r="O167">
        <v>325.8</v>
      </c>
      <c r="P167">
        <v>14.3</v>
      </c>
      <c r="Q167">
        <v>14.5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15.4</v>
      </c>
      <c r="C168" s="2">
        <v>65</v>
      </c>
      <c r="D168" s="2">
        <v>8.9</v>
      </c>
      <c r="E168" s="2">
        <v>15.4</v>
      </c>
      <c r="F168" s="2">
        <v>2.5</v>
      </c>
      <c r="G168" s="2">
        <v>4</v>
      </c>
      <c r="H168" s="2">
        <v>1024.4000000000001</v>
      </c>
      <c r="I168" s="2">
        <v>0</v>
      </c>
      <c r="J168" s="2">
        <v>0</v>
      </c>
      <c r="K168" s="2">
        <v>0</v>
      </c>
      <c r="L168" s="2">
        <v>0</v>
      </c>
      <c r="M168" s="2">
        <v>2.7</v>
      </c>
      <c r="N168">
        <v>0</v>
      </c>
      <c r="O168">
        <v>325.8</v>
      </c>
      <c r="P168">
        <v>14.3</v>
      </c>
      <c r="Q168">
        <v>14.5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15.4</v>
      </c>
      <c r="C169" s="2">
        <v>65</v>
      </c>
      <c r="D169" s="2">
        <v>8.9</v>
      </c>
      <c r="E169" s="2">
        <v>15.4</v>
      </c>
      <c r="F169" s="2">
        <v>3.6</v>
      </c>
      <c r="G169" s="2">
        <v>4.7</v>
      </c>
      <c r="H169" s="2">
        <v>1024.7</v>
      </c>
      <c r="I169" s="2">
        <v>0</v>
      </c>
      <c r="J169" s="2">
        <v>0</v>
      </c>
      <c r="K169" s="2">
        <v>0</v>
      </c>
      <c r="L169" s="2">
        <v>0</v>
      </c>
      <c r="M169" s="2">
        <v>2.7</v>
      </c>
      <c r="N169">
        <v>0</v>
      </c>
      <c r="O169">
        <v>325.8</v>
      </c>
      <c r="P169">
        <v>14.3</v>
      </c>
      <c r="Q169">
        <v>14.5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15.4</v>
      </c>
      <c r="C170" s="2">
        <v>65</v>
      </c>
      <c r="D170" s="2">
        <v>8.9</v>
      </c>
      <c r="E170" s="2">
        <v>15.4</v>
      </c>
      <c r="F170" s="2">
        <v>5.8</v>
      </c>
      <c r="G170" s="2">
        <v>6.1</v>
      </c>
      <c r="H170" s="2">
        <v>1024.3</v>
      </c>
      <c r="I170" s="2">
        <v>0</v>
      </c>
      <c r="J170" s="2">
        <v>0</v>
      </c>
      <c r="K170" s="2">
        <v>0</v>
      </c>
      <c r="L170" s="2">
        <v>0</v>
      </c>
      <c r="M170" s="2">
        <v>2.7</v>
      </c>
      <c r="N170">
        <v>0</v>
      </c>
      <c r="O170">
        <v>325.8</v>
      </c>
      <c r="P170">
        <v>14.3</v>
      </c>
      <c r="Q170">
        <v>14.5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15.4</v>
      </c>
      <c r="C171" s="2">
        <v>65</v>
      </c>
      <c r="D171" s="2">
        <v>8.9</v>
      </c>
      <c r="E171" s="2">
        <v>15.4</v>
      </c>
      <c r="F171" s="2">
        <v>4</v>
      </c>
      <c r="G171" s="2">
        <v>6.1</v>
      </c>
      <c r="H171" s="2">
        <v>1024.5</v>
      </c>
      <c r="I171" s="2">
        <v>0</v>
      </c>
      <c r="J171" s="2">
        <v>0</v>
      </c>
      <c r="K171" s="2">
        <v>0</v>
      </c>
      <c r="L171" s="2">
        <v>0</v>
      </c>
      <c r="M171" s="2">
        <v>2.7</v>
      </c>
      <c r="N171">
        <v>0</v>
      </c>
      <c r="O171">
        <v>325.8</v>
      </c>
      <c r="P171">
        <v>14.3</v>
      </c>
      <c r="Q171">
        <v>14.5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15.3</v>
      </c>
      <c r="C172" s="2">
        <v>65</v>
      </c>
      <c r="D172" s="2">
        <v>8.8000000000000007</v>
      </c>
      <c r="E172" s="2">
        <v>15.3</v>
      </c>
      <c r="F172" s="2">
        <v>3.6</v>
      </c>
      <c r="G172" s="2">
        <v>6.5</v>
      </c>
      <c r="H172" s="2">
        <v>1024.3</v>
      </c>
      <c r="I172" s="2">
        <v>0</v>
      </c>
      <c r="J172" s="2">
        <v>0</v>
      </c>
      <c r="K172" s="2">
        <v>0</v>
      </c>
      <c r="L172" s="2">
        <v>0</v>
      </c>
      <c r="M172" s="2">
        <v>2.7</v>
      </c>
      <c r="N172">
        <v>0</v>
      </c>
      <c r="O172">
        <v>325.8</v>
      </c>
      <c r="P172">
        <v>14.3</v>
      </c>
      <c r="Q172">
        <v>14.5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15.3</v>
      </c>
      <c r="C173" s="2">
        <v>65</v>
      </c>
      <c r="D173" s="2">
        <v>8.8000000000000007</v>
      </c>
      <c r="E173" s="2">
        <v>15.3</v>
      </c>
      <c r="F173" s="2">
        <v>3.6</v>
      </c>
      <c r="G173" s="2">
        <v>4.3</v>
      </c>
      <c r="H173" s="2">
        <v>1024.3</v>
      </c>
      <c r="I173" s="2">
        <v>0</v>
      </c>
      <c r="J173" s="2">
        <v>0</v>
      </c>
      <c r="K173" s="2">
        <v>0</v>
      </c>
      <c r="L173" s="2">
        <v>0</v>
      </c>
      <c r="M173" s="2">
        <v>2.7</v>
      </c>
      <c r="N173">
        <v>0</v>
      </c>
      <c r="O173">
        <v>325.8</v>
      </c>
      <c r="P173">
        <v>14.3</v>
      </c>
      <c r="Q173">
        <v>14.5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15.3</v>
      </c>
      <c r="C174" s="2">
        <v>66</v>
      </c>
      <c r="D174" s="2">
        <v>9</v>
      </c>
      <c r="E174" s="2">
        <v>15.3</v>
      </c>
      <c r="F174" s="2">
        <v>5.4</v>
      </c>
      <c r="G174" s="2">
        <v>6.1</v>
      </c>
      <c r="H174" s="2">
        <v>1024.5</v>
      </c>
      <c r="I174" s="2">
        <v>0</v>
      </c>
      <c r="J174" s="2">
        <v>0</v>
      </c>
      <c r="K174" s="2">
        <v>0</v>
      </c>
      <c r="L174" s="2">
        <v>0</v>
      </c>
      <c r="M174" s="2">
        <v>2.7</v>
      </c>
      <c r="N174">
        <v>0</v>
      </c>
      <c r="O174">
        <v>325.8</v>
      </c>
      <c r="P174">
        <v>14.3</v>
      </c>
      <c r="Q174">
        <v>14.5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15.3</v>
      </c>
      <c r="C175" s="2">
        <v>66</v>
      </c>
      <c r="D175" s="2">
        <v>9</v>
      </c>
      <c r="E175" s="2">
        <v>15.3</v>
      </c>
      <c r="F175" s="2">
        <v>3.6</v>
      </c>
      <c r="G175" s="2">
        <v>6.1</v>
      </c>
      <c r="H175" s="2">
        <v>1024.5999999999999</v>
      </c>
      <c r="I175" s="2">
        <v>0</v>
      </c>
      <c r="J175" s="2">
        <v>0</v>
      </c>
      <c r="K175" s="2">
        <v>0</v>
      </c>
      <c r="L175" s="2">
        <v>0</v>
      </c>
      <c r="M175" s="2">
        <v>2.7</v>
      </c>
      <c r="N175">
        <v>0</v>
      </c>
      <c r="O175">
        <v>325.8</v>
      </c>
      <c r="P175">
        <v>14.3</v>
      </c>
      <c r="Q175">
        <v>14.5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15.3</v>
      </c>
      <c r="C176" s="2">
        <v>66</v>
      </c>
      <c r="D176" s="2">
        <v>9</v>
      </c>
      <c r="E176" s="2">
        <v>15.3</v>
      </c>
      <c r="F176" s="2">
        <v>4</v>
      </c>
      <c r="G176" s="2">
        <v>5.8</v>
      </c>
      <c r="H176" s="2">
        <v>1024.7</v>
      </c>
      <c r="I176" s="2">
        <v>0</v>
      </c>
      <c r="J176" s="2">
        <v>0</v>
      </c>
      <c r="K176" s="2">
        <v>0</v>
      </c>
      <c r="L176" s="2">
        <v>0</v>
      </c>
      <c r="M176" s="2">
        <v>2.7</v>
      </c>
      <c r="N176">
        <v>0</v>
      </c>
      <c r="O176">
        <v>325.8</v>
      </c>
      <c r="P176">
        <v>14.2</v>
      </c>
      <c r="Q176">
        <v>14.5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15.3</v>
      </c>
      <c r="C177" s="2">
        <v>66</v>
      </c>
      <c r="D177" s="2">
        <v>9</v>
      </c>
      <c r="E177" s="2">
        <v>15.3</v>
      </c>
      <c r="F177" s="2">
        <v>4</v>
      </c>
      <c r="G177" s="2">
        <v>5.8</v>
      </c>
      <c r="H177" s="2">
        <v>1024.2</v>
      </c>
      <c r="I177" s="2">
        <v>0</v>
      </c>
      <c r="J177" s="2">
        <v>0</v>
      </c>
      <c r="K177" s="2">
        <v>0</v>
      </c>
      <c r="L177" s="2">
        <v>0</v>
      </c>
      <c r="M177" s="2">
        <v>2.7</v>
      </c>
      <c r="N177">
        <v>0</v>
      </c>
      <c r="O177">
        <v>325.8</v>
      </c>
      <c r="P177">
        <v>14.2</v>
      </c>
      <c r="Q177">
        <v>14.5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15.2</v>
      </c>
      <c r="C178" s="2">
        <v>66</v>
      </c>
      <c r="D178" s="2">
        <v>8.9</v>
      </c>
      <c r="E178" s="2">
        <v>15.2</v>
      </c>
      <c r="F178" s="2">
        <v>4</v>
      </c>
      <c r="G178" s="2">
        <v>5.8</v>
      </c>
      <c r="H178" s="2">
        <v>1024.5</v>
      </c>
      <c r="I178" s="2">
        <v>0</v>
      </c>
      <c r="J178" s="2">
        <v>0</v>
      </c>
      <c r="K178" s="2">
        <v>0</v>
      </c>
      <c r="L178" s="2">
        <v>0</v>
      </c>
      <c r="M178" s="2">
        <v>2.7</v>
      </c>
      <c r="N178">
        <v>0</v>
      </c>
      <c r="O178">
        <v>325.8</v>
      </c>
      <c r="P178">
        <v>14.2</v>
      </c>
      <c r="Q178">
        <v>14.5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15.2</v>
      </c>
      <c r="C179" s="2">
        <v>66</v>
      </c>
      <c r="D179" s="2">
        <v>8.9</v>
      </c>
      <c r="E179" s="2">
        <v>15.2</v>
      </c>
      <c r="F179" s="2">
        <v>5</v>
      </c>
      <c r="G179" s="2">
        <v>6.1</v>
      </c>
      <c r="H179" s="2">
        <v>1024.3</v>
      </c>
      <c r="I179" s="2">
        <v>0</v>
      </c>
      <c r="J179" s="2">
        <v>0</v>
      </c>
      <c r="K179" s="2">
        <v>0</v>
      </c>
      <c r="L179" s="2">
        <v>0</v>
      </c>
      <c r="M179" s="2">
        <v>2.7</v>
      </c>
      <c r="N179">
        <v>0</v>
      </c>
      <c r="O179">
        <v>325.8</v>
      </c>
      <c r="P179">
        <v>14.2</v>
      </c>
      <c r="Q179">
        <v>14.5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15.3</v>
      </c>
      <c r="C180" s="2">
        <v>66</v>
      </c>
      <c r="D180" s="2">
        <v>9</v>
      </c>
      <c r="E180" s="2">
        <v>15.3</v>
      </c>
      <c r="F180" s="2">
        <v>5.8</v>
      </c>
      <c r="G180" s="2">
        <v>6.5</v>
      </c>
      <c r="H180" s="2">
        <v>1024.5</v>
      </c>
      <c r="I180" s="2">
        <v>0</v>
      </c>
      <c r="J180" s="2">
        <v>0</v>
      </c>
      <c r="K180" s="2">
        <v>0</v>
      </c>
      <c r="L180" s="2">
        <v>0</v>
      </c>
      <c r="M180" s="2">
        <v>2.7</v>
      </c>
      <c r="N180">
        <v>0</v>
      </c>
      <c r="O180">
        <v>325.8</v>
      </c>
      <c r="P180">
        <v>14.2</v>
      </c>
      <c r="Q180">
        <v>14.5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15.2</v>
      </c>
      <c r="C181" s="2">
        <v>66</v>
      </c>
      <c r="D181" s="2">
        <v>8.9</v>
      </c>
      <c r="E181" s="2">
        <v>15.2</v>
      </c>
      <c r="F181" s="2">
        <v>2.5</v>
      </c>
      <c r="G181" s="2">
        <v>4.3</v>
      </c>
      <c r="H181" s="2">
        <v>1024.5</v>
      </c>
      <c r="I181" s="2">
        <v>0</v>
      </c>
      <c r="J181" s="2">
        <v>0</v>
      </c>
      <c r="K181" s="2">
        <v>0</v>
      </c>
      <c r="L181" s="2">
        <v>0</v>
      </c>
      <c r="M181" s="2">
        <v>2.7</v>
      </c>
      <c r="N181">
        <v>0</v>
      </c>
      <c r="O181">
        <v>325.8</v>
      </c>
      <c r="P181">
        <v>14.2</v>
      </c>
      <c r="Q181">
        <v>14.4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15.2</v>
      </c>
      <c r="C182" s="2">
        <v>66</v>
      </c>
      <c r="D182" s="2">
        <v>8.9</v>
      </c>
      <c r="E182" s="2">
        <v>15.2</v>
      </c>
      <c r="F182" s="2">
        <v>4.3</v>
      </c>
      <c r="G182" s="2">
        <v>5</v>
      </c>
      <c r="H182" s="2">
        <v>1024.3</v>
      </c>
      <c r="I182" s="2">
        <v>0</v>
      </c>
      <c r="J182" s="2">
        <v>0</v>
      </c>
      <c r="K182" s="2">
        <v>0</v>
      </c>
      <c r="L182" s="2">
        <v>0</v>
      </c>
      <c r="M182" s="2">
        <v>2.7</v>
      </c>
      <c r="N182">
        <v>0</v>
      </c>
      <c r="O182">
        <v>325.8</v>
      </c>
      <c r="P182">
        <v>14.2</v>
      </c>
      <c r="Q182">
        <v>14.5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15.2</v>
      </c>
      <c r="C183" s="2">
        <v>66</v>
      </c>
      <c r="D183" s="2">
        <v>8.9</v>
      </c>
      <c r="E183" s="2">
        <v>15.2</v>
      </c>
      <c r="F183" s="2">
        <v>6.1</v>
      </c>
      <c r="G183" s="2">
        <v>7.9</v>
      </c>
      <c r="H183" s="2">
        <v>1024.3</v>
      </c>
      <c r="I183" s="2">
        <v>0</v>
      </c>
      <c r="J183" s="2">
        <v>0</v>
      </c>
      <c r="K183" s="2">
        <v>0</v>
      </c>
      <c r="L183" s="2">
        <v>0</v>
      </c>
      <c r="M183" s="2">
        <v>2.7</v>
      </c>
      <c r="N183">
        <v>0</v>
      </c>
      <c r="O183">
        <v>325.8</v>
      </c>
      <c r="P183">
        <v>14.2</v>
      </c>
      <c r="Q183">
        <v>14.4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15.2</v>
      </c>
      <c r="C184" s="2">
        <v>66</v>
      </c>
      <c r="D184" s="2">
        <v>8.9</v>
      </c>
      <c r="E184" s="2">
        <v>15.2</v>
      </c>
      <c r="F184" s="2">
        <v>5.8</v>
      </c>
      <c r="G184" s="2">
        <v>5.8</v>
      </c>
      <c r="H184" s="2">
        <v>1024.3</v>
      </c>
      <c r="I184" s="2">
        <v>0</v>
      </c>
      <c r="J184" s="2">
        <v>0</v>
      </c>
      <c r="K184" s="2">
        <v>0</v>
      </c>
      <c r="L184" s="2">
        <v>0</v>
      </c>
      <c r="M184" s="2">
        <v>2.7</v>
      </c>
      <c r="N184">
        <v>0</v>
      </c>
      <c r="O184">
        <v>325.8</v>
      </c>
      <c r="P184">
        <v>14.2</v>
      </c>
      <c r="Q184">
        <v>14.4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15.2</v>
      </c>
      <c r="C185" s="2">
        <v>66</v>
      </c>
      <c r="D185" s="2">
        <v>8.9</v>
      </c>
      <c r="E185" s="2">
        <v>15.2</v>
      </c>
      <c r="F185" s="2">
        <v>5.8</v>
      </c>
      <c r="G185" s="2">
        <v>6.1</v>
      </c>
      <c r="H185" s="2">
        <v>1024.5</v>
      </c>
      <c r="I185" s="2">
        <v>0</v>
      </c>
      <c r="J185" s="2">
        <v>0</v>
      </c>
      <c r="K185" s="2">
        <v>0</v>
      </c>
      <c r="L185" s="2">
        <v>0</v>
      </c>
      <c r="M185" s="2">
        <v>2.7</v>
      </c>
      <c r="N185">
        <v>0</v>
      </c>
      <c r="O185">
        <v>325.8</v>
      </c>
      <c r="P185">
        <v>14.2</v>
      </c>
      <c r="Q185">
        <v>14.4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15.2</v>
      </c>
      <c r="C186" s="2">
        <v>66</v>
      </c>
      <c r="D186" s="2">
        <v>8.9</v>
      </c>
      <c r="E186" s="2">
        <v>15.2</v>
      </c>
      <c r="F186" s="2">
        <v>2.9</v>
      </c>
      <c r="G186" s="2">
        <v>5.8</v>
      </c>
      <c r="H186" s="2">
        <v>1024.0999999999999</v>
      </c>
      <c r="I186" s="2">
        <v>0</v>
      </c>
      <c r="J186" s="2">
        <v>0</v>
      </c>
      <c r="K186" s="2">
        <v>0</v>
      </c>
      <c r="L186" s="2">
        <v>0</v>
      </c>
      <c r="M186" s="2">
        <v>2.7</v>
      </c>
      <c r="N186">
        <v>0</v>
      </c>
      <c r="O186">
        <v>325.8</v>
      </c>
      <c r="P186">
        <v>14.2</v>
      </c>
      <c r="Q186">
        <v>14.4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15.2</v>
      </c>
      <c r="C187" s="2">
        <v>66</v>
      </c>
      <c r="D187" s="2">
        <v>8.9</v>
      </c>
      <c r="E187" s="2">
        <v>15.2</v>
      </c>
      <c r="F187" s="2">
        <v>2.5</v>
      </c>
      <c r="G187" s="2">
        <v>4</v>
      </c>
      <c r="H187" s="2">
        <v>1024.4000000000001</v>
      </c>
      <c r="I187" s="2">
        <v>0</v>
      </c>
      <c r="J187" s="2">
        <v>0</v>
      </c>
      <c r="K187" s="2">
        <v>0</v>
      </c>
      <c r="L187" s="2">
        <v>0</v>
      </c>
      <c r="M187" s="2">
        <v>2.7</v>
      </c>
      <c r="N187">
        <v>0</v>
      </c>
      <c r="O187">
        <v>325.8</v>
      </c>
      <c r="P187">
        <v>14.2</v>
      </c>
      <c r="Q187">
        <v>14.4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15.1</v>
      </c>
      <c r="C188" s="2">
        <v>66</v>
      </c>
      <c r="D188" s="2">
        <v>8.8000000000000007</v>
      </c>
      <c r="E188" s="2">
        <v>15.1</v>
      </c>
      <c r="F188" s="2">
        <v>2.5</v>
      </c>
      <c r="G188" s="2">
        <v>6.8</v>
      </c>
      <c r="H188" s="2">
        <v>1024.0999999999999</v>
      </c>
      <c r="I188" s="2">
        <v>0</v>
      </c>
      <c r="J188" s="2">
        <v>0</v>
      </c>
      <c r="K188" s="2">
        <v>0</v>
      </c>
      <c r="L188" s="2">
        <v>0</v>
      </c>
      <c r="M188" s="2">
        <v>2.7</v>
      </c>
      <c r="N188">
        <v>0</v>
      </c>
      <c r="O188">
        <v>325.8</v>
      </c>
      <c r="P188">
        <v>14.2</v>
      </c>
      <c r="Q188">
        <v>14.4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15.1</v>
      </c>
      <c r="C189" s="2">
        <v>66</v>
      </c>
      <c r="D189" s="2">
        <v>8.8000000000000007</v>
      </c>
      <c r="E189" s="2">
        <v>15.1</v>
      </c>
      <c r="F189" s="2">
        <v>5.4</v>
      </c>
      <c r="G189" s="2">
        <v>6.1</v>
      </c>
      <c r="H189" s="2">
        <v>1024.2</v>
      </c>
      <c r="I189" s="2">
        <v>0</v>
      </c>
      <c r="J189" s="2">
        <v>0</v>
      </c>
      <c r="K189" s="2">
        <v>0</v>
      </c>
      <c r="L189" s="2">
        <v>0</v>
      </c>
      <c r="M189" s="2">
        <v>2.7</v>
      </c>
      <c r="N189">
        <v>0</v>
      </c>
      <c r="O189">
        <v>325.8</v>
      </c>
      <c r="P189">
        <v>14.2</v>
      </c>
      <c r="Q189">
        <v>14.4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15.1</v>
      </c>
      <c r="C190" s="2">
        <v>66</v>
      </c>
      <c r="D190" s="2">
        <v>8.8000000000000007</v>
      </c>
      <c r="E190" s="2">
        <v>15.1</v>
      </c>
      <c r="F190" s="2">
        <v>3.2</v>
      </c>
      <c r="G190" s="2">
        <v>4</v>
      </c>
      <c r="H190" s="2">
        <v>1024.3</v>
      </c>
      <c r="I190" s="2">
        <v>0</v>
      </c>
      <c r="J190" s="2">
        <v>0</v>
      </c>
      <c r="K190" s="2">
        <v>0</v>
      </c>
      <c r="L190" s="2">
        <v>0</v>
      </c>
      <c r="M190" s="2">
        <v>2.7</v>
      </c>
      <c r="N190">
        <v>0</v>
      </c>
      <c r="O190">
        <v>325.8</v>
      </c>
      <c r="P190">
        <v>14.2</v>
      </c>
      <c r="Q190">
        <v>14.4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15.1</v>
      </c>
      <c r="C191" s="2">
        <v>66</v>
      </c>
      <c r="D191" s="2">
        <v>8.8000000000000007</v>
      </c>
      <c r="E191" s="2">
        <v>15.1</v>
      </c>
      <c r="F191" s="2">
        <v>4.3</v>
      </c>
      <c r="G191" s="2">
        <v>5.8</v>
      </c>
      <c r="H191" s="2">
        <v>1024.3</v>
      </c>
      <c r="I191" s="2">
        <v>0</v>
      </c>
      <c r="J191" s="2">
        <v>0</v>
      </c>
      <c r="K191" s="2">
        <v>0</v>
      </c>
      <c r="L191" s="2">
        <v>0</v>
      </c>
      <c r="M191" s="2">
        <v>2.7</v>
      </c>
      <c r="N191">
        <v>0</v>
      </c>
      <c r="O191">
        <v>325.8</v>
      </c>
      <c r="P191">
        <v>14.2</v>
      </c>
      <c r="Q191">
        <v>14.4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15.1</v>
      </c>
      <c r="C192" s="2">
        <v>66</v>
      </c>
      <c r="D192" s="2">
        <v>8.8000000000000007</v>
      </c>
      <c r="E192" s="2">
        <v>15.1</v>
      </c>
      <c r="F192" s="2">
        <v>2.9</v>
      </c>
      <c r="G192" s="2">
        <v>5.4</v>
      </c>
      <c r="H192" s="2">
        <v>1024.5</v>
      </c>
      <c r="I192" s="2">
        <v>0</v>
      </c>
      <c r="J192" s="2">
        <v>0</v>
      </c>
      <c r="K192" s="2">
        <v>0</v>
      </c>
      <c r="L192" s="2">
        <v>0</v>
      </c>
      <c r="M192" s="2">
        <v>2.7</v>
      </c>
      <c r="N192">
        <v>0</v>
      </c>
      <c r="O192">
        <v>325.8</v>
      </c>
      <c r="P192">
        <v>14.2</v>
      </c>
      <c r="Q192">
        <v>14.4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15.1</v>
      </c>
      <c r="C193" s="2">
        <v>66</v>
      </c>
      <c r="D193" s="2">
        <v>8.8000000000000007</v>
      </c>
      <c r="E193" s="2">
        <v>15.1</v>
      </c>
      <c r="F193" s="2">
        <v>4</v>
      </c>
      <c r="G193" s="2">
        <v>5.4</v>
      </c>
      <c r="H193" s="2">
        <v>1024.0999999999999</v>
      </c>
      <c r="I193" s="2">
        <v>0</v>
      </c>
      <c r="J193" s="2">
        <v>0</v>
      </c>
      <c r="K193" s="2">
        <v>0</v>
      </c>
      <c r="L193" s="2">
        <v>0</v>
      </c>
      <c r="M193" s="2">
        <v>2.7</v>
      </c>
      <c r="N193">
        <v>0</v>
      </c>
      <c r="O193">
        <v>325.8</v>
      </c>
      <c r="P193">
        <v>14.2</v>
      </c>
      <c r="Q193">
        <v>14.4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15.1</v>
      </c>
      <c r="C194" s="2">
        <v>66</v>
      </c>
      <c r="D194" s="2">
        <v>8.8000000000000007</v>
      </c>
      <c r="E194" s="2">
        <v>15.1</v>
      </c>
      <c r="F194" s="2">
        <v>4.3</v>
      </c>
      <c r="G194" s="2">
        <v>4.3</v>
      </c>
      <c r="H194" s="2">
        <v>1024.3</v>
      </c>
      <c r="I194" s="2">
        <v>0</v>
      </c>
      <c r="J194" s="2">
        <v>0</v>
      </c>
      <c r="K194" s="2">
        <v>0</v>
      </c>
      <c r="L194" s="2">
        <v>0</v>
      </c>
      <c r="M194" s="2">
        <v>2.7</v>
      </c>
      <c r="N194">
        <v>0</v>
      </c>
      <c r="O194">
        <v>325.8</v>
      </c>
      <c r="P194">
        <v>14.2</v>
      </c>
      <c r="Q194">
        <v>14.3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15.1</v>
      </c>
      <c r="C195" s="2">
        <v>66</v>
      </c>
      <c r="D195" s="2">
        <v>8.8000000000000007</v>
      </c>
      <c r="E195" s="2">
        <v>15.1</v>
      </c>
      <c r="F195" s="2">
        <v>6.1</v>
      </c>
      <c r="G195" s="2">
        <v>6.5</v>
      </c>
      <c r="H195" s="2">
        <v>1024.3</v>
      </c>
      <c r="I195" s="2">
        <v>0</v>
      </c>
      <c r="J195" s="2">
        <v>0</v>
      </c>
      <c r="K195" s="2">
        <v>0</v>
      </c>
      <c r="L195" s="2">
        <v>0</v>
      </c>
      <c r="M195" s="2">
        <v>2.7</v>
      </c>
      <c r="N195">
        <v>0</v>
      </c>
      <c r="O195">
        <v>325.8</v>
      </c>
      <c r="P195">
        <v>14.2</v>
      </c>
      <c r="Q195">
        <v>14.4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15.1</v>
      </c>
      <c r="C196" s="2">
        <v>66</v>
      </c>
      <c r="D196" s="2">
        <v>8.8000000000000007</v>
      </c>
      <c r="E196" s="2">
        <v>15.1</v>
      </c>
      <c r="F196" s="2">
        <v>4</v>
      </c>
      <c r="G196" s="2">
        <v>5</v>
      </c>
      <c r="H196" s="2">
        <v>1024.0999999999999</v>
      </c>
      <c r="I196" s="2">
        <v>0</v>
      </c>
      <c r="J196" s="2">
        <v>0</v>
      </c>
      <c r="K196" s="2">
        <v>0</v>
      </c>
      <c r="L196" s="2">
        <v>0</v>
      </c>
      <c r="M196" s="2">
        <v>2.7</v>
      </c>
      <c r="N196">
        <v>0</v>
      </c>
      <c r="O196">
        <v>325.8</v>
      </c>
      <c r="P196">
        <v>14.2</v>
      </c>
      <c r="Q196">
        <v>14.3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15.1</v>
      </c>
      <c r="C197" s="2">
        <v>66</v>
      </c>
      <c r="D197" s="2">
        <v>8.8000000000000007</v>
      </c>
      <c r="E197" s="2">
        <v>15.1</v>
      </c>
      <c r="F197" s="2">
        <v>4</v>
      </c>
      <c r="G197" s="2">
        <v>5</v>
      </c>
      <c r="H197" s="2">
        <v>1024.2</v>
      </c>
      <c r="I197" s="2">
        <v>0</v>
      </c>
      <c r="J197" s="2">
        <v>0</v>
      </c>
      <c r="K197" s="2">
        <v>0</v>
      </c>
      <c r="L197" s="2">
        <v>0</v>
      </c>
      <c r="M197" s="2">
        <v>2.7</v>
      </c>
      <c r="N197">
        <v>0</v>
      </c>
      <c r="O197">
        <v>325.8</v>
      </c>
      <c r="P197">
        <v>14.2</v>
      </c>
      <c r="Q197">
        <v>14.4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15.1</v>
      </c>
      <c r="C198" s="2">
        <v>66</v>
      </c>
      <c r="D198" s="2">
        <v>8.8000000000000007</v>
      </c>
      <c r="E198" s="2">
        <v>15.1</v>
      </c>
      <c r="F198" s="2">
        <v>5.4</v>
      </c>
      <c r="G198" s="2">
        <v>5.8</v>
      </c>
      <c r="H198" s="2">
        <v>1024.0999999999999</v>
      </c>
      <c r="I198" s="2">
        <v>0</v>
      </c>
      <c r="J198" s="2">
        <v>0</v>
      </c>
      <c r="K198" s="2">
        <v>0</v>
      </c>
      <c r="L198" s="2">
        <v>0</v>
      </c>
      <c r="M198" s="2">
        <v>2.7</v>
      </c>
      <c r="N198">
        <v>0</v>
      </c>
      <c r="O198">
        <v>325.8</v>
      </c>
      <c r="P198">
        <v>14.2</v>
      </c>
      <c r="Q198">
        <v>14.4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15.1</v>
      </c>
      <c r="C199" s="2">
        <v>66</v>
      </c>
      <c r="D199" s="2">
        <v>8.8000000000000007</v>
      </c>
      <c r="E199" s="2">
        <v>15.1</v>
      </c>
      <c r="F199" s="2">
        <v>2.9</v>
      </c>
      <c r="G199" s="2">
        <v>5.4</v>
      </c>
      <c r="H199" s="2">
        <v>1024.3</v>
      </c>
      <c r="I199" s="2">
        <v>0</v>
      </c>
      <c r="J199" s="2">
        <v>0</v>
      </c>
      <c r="K199" s="2">
        <v>0</v>
      </c>
      <c r="L199" s="2">
        <v>0</v>
      </c>
      <c r="M199" s="2">
        <v>2.7</v>
      </c>
      <c r="N199">
        <v>0</v>
      </c>
      <c r="O199">
        <v>325.8</v>
      </c>
      <c r="P199">
        <v>14.2</v>
      </c>
      <c r="Q199">
        <v>14.4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15</v>
      </c>
      <c r="C200" s="2">
        <v>66</v>
      </c>
      <c r="D200" s="2">
        <v>8.6999999999999993</v>
      </c>
      <c r="E200" s="2">
        <v>15</v>
      </c>
      <c r="F200" s="2">
        <v>3.6</v>
      </c>
      <c r="G200" s="2">
        <v>3.6</v>
      </c>
      <c r="H200" s="2">
        <v>1024.2</v>
      </c>
      <c r="I200" s="2">
        <v>0</v>
      </c>
      <c r="J200" s="2">
        <v>0</v>
      </c>
      <c r="K200" s="2">
        <v>0</v>
      </c>
      <c r="L200" s="2">
        <v>0</v>
      </c>
      <c r="M200" s="2">
        <v>2.7</v>
      </c>
      <c r="N200">
        <v>0</v>
      </c>
      <c r="O200">
        <v>325.8</v>
      </c>
      <c r="P200">
        <v>14.2</v>
      </c>
      <c r="Q200">
        <v>14.4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15</v>
      </c>
      <c r="C201" s="2">
        <v>66</v>
      </c>
      <c r="D201" s="2">
        <v>8.6999999999999993</v>
      </c>
      <c r="E201" s="2">
        <v>15</v>
      </c>
      <c r="F201" s="2">
        <v>6.1</v>
      </c>
      <c r="G201" s="2">
        <v>6.1</v>
      </c>
      <c r="H201" s="2">
        <v>1024.3</v>
      </c>
      <c r="I201" s="2">
        <v>0</v>
      </c>
      <c r="J201" s="2">
        <v>0</v>
      </c>
      <c r="K201" s="2">
        <v>0</v>
      </c>
      <c r="L201" s="2">
        <v>0</v>
      </c>
      <c r="M201" s="2">
        <v>2.7</v>
      </c>
      <c r="N201">
        <v>0</v>
      </c>
      <c r="O201">
        <v>325.8</v>
      </c>
      <c r="P201">
        <v>14.2</v>
      </c>
      <c r="Q201">
        <v>14.4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15</v>
      </c>
      <c r="C202" s="2">
        <v>66</v>
      </c>
      <c r="D202" s="2">
        <v>8.6999999999999993</v>
      </c>
      <c r="E202" s="2">
        <v>15</v>
      </c>
      <c r="F202" s="2">
        <v>1.8</v>
      </c>
      <c r="G202" s="2">
        <v>4</v>
      </c>
      <c r="H202" s="2">
        <v>1024.2</v>
      </c>
      <c r="I202" s="2">
        <v>0</v>
      </c>
      <c r="J202" s="2">
        <v>0</v>
      </c>
      <c r="K202" s="2">
        <v>0</v>
      </c>
      <c r="L202" s="2">
        <v>0</v>
      </c>
      <c r="M202" s="2">
        <v>2.7</v>
      </c>
      <c r="N202">
        <v>0</v>
      </c>
      <c r="O202">
        <v>325.8</v>
      </c>
      <c r="P202">
        <v>14.2</v>
      </c>
      <c r="Q202">
        <v>14.3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15</v>
      </c>
      <c r="C203" s="2">
        <v>66</v>
      </c>
      <c r="D203" s="2">
        <v>8.6999999999999993</v>
      </c>
      <c r="E203" s="2">
        <v>15</v>
      </c>
      <c r="F203" s="2">
        <v>4</v>
      </c>
      <c r="G203" s="2">
        <v>4.7</v>
      </c>
      <c r="H203" s="2">
        <v>1024.3</v>
      </c>
      <c r="I203" s="2">
        <v>0</v>
      </c>
      <c r="J203" s="2">
        <v>0</v>
      </c>
      <c r="K203" s="2">
        <v>0</v>
      </c>
      <c r="L203" s="2">
        <v>0</v>
      </c>
      <c r="M203" s="2">
        <v>2.7</v>
      </c>
      <c r="N203">
        <v>0</v>
      </c>
      <c r="O203">
        <v>325.8</v>
      </c>
      <c r="P203">
        <v>14.2</v>
      </c>
      <c r="Q203">
        <v>14.4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15</v>
      </c>
      <c r="C204" s="2">
        <v>66</v>
      </c>
      <c r="D204" s="2">
        <v>8.6999999999999993</v>
      </c>
      <c r="E204" s="2">
        <v>15</v>
      </c>
      <c r="F204" s="2">
        <v>0</v>
      </c>
      <c r="G204" s="2">
        <v>6.5</v>
      </c>
      <c r="H204" s="2">
        <v>1024.2</v>
      </c>
      <c r="I204" s="2">
        <v>0</v>
      </c>
      <c r="J204" s="2">
        <v>0</v>
      </c>
      <c r="K204" s="2">
        <v>0</v>
      </c>
      <c r="L204" s="2">
        <v>0</v>
      </c>
      <c r="M204" s="2">
        <v>2.7</v>
      </c>
      <c r="N204">
        <v>0</v>
      </c>
      <c r="O204">
        <v>325.8</v>
      </c>
      <c r="P204">
        <v>14.1</v>
      </c>
      <c r="Q204">
        <v>14.3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15</v>
      </c>
      <c r="C205" s="2">
        <v>66</v>
      </c>
      <c r="D205" s="2">
        <v>8.6999999999999993</v>
      </c>
      <c r="E205" s="2">
        <v>15</v>
      </c>
      <c r="F205" s="2">
        <v>3.2</v>
      </c>
      <c r="G205" s="2">
        <v>5.8</v>
      </c>
      <c r="H205" s="2">
        <v>1024.3</v>
      </c>
      <c r="I205" s="2">
        <v>0</v>
      </c>
      <c r="J205" s="2">
        <v>0</v>
      </c>
      <c r="K205" s="2">
        <v>0</v>
      </c>
      <c r="L205" s="2">
        <v>0</v>
      </c>
      <c r="M205" s="2">
        <v>2.7</v>
      </c>
      <c r="N205">
        <v>0</v>
      </c>
      <c r="O205">
        <v>325.8</v>
      </c>
      <c r="P205">
        <v>14.2</v>
      </c>
      <c r="Q205">
        <v>14.4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15</v>
      </c>
      <c r="C206" s="2">
        <v>67</v>
      </c>
      <c r="D206" s="2">
        <v>8.9</v>
      </c>
      <c r="E206" s="2">
        <v>15</v>
      </c>
      <c r="F206" s="2">
        <v>3.6</v>
      </c>
      <c r="G206" s="2">
        <v>4</v>
      </c>
      <c r="H206" s="2">
        <v>1024.3</v>
      </c>
      <c r="I206" s="2">
        <v>0</v>
      </c>
      <c r="J206" s="2">
        <v>0</v>
      </c>
      <c r="K206" s="2">
        <v>0</v>
      </c>
      <c r="L206" s="2">
        <v>0</v>
      </c>
      <c r="M206" s="2">
        <v>2.7</v>
      </c>
      <c r="N206">
        <v>0</v>
      </c>
      <c r="O206">
        <v>325.8</v>
      </c>
      <c r="P206">
        <v>14.1</v>
      </c>
      <c r="Q206">
        <v>14.4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15</v>
      </c>
      <c r="C207" s="2">
        <v>66</v>
      </c>
      <c r="D207" s="2">
        <v>8.6999999999999993</v>
      </c>
      <c r="E207" s="2">
        <v>15</v>
      </c>
      <c r="F207" s="2">
        <v>4</v>
      </c>
      <c r="G207" s="2">
        <v>6.5</v>
      </c>
      <c r="H207" s="2">
        <v>1024.0999999999999</v>
      </c>
      <c r="I207" s="2">
        <v>0</v>
      </c>
      <c r="J207" s="2">
        <v>0</v>
      </c>
      <c r="K207" s="2">
        <v>0</v>
      </c>
      <c r="L207" s="2">
        <v>0</v>
      </c>
      <c r="M207" s="2">
        <v>2.7</v>
      </c>
      <c r="N207">
        <v>0</v>
      </c>
      <c r="O207">
        <v>325.8</v>
      </c>
      <c r="P207">
        <v>14.1</v>
      </c>
      <c r="Q207">
        <v>14.4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15</v>
      </c>
      <c r="C208" s="2">
        <v>66</v>
      </c>
      <c r="D208" s="2">
        <v>8.6999999999999993</v>
      </c>
      <c r="E208" s="2">
        <v>15</v>
      </c>
      <c r="F208" s="2">
        <v>2.2000000000000002</v>
      </c>
      <c r="G208" s="2">
        <v>4.3</v>
      </c>
      <c r="H208" s="2">
        <v>1024.2</v>
      </c>
      <c r="I208" s="2">
        <v>0</v>
      </c>
      <c r="J208" s="2">
        <v>0</v>
      </c>
      <c r="K208" s="2">
        <v>0</v>
      </c>
      <c r="L208" s="2">
        <v>0</v>
      </c>
      <c r="M208" s="2">
        <v>2.7</v>
      </c>
      <c r="N208">
        <v>0</v>
      </c>
      <c r="O208">
        <v>325.8</v>
      </c>
      <c r="P208">
        <v>14.1</v>
      </c>
      <c r="Q208">
        <v>14.4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15</v>
      </c>
      <c r="C209" s="2">
        <v>66</v>
      </c>
      <c r="D209" s="2">
        <v>8.6999999999999993</v>
      </c>
      <c r="E209" s="2">
        <v>15</v>
      </c>
      <c r="F209" s="2">
        <v>4.7</v>
      </c>
      <c r="G209" s="2">
        <v>5.4</v>
      </c>
      <c r="H209" s="2">
        <v>1024.2</v>
      </c>
      <c r="I209" s="2">
        <v>0</v>
      </c>
      <c r="J209" s="2">
        <v>0</v>
      </c>
      <c r="K209" s="2">
        <v>0</v>
      </c>
      <c r="L209" s="2">
        <v>0</v>
      </c>
      <c r="M209" s="2">
        <v>2.7</v>
      </c>
      <c r="N209">
        <v>0</v>
      </c>
      <c r="O209">
        <v>325.8</v>
      </c>
      <c r="P209">
        <v>14.1</v>
      </c>
      <c r="Q209">
        <v>14.4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15</v>
      </c>
      <c r="C210" s="2">
        <v>66</v>
      </c>
      <c r="D210" s="2">
        <v>8.6999999999999993</v>
      </c>
      <c r="E210" s="2">
        <v>15</v>
      </c>
      <c r="F210" s="2">
        <v>7.2</v>
      </c>
      <c r="G210" s="2">
        <v>7.2</v>
      </c>
      <c r="H210" s="2">
        <v>1024.0999999999999</v>
      </c>
      <c r="I210" s="2">
        <v>0</v>
      </c>
      <c r="J210" s="2">
        <v>0</v>
      </c>
      <c r="K210" s="2">
        <v>0</v>
      </c>
      <c r="L210" s="2">
        <v>0</v>
      </c>
      <c r="M210" s="2">
        <v>2.7</v>
      </c>
      <c r="N210">
        <v>0</v>
      </c>
      <c r="O210">
        <v>325.8</v>
      </c>
      <c r="P210">
        <v>14.1</v>
      </c>
      <c r="Q210">
        <v>14.4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15</v>
      </c>
      <c r="C211" s="2">
        <v>66</v>
      </c>
      <c r="D211" s="2">
        <v>8.6999999999999993</v>
      </c>
      <c r="E211" s="2">
        <v>15</v>
      </c>
      <c r="F211" s="2">
        <v>4.7</v>
      </c>
      <c r="G211" s="2">
        <v>6.1</v>
      </c>
      <c r="H211" s="2">
        <v>1024.2</v>
      </c>
      <c r="I211" s="2">
        <v>0</v>
      </c>
      <c r="J211" s="2">
        <v>0</v>
      </c>
      <c r="K211" s="2">
        <v>0</v>
      </c>
      <c r="L211" s="2">
        <v>0</v>
      </c>
      <c r="M211" s="2">
        <v>2.7</v>
      </c>
      <c r="N211">
        <v>0</v>
      </c>
      <c r="O211">
        <v>325.8</v>
      </c>
      <c r="P211">
        <v>14.2</v>
      </c>
      <c r="Q211">
        <v>14.4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15</v>
      </c>
      <c r="C212" s="2">
        <v>66</v>
      </c>
      <c r="D212" s="2">
        <v>8.6999999999999993</v>
      </c>
      <c r="E212" s="2">
        <v>15</v>
      </c>
      <c r="F212" s="2">
        <v>6.5</v>
      </c>
      <c r="G212" s="2">
        <v>6.5</v>
      </c>
      <c r="H212" s="2">
        <v>1024.2</v>
      </c>
      <c r="I212" s="2">
        <v>0</v>
      </c>
      <c r="J212" s="2">
        <v>0</v>
      </c>
      <c r="K212" s="2">
        <v>0</v>
      </c>
      <c r="L212" s="2">
        <v>0</v>
      </c>
      <c r="M212" s="2">
        <v>2.7</v>
      </c>
      <c r="N212">
        <v>0</v>
      </c>
      <c r="O212">
        <v>325.8</v>
      </c>
      <c r="P212">
        <v>14.2</v>
      </c>
      <c r="Q212">
        <v>14.3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15</v>
      </c>
      <c r="C213" s="2">
        <v>66</v>
      </c>
      <c r="D213" s="2">
        <v>8.6999999999999993</v>
      </c>
      <c r="E213" s="2">
        <v>15</v>
      </c>
      <c r="F213" s="2">
        <v>7.2</v>
      </c>
      <c r="G213" s="2">
        <v>10.1</v>
      </c>
      <c r="H213" s="2">
        <v>1024.3</v>
      </c>
      <c r="I213" s="2">
        <v>0</v>
      </c>
      <c r="J213" s="2">
        <v>0</v>
      </c>
      <c r="K213" s="2">
        <v>0</v>
      </c>
      <c r="L213" s="2">
        <v>0</v>
      </c>
      <c r="M213" s="2">
        <v>2.7</v>
      </c>
      <c r="N213">
        <v>0</v>
      </c>
      <c r="O213">
        <v>325.8</v>
      </c>
      <c r="P213">
        <v>14.2</v>
      </c>
      <c r="Q213">
        <v>14.3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15.1</v>
      </c>
      <c r="C214" s="2">
        <v>66</v>
      </c>
      <c r="D214" s="2">
        <v>8.8000000000000007</v>
      </c>
      <c r="E214" s="2">
        <v>15.1</v>
      </c>
      <c r="F214" s="2">
        <v>3.2</v>
      </c>
      <c r="G214" s="2">
        <v>4.3</v>
      </c>
      <c r="H214" s="2">
        <v>1024.0999999999999</v>
      </c>
      <c r="I214" s="2">
        <v>0</v>
      </c>
      <c r="J214" s="2">
        <v>0</v>
      </c>
      <c r="K214" s="2">
        <v>0</v>
      </c>
      <c r="L214" s="2">
        <v>0</v>
      </c>
      <c r="M214" s="2">
        <v>2.7</v>
      </c>
      <c r="N214">
        <v>0</v>
      </c>
      <c r="O214">
        <v>325.8</v>
      </c>
      <c r="P214">
        <v>14.2</v>
      </c>
      <c r="Q214">
        <v>14.4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15.1</v>
      </c>
      <c r="C215" s="2">
        <v>66</v>
      </c>
      <c r="D215" s="2">
        <v>8.8000000000000007</v>
      </c>
      <c r="E215" s="2">
        <v>15.1</v>
      </c>
      <c r="F215" s="2">
        <v>5</v>
      </c>
      <c r="G215" s="2">
        <v>6.8</v>
      </c>
      <c r="H215" s="2">
        <v>1024</v>
      </c>
      <c r="I215" s="2">
        <v>0</v>
      </c>
      <c r="J215" s="2">
        <v>0</v>
      </c>
      <c r="K215" s="2">
        <v>0</v>
      </c>
      <c r="L215" s="2">
        <v>0</v>
      </c>
      <c r="M215" s="2">
        <v>2.7</v>
      </c>
      <c r="N215">
        <v>0</v>
      </c>
      <c r="O215">
        <v>325.8</v>
      </c>
      <c r="P215">
        <v>14.2</v>
      </c>
      <c r="Q215">
        <v>14.4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15.1</v>
      </c>
      <c r="C216" s="2">
        <v>66</v>
      </c>
      <c r="D216" s="2">
        <v>8.8000000000000007</v>
      </c>
      <c r="E216" s="2">
        <v>15.1</v>
      </c>
      <c r="F216" s="2">
        <v>3.2</v>
      </c>
      <c r="G216" s="2">
        <v>4</v>
      </c>
      <c r="H216" s="2">
        <v>1024.0999999999999</v>
      </c>
      <c r="I216" s="2">
        <v>0</v>
      </c>
      <c r="J216" s="2">
        <v>0</v>
      </c>
      <c r="K216" s="2">
        <v>0</v>
      </c>
      <c r="L216" s="2">
        <v>0</v>
      </c>
      <c r="M216" s="2">
        <v>2.7</v>
      </c>
      <c r="N216">
        <v>0</v>
      </c>
      <c r="O216">
        <v>325.8</v>
      </c>
      <c r="P216">
        <v>14.3</v>
      </c>
      <c r="Q216">
        <v>14.4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15.1</v>
      </c>
      <c r="C217" s="2">
        <v>66</v>
      </c>
      <c r="D217" s="2">
        <v>8.8000000000000007</v>
      </c>
      <c r="E217" s="2">
        <v>15.1</v>
      </c>
      <c r="F217" s="2">
        <v>3.6</v>
      </c>
      <c r="G217" s="2">
        <v>7.9</v>
      </c>
      <c r="H217" s="2">
        <v>1024.0999999999999</v>
      </c>
      <c r="I217" s="2">
        <v>0</v>
      </c>
      <c r="J217" s="2">
        <v>0</v>
      </c>
      <c r="K217" s="2">
        <v>0</v>
      </c>
      <c r="L217" s="2">
        <v>0</v>
      </c>
      <c r="M217" s="2">
        <v>2.7</v>
      </c>
      <c r="N217">
        <v>0</v>
      </c>
      <c r="O217">
        <v>325.8</v>
      </c>
      <c r="P217">
        <v>14.3</v>
      </c>
      <c r="Q217">
        <v>14.4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15</v>
      </c>
      <c r="C218" s="2">
        <v>66</v>
      </c>
      <c r="D218" s="2">
        <v>8.6999999999999993</v>
      </c>
      <c r="E218" s="2">
        <v>15</v>
      </c>
      <c r="F218" s="2">
        <v>4.3</v>
      </c>
      <c r="G218" s="2">
        <v>4.3</v>
      </c>
      <c r="H218" s="2">
        <v>1024.2</v>
      </c>
      <c r="I218" s="2">
        <v>0</v>
      </c>
      <c r="J218" s="2">
        <v>0</v>
      </c>
      <c r="K218" s="2">
        <v>0</v>
      </c>
      <c r="L218" s="2">
        <v>0</v>
      </c>
      <c r="M218" s="2">
        <v>2.7</v>
      </c>
      <c r="N218">
        <v>0</v>
      </c>
      <c r="O218">
        <v>325.8</v>
      </c>
      <c r="P218">
        <v>14.3</v>
      </c>
      <c r="Q218">
        <v>14.4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15</v>
      </c>
      <c r="C219" s="2">
        <v>66</v>
      </c>
      <c r="D219" s="2">
        <v>8.6999999999999993</v>
      </c>
      <c r="E219" s="2">
        <v>15</v>
      </c>
      <c r="F219" s="2">
        <v>4.7</v>
      </c>
      <c r="G219" s="2">
        <v>4.7</v>
      </c>
      <c r="H219" s="2">
        <v>1024.2</v>
      </c>
      <c r="I219" s="2">
        <v>0</v>
      </c>
      <c r="J219" s="2">
        <v>0</v>
      </c>
      <c r="K219" s="2">
        <v>0</v>
      </c>
      <c r="L219" s="2">
        <v>0</v>
      </c>
      <c r="M219" s="2">
        <v>2.7</v>
      </c>
      <c r="N219">
        <v>0</v>
      </c>
      <c r="O219">
        <v>325.8</v>
      </c>
      <c r="P219">
        <v>14.3</v>
      </c>
      <c r="Q219">
        <v>14.4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15</v>
      </c>
      <c r="C220" s="2">
        <v>66</v>
      </c>
      <c r="D220" s="2">
        <v>8.6999999999999993</v>
      </c>
      <c r="E220" s="2">
        <v>15</v>
      </c>
      <c r="F220" s="2">
        <v>4.3</v>
      </c>
      <c r="G220" s="2">
        <v>5</v>
      </c>
      <c r="H220" s="2">
        <v>1024.0999999999999</v>
      </c>
      <c r="I220" s="2">
        <v>0</v>
      </c>
      <c r="J220" s="2">
        <v>0</v>
      </c>
      <c r="K220" s="2">
        <v>0</v>
      </c>
      <c r="L220" s="2">
        <v>0</v>
      </c>
      <c r="M220" s="2">
        <v>2.7</v>
      </c>
      <c r="N220">
        <v>0</v>
      </c>
      <c r="O220">
        <v>325.8</v>
      </c>
      <c r="P220">
        <v>14.4</v>
      </c>
      <c r="Q220">
        <v>14.4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15.1</v>
      </c>
      <c r="C221" s="2">
        <v>66</v>
      </c>
      <c r="D221" s="2">
        <v>8.8000000000000007</v>
      </c>
      <c r="E221" s="2">
        <v>15.1</v>
      </c>
      <c r="F221" s="2">
        <v>5.4</v>
      </c>
      <c r="G221" s="2">
        <v>5.4</v>
      </c>
      <c r="H221" s="2">
        <v>1024.2</v>
      </c>
      <c r="I221" s="2">
        <v>0</v>
      </c>
      <c r="J221" s="2">
        <v>0</v>
      </c>
      <c r="K221" s="2">
        <v>0</v>
      </c>
      <c r="L221" s="2">
        <v>0</v>
      </c>
      <c r="M221" s="2">
        <v>2.7</v>
      </c>
      <c r="N221">
        <v>0</v>
      </c>
      <c r="O221">
        <v>325.8</v>
      </c>
      <c r="P221">
        <v>14.4</v>
      </c>
      <c r="Q221">
        <v>14.5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15.1</v>
      </c>
      <c r="C222" s="2">
        <v>66</v>
      </c>
      <c r="D222" s="2">
        <v>8.8000000000000007</v>
      </c>
      <c r="E222" s="2">
        <v>15.1</v>
      </c>
      <c r="F222" s="2">
        <v>6.1</v>
      </c>
      <c r="G222" s="2">
        <v>6.1</v>
      </c>
      <c r="H222" s="2">
        <v>1024.0999999999999</v>
      </c>
      <c r="I222" s="2">
        <v>0</v>
      </c>
      <c r="J222" s="2">
        <v>0</v>
      </c>
      <c r="K222" s="2">
        <v>0</v>
      </c>
      <c r="L222" s="2">
        <v>0</v>
      </c>
      <c r="M222" s="2">
        <v>2.7</v>
      </c>
      <c r="N222">
        <v>0</v>
      </c>
      <c r="O222">
        <v>325.8</v>
      </c>
      <c r="P222">
        <v>14.4</v>
      </c>
      <c r="Q222">
        <v>14.5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15.1</v>
      </c>
      <c r="C223" s="2">
        <v>66</v>
      </c>
      <c r="D223" s="2">
        <v>8.8000000000000007</v>
      </c>
      <c r="E223" s="2">
        <v>15.1</v>
      </c>
      <c r="F223" s="2">
        <v>2.9</v>
      </c>
      <c r="G223" s="2">
        <v>5.4</v>
      </c>
      <c r="H223" s="2">
        <v>1024.3</v>
      </c>
      <c r="I223" s="2">
        <v>0</v>
      </c>
      <c r="J223" s="2">
        <v>0</v>
      </c>
      <c r="K223" s="2">
        <v>0</v>
      </c>
      <c r="L223" s="2">
        <v>0</v>
      </c>
      <c r="M223" s="2">
        <v>2.7</v>
      </c>
      <c r="N223">
        <v>0</v>
      </c>
      <c r="O223">
        <v>325.8</v>
      </c>
      <c r="P223">
        <v>14.4</v>
      </c>
      <c r="Q223">
        <v>14.5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15.1</v>
      </c>
      <c r="C224" s="2">
        <v>66</v>
      </c>
      <c r="D224" s="2">
        <v>8.8000000000000007</v>
      </c>
      <c r="E224" s="2">
        <v>15.1</v>
      </c>
      <c r="F224" s="2">
        <v>4.7</v>
      </c>
      <c r="G224" s="2">
        <v>5</v>
      </c>
      <c r="H224" s="2">
        <v>1024.2</v>
      </c>
      <c r="I224" s="2">
        <v>0</v>
      </c>
      <c r="J224" s="2">
        <v>0</v>
      </c>
      <c r="K224" s="2">
        <v>0</v>
      </c>
      <c r="L224" s="2">
        <v>0</v>
      </c>
      <c r="M224" s="2">
        <v>2.7</v>
      </c>
      <c r="N224">
        <v>0</v>
      </c>
      <c r="O224">
        <v>325.8</v>
      </c>
      <c r="P224">
        <v>14.5</v>
      </c>
      <c r="Q224">
        <v>14.5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15.1</v>
      </c>
      <c r="C225" s="2">
        <v>66</v>
      </c>
      <c r="D225" s="2">
        <v>8.8000000000000007</v>
      </c>
      <c r="E225" s="2">
        <v>15.1</v>
      </c>
      <c r="F225" s="2">
        <v>5</v>
      </c>
      <c r="G225" s="2">
        <v>6.8</v>
      </c>
      <c r="H225" s="2">
        <v>1024.4000000000001</v>
      </c>
      <c r="I225" s="2">
        <v>0</v>
      </c>
      <c r="J225" s="2">
        <v>0</v>
      </c>
      <c r="K225" s="2">
        <v>0</v>
      </c>
      <c r="L225" s="2">
        <v>0</v>
      </c>
      <c r="M225" s="2">
        <v>2.7</v>
      </c>
      <c r="N225">
        <v>0</v>
      </c>
      <c r="O225">
        <v>325.8</v>
      </c>
      <c r="P225">
        <v>14.5</v>
      </c>
      <c r="Q225">
        <v>14.5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15.1</v>
      </c>
      <c r="C226" s="2">
        <v>66</v>
      </c>
      <c r="D226" s="2">
        <v>8.8000000000000007</v>
      </c>
      <c r="E226" s="2">
        <v>15.1</v>
      </c>
      <c r="F226" s="2">
        <v>4</v>
      </c>
      <c r="G226" s="2">
        <v>5.8</v>
      </c>
      <c r="H226" s="2">
        <v>1024</v>
      </c>
      <c r="I226" s="2">
        <v>0</v>
      </c>
      <c r="J226" s="2">
        <v>0</v>
      </c>
      <c r="K226" s="2">
        <v>0</v>
      </c>
      <c r="L226" s="2">
        <v>0</v>
      </c>
      <c r="M226" s="2">
        <v>2.7</v>
      </c>
      <c r="N226">
        <v>0</v>
      </c>
      <c r="O226">
        <v>325.8</v>
      </c>
      <c r="P226">
        <v>14.5</v>
      </c>
      <c r="Q226">
        <v>14.6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15.2</v>
      </c>
      <c r="C227" s="2">
        <v>66</v>
      </c>
      <c r="D227" s="2">
        <v>8.9</v>
      </c>
      <c r="E227" s="2">
        <v>15.2</v>
      </c>
      <c r="F227" s="2">
        <v>3.6</v>
      </c>
      <c r="G227" s="2">
        <v>5</v>
      </c>
      <c r="H227" s="2">
        <v>1024.3</v>
      </c>
      <c r="I227" s="2">
        <v>0</v>
      </c>
      <c r="J227" s="2">
        <v>0</v>
      </c>
      <c r="K227" s="2">
        <v>0</v>
      </c>
      <c r="L227" s="2">
        <v>0</v>
      </c>
      <c r="M227" s="2">
        <v>2.7</v>
      </c>
      <c r="N227">
        <v>0</v>
      </c>
      <c r="O227">
        <v>325.8</v>
      </c>
      <c r="P227">
        <v>14.6</v>
      </c>
      <c r="Q227">
        <v>14.6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15.2</v>
      </c>
      <c r="C228" s="2">
        <v>66</v>
      </c>
      <c r="D228" s="2">
        <v>8.9</v>
      </c>
      <c r="E228" s="2">
        <v>15.2</v>
      </c>
      <c r="F228" s="2">
        <v>4</v>
      </c>
      <c r="G228" s="2">
        <v>5.4</v>
      </c>
      <c r="H228" s="2">
        <v>1024.4000000000001</v>
      </c>
      <c r="I228" s="2">
        <v>0</v>
      </c>
      <c r="J228" s="2">
        <v>0</v>
      </c>
      <c r="K228" s="2">
        <v>0</v>
      </c>
      <c r="L228" s="2">
        <v>0</v>
      </c>
      <c r="M228" s="2">
        <v>2.7</v>
      </c>
      <c r="N228">
        <v>0</v>
      </c>
      <c r="O228">
        <v>325.8</v>
      </c>
      <c r="P228">
        <v>14.6</v>
      </c>
      <c r="Q228">
        <v>14.6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15.2</v>
      </c>
      <c r="C229" s="2">
        <v>66</v>
      </c>
      <c r="D229" s="2">
        <v>8.9</v>
      </c>
      <c r="E229" s="2">
        <v>15.2</v>
      </c>
      <c r="F229" s="2">
        <v>3.2</v>
      </c>
      <c r="G229" s="2">
        <v>5.4</v>
      </c>
      <c r="H229" s="2">
        <v>1024.2</v>
      </c>
      <c r="I229" s="2">
        <v>0</v>
      </c>
      <c r="J229" s="2">
        <v>0</v>
      </c>
      <c r="K229" s="2">
        <v>0</v>
      </c>
      <c r="L229" s="2">
        <v>0</v>
      </c>
      <c r="M229" s="2">
        <v>2.7</v>
      </c>
      <c r="N229">
        <v>0</v>
      </c>
      <c r="O229">
        <v>325.8</v>
      </c>
      <c r="P229">
        <v>14.6</v>
      </c>
      <c r="Q229">
        <v>14.6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15.2</v>
      </c>
      <c r="C230" s="2">
        <v>66</v>
      </c>
      <c r="D230" s="2">
        <v>8.9</v>
      </c>
      <c r="E230" s="2">
        <v>15.2</v>
      </c>
      <c r="F230" s="2">
        <v>2.2000000000000002</v>
      </c>
      <c r="G230" s="2">
        <v>5.4</v>
      </c>
      <c r="H230" s="2">
        <v>1024.2</v>
      </c>
      <c r="I230" s="2">
        <v>0</v>
      </c>
      <c r="J230" s="2">
        <v>0</v>
      </c>
      <c r="K230" s="2">
        <v>0</v>
      </c>
      <c r="L230" s="2">
        <v>0</v>
      </c>
      <c r="M230" s="2">
        <v>2.7</v>
      </c>
      <c r="N230">
        <v>0</v>
      </c>
      <c r="O230">
        <v>325.8</v>
      </c>
      <c r="P230">
        <v>14.6</v>
      </c>
      <c r="Q230">
        <v>14.7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15.3</v>
      </c>
      <c r="C231" s="2">
        <v>66</v>
      </c>
      <c r="D231" s="2">
        <v>9</v>
      </c>
      <c r="E231" s="2">
        <v>15.3</v>
      </c>
      <c r="F231" s="2">
        <v>5.4</v>
      </c>
      <c r="G231" s="2">
        <v>7.2</v>
      </c>
      <c r="H231" s="2">
        <v>1024.2</v>
      </c>
      <c r="I231" s="2">
        <v>0</v>
      </c>
      <c r="J231" s="2">
        <v>0</v>
      </c>
      <c r="K231" s="2">
        <v>0</v>
      </c>
      <c r="L231" s="2">
        <v>0</v>
      </c>
      <c r="M231" s="2">
        <v>2.7</v>
      </c>
      <c r="N231">
        <v>0</v>
      </c>
      <c r="O231">
        <v>325.8</v>
      </c>
      <c r="P231">
        <v>14.7</v>
      </c>
      <c r="Q231">
        <v>14.7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15.3</v>
      </c>
      <c r="C232" s="2">
        <v>66</v>
      </c>
      <c r="D232" s="2">
        <v>9</v>
      </c>
      <c r="E232" s="2">
        <v>15.3</v>
      </c>
      <c r="F232" s="2">
        <v>4</v>
      </c>
      <c r="G232" s="2">
        <v>6.1</v>
      </c>
      <c r="H232" s="2">
        <v>1024.2</v>
      </c>
      <c r="I232" s="2">
        <v>0</v>
      </c>
      <c r="J232" s="2">
        <v>0</v>
      </c>
      <c r="K232" s="2">
        <v>0</v>
      </c>
      <c r="L232" s="2">
        <v>0</v>
      </c>
      <c r="M232" s="2">
        <v>2.7</v>
      </c>
      <c r="N232">
        <v>0</v>
      </c>
      <c r="O232">
        <v>325.8</v>
      </c>
      <c r="P232">
        <v>14.7</v>
      </c>
      <c r="Q232">
        <v>14.7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15.4</v>
      </c>
      <c r="C233" s="2">
        <v>66</v>
      </c>
      <c r="D233" s="2">
        <v>9.1</v>
      </c>
      <c r="E233" s="2">
        <v>15.4</v>
      </c>
      <c r="F233" s="2">
        <v>2.9</v>
      </c>
      <c r="G233" s="2">
        <v>4.3</v>
      </c>
      <c r="H233" s="2">
        <v>1024.2</v>
      </c>
      <c r="I233" s="2">
        <v>0</v>
      </c>
      <c r="J233" s="2">
        <v>0</v>
      </c>
      <c r="K233" s="2">
        <v>0</v>
      </c>
      <c r="L233" s="2">
        <v>0</v>
      </c>
      <c r="M233" s="2">
        <v>2.7</v>
      </c>
      <c r="N233">
        <v>0</v>
      </c>
      <c r="O233">
        <v>325.8</v>
      </c>
      <c r="P233">
        <v>14.7</v>
      </c>
      <c r="Q233">
        <v>14.7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15.4</v>
      </c>
      <c r="C234" s="2">
        <v>66</v>
      </c>
      <c r="D234" s="2">
        <v>9.1</v>
      </c>
      <c r="E234" s="2">
        <v>15.4</v>
      </c>
      <c r="F234" s="2">
        <v>4.7</v>
      </c>
      <c r="G234" s="2">
        <v>4.7</v>
      </c>
      <c r="H234" s="2">
        <v>1024.2</v>
      </c>
      <c r="I234" s="2">
        <v>0</v>
      </c>
      <c r="J234" s="2">
        <v>0</v>
      </c>
      <c r="K234" s="2">
        <v>0</v>
      </c>
      <c r="L234" s="2">
        <v>0</v>
      </c>
      <c r="M234" s="2">
        <v>2.7</v>
      </c>
      <c r="N234">
        <v>0</v>
      </c>
      <c r="O234">
        <v>325.8</v>
      </c>
      <c r="P234">
        <v>14.8</v>
      </c>
      <c r="Q234">
        <v>14.8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15.4</v>
      </c>
      <c r="C235" s="2">
        <v>66</v>
      </c>
      <c r="D235" s="2">
        <v>9.1</v>
      </c>
      <c r="E235" s="2">
        <v>15.4</v>
      </c>
      <c r="F235" s="2">
        <v>4.7</v>
      </c>
      <c r="G235" s="2">
        <v>6.1</v>
      </c>
      <c r="H235" s="2">
        <v>1024.2</v>
      </c>
      <c r="I235" s="2">
        <v>0</v>
      </c>
      <c r="J235" s="2">
        <v>0</v>
      </c>
      <c r="K235" s="2">
        <v>0</v>
      </c>
      <c r="L235" s="2">
        <v>0</v>
      </c>
      <c r="M235" s="2">
        <v>2.7</v>
      </c>
      <c r="N235">
        <v>0</v>
      </c>
      <c r="O235">
        <v>325.8</v>
      </c>
      <c r="P235">
        <v>14.8</v>
      </c>
      <c r="Q235">
        <v>14.9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15.4</v>
      </c>
      <c r="C236" s="2">
        <v>66</v>
      </c>
      <c r="D236" s="2">
        <v>9.1</v>
      </c>
      <c r="E236" s="2">
        <v>15.4</v>
      </c>
      <c r="F236" s="2">
        <v>4.7</v>
      </c>
      <c r="G236" s="2">
        <v>5.8</v>
      </c>
      <c r="H236" s="2">
        <v>1024</v>
      </c>
      <c r="I236" s="2">
        <v>0</v>
      </c>
      <c r="J236" s="2">
        <v>0</v>
      </c>
      <c r="K236" s="2">
        <v>0</v>
      </c>
      <c r="L236" s="2">
        <v>0</v>
      </c>
      <c r="M236" s="2">
        <v>2.7</v>
      </c>
      <c r="N236">
        <v>0</v>
      </c>
      <c r="O236">
        <v>325.8</v>
      </c>
      <c r="P236">
        <v>14.8</v>
      </c>
      <c r="Q236">
        <v>14.8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15.4</v>
      </c>
      <c r="C237" s="2">
        <v>66</v>
      </c>
      <c r="D237" s="2">
        <v>9.1</v>
      </c>
      <c r="E237" s="2">
        <v>15.4</v>
      </c>
      <c r="F237" s="2">
        <v>2.2000000000000002</v>
      </c>
      <c r="G237" s="2">
        <v>5.8</v>
      </c>
      <c r="H237" s="2">
        <v>1023.9</v>
      </c>
      <c r="I237" s="2">
        <v>0</v>
      </c>
      <c r="J237" s="2">
        <v>0</v>
      </c>
      <c r="K237" s="2">
        <v>0</v>
      </c>
      <c r="L237" s="2">
        <v>0</v>
      </c>
      <c r="M237" s="2">
        <v>2.7</v>
      </c>
      <c r="N237">
        <v>0</v>
      </c>
      <c r="O237">
        <v>325.8</v>
      </c>
      <c r="P237">
        <v>14.8</v>
      </c>
      <c r="Q237">
        <v>14.9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15.4</v>
      </c>
      <c r="C238" s="2">
        <v>66</v>
      </c>
      <c r="D238" s="2">
        <v>9.1</v>
      </c>
      <c r="E238" s="2">
        <v>15.4</v>
      </c>
      <c r="F238" s="2">
        <v>2.9</v>
      </c>
      <c r="G238" s="2">
        <v>5.4</v>
      </c>
      <c r="H238" s="2">
        <v>1024.0999999999999</v>
      </c>
      <c r="I238" s="2">
        <v>0</v>
      </c>
      <c r="J238" s="2">
        <v>0</v>
      </c>
      <c r="K238" s="2">
        <v>0</v>
      </c>
      <c r="L238" s="2">
        <v>0</v>
      </c>
      <c r="M238" s="2">
        <v>2.7</v>
      </c>
      <c r="N238">
        <v>0</v>
      </c>
      <c r="O238">
        <v>325.8</v>
      </c>
      <c r="P238">
        <v>14.9</v>
      </c>
      <c r="Q238">
        <v>14.9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15.4</v>
      </c>
      <c r="C239" s="2">
        <v>66</v>
      </c>
      <c r="D239" s="2">
        <v>9.1</v>
      </c>
      <c r="E239" s="2">
        <v>15.4</v>
      </c>
      <c r="F239" s="2">
        <v>2.5</v>
      </c>
      <c r="G239" s="2">
        <v>3.6</v>
      </c>
      <c r="H239" s="2">
        <v>1024</v>
      </c>
      <c r="I239" s="2">
        <v>0</v>
      </c>
      <c r="J239" s="2">
        <v>0</v>
      </c>
      <c r="K239" s="2">
        <v>0</v>
      </c>
      <c r="L239" s="2">
        <v>0</v>
      </c>
      <c r="M239" s="2">
        <v>2.7</v>
      </c>
      <c r="N239">
        <v>0</v>
      </c>
      <c r="O239">
        <v>325.8</v>
      </c>
      <c r="P239">
        <v>14.9</v>
      </c>
      <c r="Q239">
        <v>14.9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15.4</v>
      </c>
      <c r="C240" s="2">
        <v>66</v>
      </c>
      <c r="D240" s="2">
        <v>9.1</v>
      </c>
      <c r="E240" s="2">
        <v>15.4</v>
      </c>
      <c r="F240" s="2">
        <v>5.4</v>
      </c>
      <c r="G240" s="2">
        <v>6.1</v>
      </c>
      <c r="H240" s="2">
        <v>1024</v>
      </c>
      <c r="I240" s="2">
        <v>0</v>
      </c>
      <c r="J240" s="2">
        <v>0</v>
      </c>
      <c r="K240" s="2">
        <v>0</v>
      </c>
      <c r="L240" s="2">
        <v>0</v>
      </c>
      <c r="M240" s="2">
        <v>2.7</v>
      </c>
      <c r="N240">
        <v>0</v>
      </c>
      <c r="O240">
        <v>325.8</v>
      </c>
      <c r="P240">
        <v>14.9</v>
      </c>
      <c r="Q240">
        <v>15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15.4</v>
      </c>
      <c r="C241" s="2">
        <v>66</v>
      </c>
      <c r="D241" s="2">
        <v>9.1</v>
      </c>
      <c r="E241" s="2">
        <v>15.4</v>
      </c>
      <c r="F241" s="2">
        <v>2.9</v>
      </c>
      <c r="G241" s="2">
        <v>4.7</v>
      </c>
      <c r="H241" s="2">
        <v>1023.8</v>
      </c>
      <c r="I241" s="2">
        <v>0</v>
      </c>
      <c r="J241" s="2">
        <v>0</v>
      </c>
      <c r="K241" s="2">
        <v>0</v>
      </c>
      <c r="L241" s="2">
        <v>0</v>
      </c>
      <c r="M241" s="2">
        <v>2.7</v>
      </c>
      <c r="N241">
        <v>0</v>
      </c>
      <c r="O241">
        <v>325.8</v>
      </c>
      <c r="P241">
        <v>14.9</v>
      </c>
      <c r="Q241">
        <v>15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15.4</v>
      </c>
      <c r="C242" s="2">
        <v>66</v>
      </c>
      <c r="D242" s="2">
        <v>9.1</v>
      </c>
      <c r="E242" s="2">
        <v>15.4</v>
      </c>
      <c r="F242" s="2">
        <v>6.1</v>
      </c>
      <c r="G242" s="2">
        <v>6.8</v>
      </c>
      <c r="H242" s="2">
        <v>1024.0999999999999</v>
      </c>
      <c r="I242" s="2">
        <v>0</v>
      </c>
      <c r="J242" s="2">
        <v>0</v>
      </c>
      <c r="K242" s="2">
        <v>0</v>
      </c>
      <c r="L242" s="2">
        <v>0</v>
      </c>
      <c r="M242" s="2">
        <v>2.7</v>
      </c>
      <c r="N242">
        <v>0</v>
      </c>
      <c r="O242">
        <v>325.8</v>
      </c>
      <c r="P242">
        <v>14.9</v>
      </c>
      <c r="Q242">
        <v>15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15.4</v>
      </c>
      <c r="C243" s="2">
        <v>66</v>
      </c>
      <c r="D243" s="2">
        <v>9.1</v>
      </c>
      <c r="E243" s="2">
        <v>15.4</v>
      </c>
      <c r="F243" s="2">
        <v>5.8</v>
      </c>
      <c r="G243" s="2">
        <v>7.6</v>
      </c>
      <c r="H243" s="2">
        <v>1024</v>
      </c>
      <c r="I243" s="2">
        <v>0</v>
      </c>
      <c r="J243" s="2">
        <v>0</v>
      </c>
      <c r="K243" s="2">
        <v>0</v>
      </c>
      <c r="L243" s="2">
        <v>0</v>
      </c>
      <c r="M243" s="2">
        <v>2.7</v>
      </c>
      <c r="N243">
        <v>0</v>
      </c>
      <c r="O243">
        <v>325.8</v>
      </c>
      <c r="P243">
        <v>14.9</v>
      </c>
      <c r="Q243">
        <v>15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15.4</v>
      </c>
      <c r="C244" s="2">
        <v>66</v>
      </c>
      <c r="D244" s="2">
        <v>9.1</v>
      </c>
      <c r="E244" s="2">
        <v>15.4</v>
      </c>
      <c r="F244" s="2">
        <v>6.8</v>
      </c>
      <c r="G244" s="2">
        <v>6.8</v>
      </c>
      <c r="H244" s="2">
        <v>1024</v>
      </c>
      <c r="I244" s="2">
        <v>0</v>
      </c>
      <c r="J244" s="2">
        <v>0</v>
      </c>
      <c r="K244" s="2">
        <v>0</v>
      </c>
      <c r="L244" s="2">
        <v>0</v>
      </c>
      <c r="M244" s="2">
        <v>2.7</v>
      </c>
      <c r="N244">
        <v>0</v>
      </c>
      <c r="O244">
        <v>325.8</v>
      </c>
      <c r="P244">
        <v>14.9</v>
      </c>
      <c r="Q244">
        <v>15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15.4</v>
      </c>
      <c r="C245" s="2">
        <v>66</v>
      </c>
      <c r="D245" s="2">
        <v>9.1</v>
      </c>
      <c r="E245" s="2">
        <v>15.4</v>
      </c>
      <c r="F245" s="2">
        <v>4.7</v>
      </c>
      <c r="G245" s="2">
        <v>6.1</v>
      </c>
      <c r="H245" s="2">
        <v>1024.0999999999999</v>
      </c>
      <c r="I245" s="2">
        <v>0</v>
      </c>
      <c r="J245" s="2">
        <v>0</v>
      </c>
      <c r="K245" s="2">
        <v>0</v>
      </c>
      <c r="L245" s="2">
        <v>0</v>
      </c>
      <c r="M245" s="2">
        <v>2.7</v>
      </c>
      <c r="N245">
        <v>0</v>
      </c>
      <c r="O245">
        <v>325.8</v>
      </c>
      <c r="P245">
        <v>15</v>
      </c>
      <c r="Q245">
        <v>15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15.4</v>
      </c>
      <c r="C246" s="2">
        <v>66</v>
      </c>
      <c r="D246" s="2">
        <v>9.1</v>
      </c>
      <c r="E246" s="2">
        <v>15.4</v>
      </c>
      <c r="F246" s="2">
        <v>3.2</v>
      </c>
      <c r="G246" s="2">
        <v>7.9</v>
      </c>
      <c r="H246" s="2">
        <v>1024</v>
      </c>
      <c r="I246" s="2">
        <v>0</v>
      </c>
      <c r="J246" s="2">
        <v>0</v>
      </c>
      <c r="K246" s="2">
        <v>0</v>
      </c>
      <c r="L246" s="2">
        <v>0</v>
      </c>
      <c r="M246" s="2">
        <v>2.7</v>
      </c>
      <c r="N246">
        <v>0</v>
      </c>
      <c r="O246">
        <v>325.8</v>
      </c>
      <c r="P246">
        <v>14.9</v>
      </c>
      <c r="Q246">
        <v>15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15.4</v>
      </c>
      <c r="C247" s="2">
        <v>66</v>
      </c>
      <c r="D247" s="2">
        <v>9.1</v>
      </c>
      <c r="E247" s="2">
        <v>15.4</v>
      </c>
      <c r="F247" s="2">
        <v>2.9</v>
      </c>
      <c r="G247" s="2">
        <v>4.3</v>
      </c>
      <c r="H247" s="2">
        <v>1023.8</v>
      </c>
      <c r="I247" s="2">
        <v>0</v>
      </c>
      <c r="J247" s="2">
        <v>0</v>
      </c>
      <c r="K247" s="2">
        <v>0</v>
      </c>
      <c r="L247" s="2">
        <v>0</v>
      </c>
      <c r="M247" s="2">
        <v>2.7</v>
      </c>
      <c r="N247">
        <v>0</v>
      </c>
      <c r="O247">
        <v>325.8</v>
      </c>
      <c r="P247">
        <v>15</v>
      </c>
      <c r="Q247">
        <v>15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15.4</v>
      </c>
      <c r="C248" s="2">
        <v>66</v>
      </c>
      <c r="D248" s="2">
        <v>9.1</v>
      </c>
      <c r="E248" s="2">
        <v>15.4</v>
      </c>
      <c r="F248" s="2">
        <v>5.4</v>
      </c>
      <c r="G248" s="2">
        <v>6.8</v>
      </c>
      <c r="H248" s="2">
        <v>1024</v>
      </c>
      <c r="I248" s="2">
        <v>0</v>
      </c>
      <c r="J248" s="2">
        <v>0</v>
      </c>
      <c r="K248" s="2">
        <v>0</v>
      </c>
      <c r="L248" s="2">
        <v>0</v>
      </c>
      <c r="M248" s="2">
        <v>2.7</v>
      </c>
      <c r="N248">
        <v>0</v>
      </c>
      <c r="O248">
        <v>325.8</v>
      </c>
      <c r="P248">
        <v>15</v>
      </c>
      <c r="Q248">
        <v>15.1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15.4</v>
      </c>
      <c r="C249" s="2">
        <v>66</v>
      </c>
      <c r="D249" s="2">
        <v>9.1</v>
      </c>
      <c r="E249" s="2">
        <v>15.4</v>
      </c>
      <c r="F249" s="2">
        <v>7.2</v>
      </c>
      <c r="G249" s="2">
        <v>7.2</v>
      </c>
      <c r="H249" s="2">
        <v>1024</v>
      </c>
      <c r="I249" s="2">
        <v>0</v>
      </c>
      <c r="J249" s="2">
        <v>0</v>
      </c>
      <c r="K249" s="2">
        <v>0</v>
      </c>
      <c r="L249" s="2">
        <v>0</v>
      </c>
      <c r="M249" s="2">
        <v>2.7</v>
      </c>
      <c r="N249">
        <v>0</v>
      </c>
      <c r="O249">
        <v>325.8</v>
      </c>
      <c r="P249">
        <v>14.9</v>
      </c>
      <c r="Q249">
        <v>15.1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15.4</v>
      </c>
      <c r="C250" s="2">
        <v>66</v>
      </c>
      <c r="D250" s="2">
        <v>9.1</v>
      </c>
      <c r="E250" s="2">
        <v>15.4</v>
      </c>
      <c r="F250" s="2">
        <v>4.7</v>
      </c>
      <c r="G250" s="2">
        <v>6.5</v>
      </c>
      <c r="H250" s="2">
        <v>1023.8</v>
      </c>
      <c r="I250" s="2">
        <v>0</v>
      </c>
      <c r="J250" s="2">
        <v>0</v>
      </c>
      <c r="K250" s="2">
        <v>0</v>
      </c>
      <c r="L250" s="2">
        <v>0</v>
      </c>
      <c r="M250" s="2">
        <v>2.7</v>
      </c>
      <c r="N250">
        <v>0</v>
      </c>
      <c r="O250">
        <v>325.8</v>
      </c>
      <c r="P250">
        <v>15</v>
      </c>
      <c r="Q250">
        <v>15.1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15.4</v>
      </c>
      <c r="C251" s="2">
        <v>66</v>
      </c>
      <c r="D251" s="2">
        <v>9.1</v>
      </c>
      <c r="E251" s="2">
        <v>15.4</v>
      </c>
      <c r="F251" s="2">
        <v>4</v>
      </c>
      <c r="G251" s="2">
        <v>4</v>
      </c>
      <c r="H251" s="2">
        <v>1023.9</v>
      </c>
      <c r="I251" s="2">
        <v>0</v>
      </c>
      <c r="J251" s="2">
        <v>0</v>
      </c>
      <c r="K251" s="2">
        <v>0</v>
      </c>
      <c r="L251" s="2">
        <v>0</v>
      </c>
      <c r="M251" s="2">
        <v>2.7</v>
      </c>
      <c r="N251">
        <v>0</v>
      </c>
      <c r="O251">
        <v>325.8</v>
      </c>
      <c r="P251">
        <v>14.9</v>
      </c>
      <c r="Q251">
        <v>15.1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15.4</v>
      </c>
      <c r="C252" s="2">
        <v>66</v>
      </c>
      <c r="D252" s="2">
        <v>9.1</v>
      </c>
      <c r="E252" s="2">
        <v>15.4</v>
      </c>
      <c r="F252" s="2">
        <v>4.3</v>
      </c>
      <c r="G252" s="2">
        <v>6.1</v>
      </c>
      <c r="H252" s="2">
        <v>1024</v>
      </c>
      <c r="I252" s="2">
        <v>0</v>
      </c>
      <c r="J252" s="2">
        <v>0</v>
      </c>
      <c r="K252" s="2">
        <v>0</v>
      </c>
      <c r="L252" s="2">
        <v>0</v>
      </c>
      <c r="M252" s="2">
        <v>2.7</v>
      </c>
      <c r="N252">
        <v>0</v>
      </c>
      <c r="O252">
        <v>325.8</v>
      </c>
      <c r="P252">
        <v>14.9</v>
      </c>
      <c r="Q252">
        <v>15.1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15.4</v>
      </c>
      <c r="C253" s="2">
        <v>66</v>
      </c>
      <c r="D253" s="2">
        <v>9.1</v>
      </c>
      <c r="E253" s="2">
        <v>15.4</v>
      </c>
      <c r="F253" s="2">
        <v>7.9</v>
      </c>
      <c r="G253" s="2">
        <v>7.9</v>
      </c>
      <c r="H253" s="2">
        <v>1024.2</v>
      </c>
      <c r="I253" s="2">
        <v>0</v>
      </c>
      <c r="J253" s="2">
        <v>0</v>
      </c>
      <c r="K253" s="2">
        <v>0</v>
      </c>
      <c r="L253" s="2">
        <v>0</v>
      </c>
      <c r="M253" s="2">
        <v>2.7</v>
      </c>
      <c r="N253">
        <v>0</v>
      </c>
      <c r="O253">
        <v>325.8</v>
      </c>
      <c r="P253">
        <v>14.9</v>
      </c>
      <c r="Q253">
        <v>15.1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15.5</v>
      </c>
      <c r="C254" s="2">
        <v>66</v>
      </c>
      <c r="D254" s="2">
        <v>9.1999999999999993</v>
      </c>
      <c r="E254" s="2">
        <v>15.5</v>
      </c>
      <c r="F254" s="2">
        <v>5</v>
      </c>
      <c r="G254" s="2">
        <v>5</v>
      </c>
      <c r="H254" s="2">
        <v>1023.7</v>
      </c>
      <c r="I254" s="2">
        <v>0</v>
      </c>
      <c r="J254" s="2">
        <v>0</v>
      </c>
      <c r="K254" s="2">
        <v>0</v>
      </c>
      <c r="L254" s="2">
        <v>0</v>
      </c>
      <c r="M254" s="2">
        <v>2.7</v>
      </c>
      <c r="N254">
        <v>0</v>
      </c>
      <c r="O254">
        <v>325.8</v>
      </c>
      <c r="P254">
        <v>14.9</v>
      </c>
      <c r="Q254">
        <v>15.1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15.5</v>
      </c>
      <c r="C255" s="2">
        <v>66</v>
      </c>
      <c r="D255" s="2">
        <v>9.1999999999999993</v>
      </c>
      <c r="E255" s="2">
        <v>15.5</v>
      </c>
      <c r="F255" s="2">
        <v>6.1</v>
      </c>
      <c r="G255" s="2">
        <v>6.1</v>
      </c>
      <c r="H255" s="2">
        <v>1024</v>
      </c>
      <c r="I255" s="2">
        <v>0</v>
      </c>
      <c r="J255" s="2">
        <v>0</v>
      </c>
      <c r="K255" s="2">
        <v>0</v>
      </c>
      <c r="L255" s="2">
        <v>0</v>
      </c>
      <c r="M255" s="2">
        <v>2.7</v>
      </c>
      <c r="N255">
        <v>0</v>
      </c>
      <c r="O255">
        <v>325.8</v>
      </c>
      <c r="P255">
        <v>14.9</v>
      </c>
      <c r="Q255">
        <v>15.1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15.5</v>
      </c>
      <c r="C256" s="2">
        <v>66</v>
      </c>
      <c r="D256" s="2">
        <v>9.1999999999999993</v>
      </c>
      <c r="E256" s="2">
        <v>15.5</v>
      </c>
      <c r="F256" s="2">
        <v>2.5</v>
      </c>
      <c r="G256" s="2">
        <v>6.5</v>
      </c>
      <c r="H256" s="2">
        <v>1024</v>
      </c>
      <c r="I256" s="2">
        <v>0</v>
      </c>
      <c r="J256" s="2">
        <v>0</v>
      </c>
      <c r="K256" s="2">
        <v>0</v>
      </c>
      <c r="L256" s="2">
        <v>0</v>
      </c>
      <c r="M256" s="2">
        <v>2.7</v>
      </c>
      <c r="N256">
        <v>0</v>
      </c>
      <c r="O256">
        <v>325.8</v>
      </c>
      <c r="P256">
        <v>14.9</v>
      </c>
      <c r="Q256">
        <v>15.1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15.5</v>
      </c>
      <c r="C257" s="2">
        <v>66</v>
      </c>
      <c r="D257" s="2">
        <v>9.1999999999999993</v>
      </c>
      <c r="E257" s="2">
        <v>15.5</v>
      </c>
      <c r="F257" s="2">
        <v>3.6</v>
      </c>
      <c r="G257" s="2">
        <v>7.9</v>
      </c>
      <c r="H257" s="2">
        <v>1023.9</v>
      </c>
      <c r="I257" s="2">
        <v>0</v>
      </c>
      <c r="J257" s="2">
        <v>0</v>
      </c>
      <c r="K257" s="2">
        <v>0</v>
      </c>
      <c r="L257" s="2">
        <v>0</v>
      </c>
      <c r="M257" s="2">
        <v>2.7</v>
      </c>
      <c r="N257">
        <v>0</v>
      </c>
      <c r="O257">
        <v>325.8</v>
      </c>
      <c r="P257">
        <v>14.9</v>
      </c>
      <c r="Q257">
        <v>15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15.5</v>
      </c>
      <c r="C258" s="2">
        <v>66</v>
      </c>
      <c r="D258" s="2">
        <v>9.1999999999999993</v>
      </c>
      <c r="E258" s="2">
        <v>15.5</v>
      </c>
      <c r="F258" s="2">
        <v>5.8</v>
      </c>
      <c r="G258" s="2">
        <v>5.8</v>
      </c>
      <c r="H258" s="2">
        <v>1024.0999999999999</v>
      </c>
      <c r="I258" s="2">
        <v>0</v>
      </c>
      <c r="J258" s="2">
        <v>0</v>
      </c>
      <c r="K258" s="2">
        <v>0</v>
      </c>
      <c r="L258" s="2">
        <v>0</v>
      </c>
      <c r="M258" s="2">
        <v>2.7</v>
      </c>
      <c r="N258">
        <v>0</v>
      </c>
      <c r="O258">
        <v>325.8</v>
      </c>
      <c r="P258">
        <v>14.9</v>
      </c>
      <c r="Q258">
        <v>15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15.5</v>
      </c>
      <c r="C259" s="2">
        <v>66</v>
      </c>
      <c r="D259" s="2">
        <v>9.1999999999999993</v>
      </c>
      <c r="E259" s="2">
        <v>15.5</v>
      </c>
      <c r="F259" s="2">
        <v>4.7</v>
      </c>
      <c r="G259" s="2">
        <v>4.7</v>
      </c>
      <c r="H259" s="2">
        <v>1024</v>
      </c>
      <c r="I259" s="2">
        <v>0</v>
      </c>
      <c r="J259" s="2">
        <v>0</v>
      </c>
      <c r="K259" s="2">
        <v>0</v>
      </c>
      <c r="L259" s="2">
        <v>0</v>
      </c>
      <c r="M259" s="2">
        <v>2.7</v>
      </c>
      <c r="N259">
        <v>0</v>
      </c>
      <c r="O259">
        <v>325.8</v>
      </c>
      <c r="P259">
        <v>14.8</v>
      </c>
      <c r="Q259">
        <v>15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15.5</v>
      </c>
      <c r="C260" s="2">
        <v>66</v>
      </c>
      <c r="D260" s="2">
        <v>9.1999999999999993</v>
      </c>
      <c r="E260" s="2">
        <v>15.5</v>
      </c>
      <c r="F260" s="2">
        <v>3.2</v>
      </c>
      <c r="G260" s="2">
        <v>4.7</v>
      </c>
      <c r="H260" s="2">
        <v>1023.7</v>
      </c>
      <c r="I260" s="2">
        <v>0</v>
      </c>
      <c r="J260" s="2">
        <v>0</v>
      </c>
      <c r="K260" s="2">
        <v>0</v>
      </c>
      <c r="L260" s="2">
        <v>0</v>
      </c>
      <c r="M260" s="2">
        <v>2.7</v>
      </c>
      <c r="N260">
        <v>0</v>
      </c>
      <c r="O260">
        <v>325.8</v>
      </c>
      <c r="P260">
        <v>14.9</v>
      </c>
      <c r="Q260">
        <v>15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15.5</v>
      </c>
      <c r="C261" s="2">
        <v>66</v>
      </c>
      <c r="D261" s="2">
        <v>9.1999999999999993</v>
      </c>
      <c r="E261" s="2">
        <v>15.5</v>
      </c>
      <c r="F261" s="2">
        <v>1.8</v>
      </c>
      <c r="G261" s="2">
        <v>4.7</v>
      </c>
      <c r="H261" s="2">
        <v>1024.0999999999999</v>
      </c>
      <c r="I261" s="2">
        <v>0</v>
      </c>
      <c r="J261" s="2">
        <v>0</v>
      </c>
      <c r="K261" s="2">
        <v>0</v>
      </c>
      <c r="L261" s="2">
        <v>0</v>
      </c>
      <c r="M261" s="2">
        <v>2.7</v>
      </c>
      <c r="N261">
        <v>0</v>
      </c>
      <c r="O261">
        <v>325.8</v>
      </c>
      <c r="P261">
        <v>14.9</v>
      </c>
      <c r="Q261">
        <v>15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15.5</v>
      </c>
      <c r="C262" s="2">
        <v>66</v>
      </c>
      <c r="D262" s="2">
        <v>9.1999999999999993</v>
      </c>
      <c r="E262" s="2">
        <v>15.5</v>
      </c>
      <c r="F262" s="2">
        <v>4.3</v>
      </c>
      <c r="G262" s="2">
        <v>6.1</v>
      </c>
      <c r="H262" s="2">
        <v>1023.6</v>
      </c>
      <c r="I262" s="2">
        <v>0</v>
      </c>
      <c r="J262" s="2">
        <v>0</v>
      </c>
      <c r="K262" s="2">
        <v>0</v>
      </c>
      <c r="L262" s="2">
        <v>0</v>
      </c>
      <c r="M262" s="2">
        <v>2.7</v>
      </c>
      <c r="N262">
        <v>0</v>
      </c>
      <c r="O262">
        <v>325.8</v>
      </c>
      <c r="P262">
        <v>14.8</v>
      </c>
      <c r="Q262">
        <v>15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15.6</v>
      </c>
      <c r="C263" s="2">
        <v>66</v>
      </c>
      <c r="D263" s="2">
        <v>9.3000000000000007</v>
      </c>
      <c r="E263" s="2">
        <v>15.6</v>
      </c>
      <c r="F263" s="2">
        <v>5.4</v>
      </c>
      <c r="G263" s="2">
        <v>5.4</v>
      </c>
      <c r="H263" s="2">
        <v>1023.9</v>
      </c>
      <c r="I263" s="2">
        <v>0</v>
      </c>
      <c r="J263" s="2">
        <v>0</v>
      </c>
      <c r="K263" s="2">
        <v>0</v>
      </c>
      <c r="L263" s="2">
        <v>0</v>
      </c>
      <c r="M263" s="2">
        <v>2.7</v>
      </c>
      <c r="N263">
        <v>0</v>
      </c>
      <c r="O263">
        <v>325.8</v>
      </c>
      <c r="P263">
        <v>14.8</v>
      </c>
      <c r="Q263">
        <v>15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15.6</v>
      </c>
      <c r="C264" s="2">
        <v>66</v>
      </c>
      <c r="D264" s="2">
        <v>9.3000000000000007</v>
      </c>
      <c r="E264" s="2">
        <v>15.6</v>
      </c>
      <c r="F264" s="2">
        <v>2.9</v>
      </c>
      <c r="G264" s="2">
        <v>5.8</v>
      </c>
      <c r="H264" s="2">
        <v>1024</v>
      </c>
      <c r="I264" s="2">
        <v>0</v>
      </c>
      <c r="J264" s="2">
        <v>0</v>
      </c>
      <c r="K264" s="2">
        <v>0</v>
      </c>
      <c r="L264" s="2">
        <v>0</v>
      </c>
      <c r="M264" s="2">
        <v>2.7</v>
      </c>
      <c r="N264">
        <v>0</v>
      </c>
      <c r="O264">
        <v>325.8</v>
      </c>
      <c r="P264">
        <v>14.8</v>
      </c>
      <c r="Q264">
        <v>15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15.6</v>
      </c>
      <c r="C265" s="2">
        <v>65</v>
      </c>
      <c r="D265" s="2">
        <v>9.1</v>
      </c>
      <c r="E265" s="2">
        <v>15.6</v>
      </c>
      <c r="F265" s="2">
        <v>4.7</v>
      </c>
      <c r="G265" s="2">
        <v>6.8</v>
      </c>
      <c r="H265" s="2">
        <v>1023.7</v>
      </c>
      <c r="I265" s="2">
        <v>0</v>
      </c>
      <c r="J265" s="2">
        <v>0</v>
      </c>
      <c r="K265" s="2">
        <v>0</v>
      </c>
      <c r="L265" s="2">
        <v>0</v>
      </c>
      <c r="M265" s="2">
        <v>2.7</v>
      </c>
      <c r="N265">
        <v>0</v>
      </c>
      <c r="O265">
        <v>325.8</v>
      </c>
      <c r="P265">
        <v>14.8</v>
      </c>
      <c r="Q265">
        <v>15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15.6</v>
      </c>
      <c r="C266" s="2">
        <v>65</v>
      </c>
      <c r="D266" s="2">
        <v>9.1</v>
      </c>
      <c r="E266" s="2">
        <v>15.6</v>
      </c>
      <c r="F266" s="2">
        <v>5</v>
      </c>
      <c r="G266" s="2">
        <v>5.4</v>
      </c>
      <c r="H266" s="2">
        <v>1023.8</v>
      </c>
      <c r="I266" s="2">
        <v>0</v>
      </c>
      <c r="J266" s="2">
        <v>0</v>
      </c>
      <c r="K266" s="2">
        <v>0</v>
      </c>
      <c r="L266" s="2">
        <v>0</v>
      </c>
      <c r="M266" s="2">
        <v>2.7</v>
      </c>
      <c r="N266">
        <v>0</v>
      </c>
      <c r="O266">
        <v>325.8</v>
      </c>
      <c r="P266">
        <v>14.8</v>
      </c>
      <c r="Q266">
        <v>15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15.6</v>
      </c>
      <c r="C267" s="2">
        <v>65</v>
      </c>
      <c r="D267" s="2">
        <v>9.1</v>
      </c>
      <c r="E267" s="2">
        <v>15.6</v>
      </c>
      <c r="F267" s="2">
        <v>8.3000000000000007</v>
      </c>
      <c r="G267" s="2">
        <v>8.3000000000000007</v>
      </c>
      <c r="H267" s="2">
        <v>1023.9</v>
      </c>
      <c r="I267" s="2">
        <v>0</v>
      </c>
      <c r="J267" s="2">
        <v>0</v>
      </c>
      <c r="K267" s="2">
        <v>0</v>
      </c>
      <c r="L267" s="2">
        <v>0</v>
      </c>
      <c r="M267" s="2">
        <v>2.7</v>
      </c>
      <c r="N267">
        <v>0</v>
      </c>
      <c r="O267">
        <v>325.8</v>
      </c>
      <c r="P267">
        <v>14.8</v>
      </c>
      <c r="Q267">
        <v>15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15.6</v>
      </c>
      <c r="C268" s="2">
        <v>65</v>
      </c>
      <c r="D268" s="2">
        <v>9.1</v>
      </c>
      <c r="E268" s="2">
        <v>15.6</v>
      </c>
      <c r="F268" s="2">
        <v>3.2</v>
      </c>
      <c r="G268" s="2">
        <v>4.3</v>
      </c>
      <c r="H268" s="2">
        <v>1024</v>
      </c>
      <c r="I268" s="2">
        <v>0</v>
      </c>
      <c r="J268" s="2">
        <v>0</v>
      </c>
      <c r="K268" s="2">
        <v>0</v>
      </c>
      <c r="L268" s="2">
        <v>0</v>
      </c>
      <c r="M268" s="2">
        <v>2.7</v>
      </c>
      <c r="N268">
        <v>0</v>
      </c>
      <c r="O268">
        <v>325.8</v>
      </c>
      <c r="P268">
        <v>14.8</v>
      </c>
      <c r="Q268">
        <v>15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15.6</v>
      </c>
      <c r="C269" s="2">
        <v>65</v>
      </c>
      <c r="D269" s="2">
        <v>9.1</v>
      </c>
      <c r="E269" s="2">
        <v>15.6</v>
      </c>
      <c r="F269" s="2">
        <v>2.9</v>
      </c>
      <c r="G269" s="2">
        <v>7.6</v>
      </c>
      <c r="H269" s="2">
        <v>1023.7</v>
      </c>
      <c r="I269" s="2">
        <v>0</v>
      </c>
      <c r="J269" s="2">
        <v>0</v>
      </c>
      <c r="K269" s="2">
        <v>0</v>
      </c>
      <c r="L269" s="2">
        <v>0</v>
      </c>
      <c r="M269" s="2">
        <v>2.7</v>
      </c>
      <c r="N269">
        <v>0</v>
      </c>
      <c r="O269">
        <v>325.8</v>
      </c>
      <c r="P269">
        <v>14.9</v>
      </c>
      <c r="Q269">
        <v>15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15.6</v>
      </c>
      <c r="C270" s="2">
        <v>65</v>
      </c>
      <c r="D270" s="2">
        <v>9.1</v>
      </c>
      <c r="E270" s="2">
        <v>15.6</v>
      </c>
      <c r="F270" s="2">
        <v>5</v>
      </c>
      <c r="G270" s="2">
        <v>7.2</v>
      </c>
      <c r="H270" s="2">
        <v>1023.9</v>
      </c>
      <c r="I270" s="2">
        <v>0</v>
      </c>
      <c r="J270" s="2">
        <v>0</v>
      </c>
      <c r="K270" s="2">
        <v>0</v>
      </c>
      <c r="L270" s="2">
        <v>0</v>
      </c>
      <c r="M270" s="2">
        <v>2.7</v>
      </c>
      <c r="N270">
        <v>0</v>
      </c>
      <c r="O270">
        <v>325.8</v>
      </c>
      <c r="P270">
        <v>14.8</v>
      </c>
      <c r="Q270">
        <v>15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15.6</v>
      </c>
      <c r="C271" s="2">
        <v>65</v>
      </c>
      <c r="D271" s="2">
        <v>9.1</v>
      </c>
      <c r="E271" s="2">
        <v>15.6</v>
      </c>
      <c r="F271" s="2">
        <v>4</v>
      </c>
      <c r="G271" s="2">
        <v>5</v>
      </c>
      <c r="H271" s="2">
        <v>1023.8</v>
      </c>
      <c r="I271" s="2">
        <v>0</v>
      </c>
      <c r="J271" s="2">
        <v>0</v>
      </c>
      <c r="K271" s="2">
        <v>0</v>
      </c>
      <c r="L271" s="2">
        <v>0</v>
      </c>
      <c r="M271" s="2">
        <v>2.7</v>
      </c>
      <c r="N271">
        <v>0</v>
      </c>
      <c r="O271">
        <v>325.8</v>
      </c>
      <c r="P271">
        <v>14.9</v>
      </c>
      <c r="Q271">
        <v>15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15.6</v>
      </c>
      <c r="C272" s="2">
        <v>65</v>
      </c>
      <c r="D272" s="2">
        <v>9.1</v>
      </c>
      <c r="E272" s="2">
        <v>15.6</v>
      </c>
      <c r="F272" s="2">
        <v>3.2</v>
      </c>
      <c r="G272" s="2">
        <v>4.7</v>
      </c>
      <c r="H272" s="2">
        <v>1024.0999999999999</v>
      </c>
      <c r="I272" s="2">
        <v>0</v>
      </c>
      <c r="J272" s="2">
        <v>0</v>
      </c>
      <c r="K272" s="2">
        <v>0</v>
      </c>
      <c r="L272" s="2">
        <v>0</v>
      </c>
      <c r="M272" s="2">
        <v>2.7</v>
      </c>
      <c r="N272">
        <v>0</v>
      </c>
      <c r="O272">
        <v>325.8</v>
      </c>
      <c r="P272">
        <v>14.9</v>
      </c>
      <c r="Q272">
        <v>15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15.6</v>
      </c>
      <c r="C273" s="2">
        <v>65</v>
      </c>
      <c r="D273" s="2">
        <v>9.1</v>
      </c>
      <c r="E273" s="2">
        <v>15.6</v>
      </c>
      <c r="F273" s="2">
        <v>4.3</v>
      </c>
      <c r="G273" s="2">
        <v>6.5</v>
      </c>
      <c r="H273" s="2">
        <v>1023.8</v>
      </c>
      <c r="I273" s="2">
        <v>0</v>
      </c>
      <c r="J273" s="2">
        <v>0</v>
      </c>
      <c r="K273" s="2">
        <v>0</v>
      </c>
      <c r="L273" s="2">
        <v>0</v>
      </c>
      <c r="M273" s="2">
        <v>2.7</v>
      </c>
      <c r="N273">
        <v>0</v>
      </c>
      <c r="O273">
        <v>325.8</v>
      </c>
      <c r="P273">
        <v>14.9</v>
      </c>
      <c r="Q273">
        <v>15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15.6</v>
      </c>
      <c r="C274" s="2">
        <v>65</v>
      </c>
      <c r="D274" s="2">
        <v>9.1</v>
      </c>
      <c r="E274" s="2">
        <v>15.6</v>
      </c>
      <c r="F274" s="2">
        <v>7.9</v>
      </c>
      <c r="G274" s="2">
        <v>8.3000000000000007</v>
      </c>
      <c r="H274" s="2">
        <v>1023.7</v>
      </c>
      <c r="I274" s="2">
        <v>0</v>
      </c>
      <c r="J274" s="2">
        <v>0</v>
      </c>
      <c r="K274" s="2">
        <v>0</v>
      </c>
      <c r="L274" s="2">
        <v>0</v>
      </c>
      <c r="M274" s="2">
        <v>2.7</v>
      </c>
      <c r="N274">
        <v>0</v>
      </c>
      <c r="O274">
        <v>325.8</v>
      </c>
      <c r="P274">
        <v>14.9</v>
      </c>
      <c r="Q274">
        <v>15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15.6</v>
      </c>
      <c r="C275" s="2">
        <v>65</v>
      </c>
      <c r="D275" s="2">
        <v>9.1</v>
      </c>
      <c r="E275" s="2">
        <v>15.6</v>
      </c>
      <c r="F275" s="2">
        <v>4</v>
      </c>
      <c r="G275" s="2">
        <v>6.5</v>
      </c>
      <c r="H275" s="2">
        <v>1023.8</v>
      </c>
      <c r="I275" s="2">
        <v>0</v>
      </c>
      <c r="J275" s="2">
        <v>0</v>
      </c>
      <c r="K275" s="2">
        <v>0</v>
      </c>
      <c r="L275" s="2">
        <v>0</v>
      </c>
      <c r="M275" s="2">
        <v>2.7</v>
      </c>
      <c r="N275">
        <v>0</v>
      </c>
      <c r="O275">
        <v>325.8</v>
      </c>
      <c r="P275">
        <v>14.9</v>
      </c>
      <c r="Q275">
        <v>15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15.6</v>
      </c>
      <c r="C276" s="2">
        <v>65</v>
      </c>
      <c r="D276" s="2">
        <v>9.1</v>
      </c>
      <c r="E276" s="2">
        <v>15.6</v>
      </c>
      <c r="F276" s="2">
        <v>6.1</v>
      </c>
      <c r="G276" s="2">
        <v>6.1</v>
      </c>
      <c r="H276" s="2">
        <v>1023.8</v>
      </c>
      <c r="I276" s="2">
        <v>0</v>
      </c>
      <c r="J276" s="2">
        <v>0</v>
      </c>
      <c r="K276" s="2">
        <v>0</v>
      </c>
      <c r="L276" s="2">
        <v>0</v>
      </c>
      <c r="M276" s="2">
        <v>2.7</v>
      </c>
      <c r="N276">
        <v>0</v>
      </c>
      <c r="O276">
        <v>325.8</v>
      </c>
      <c r="P276">
        <v>14.9</v>
      </c>
      <c r="Q276">
        <v>15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15.6</v>
      </c>
      <c r="C277" s="2">
        <v>65</v>
      </c>
      <c r="D277" s="2">
        <v>9.1</v>
      </c>
      <c r="E277" s="2">
        <v>15.6</v>
      </c>
      <c r="F277" s="2">
        <v>0</v>
      </c>
      <c r="G277" s="2">
        <v>3.2</v>
      </c>
      <c r="H277" s="2">
        <v>1023.9</v>
      </c>
      <c r="I277" s="2">
        <v>0</v>
      </c>
      <c r="J277" s="2">
        <v>0</v>
      </c>
      <c r="K277" s="2">
        <v>0</v>
      </c>
      <c r="L277" s="2">
        <v>0</v>
      </c>
      <c r="M277" s="2">
        <v>2.7</v>
      </c>
      <c r="N277">
        <v>0</v>
      </c>
      <c r="O277">
        <v>325.8</v>
      </c>
      <c r="P277">
        <v>14.9</v>
      </c>
      <c r="Q277">
        <v>15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15.5</v>
      </c>
      <c r="C278" s="2">
        <v>65</v>
      </c>
      <c r="D278" s="2">
        <v>9</v>
      </c>
      <c r="E278" s="2">
        <v>15.5</v>
      </c>
      <c r="F278" s="2">
        <v>3.2</v>
      </c>
      <c r="G278" s="2">
        <v>4.3</v>
      </c>
      <c r="H278" s="2">
        <v>1023.8</v>
      </c>
      <c r="I278" s="2">
        <v>0</v>
      </c>
      <c r="J278" s="2">
        <v>0</v>
      </c>
      <c r="K278" s="2">
        <v>0</v>
      </c>
      <c r="L278" s="2">
        <v>0</v>
      </c>
      <c r="M278" s="2">
        <v>2.7</v>
      </c>
      <c r="N278">
        <v>0</v>
      </c>
      <c r="O278">
        <v>325.8</v>
      </c>
      <c r="P278">
        <v>14.9</v>
      </c>
      <c r="Q278">
        <v>15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15.5</v>
      </c>
      <c r="C279" s="2">
        <v>65</v>
      </c>
      <c r="D279" s="2">
        <v>9</v>
      </c>
      <c r="E279" s="2">
        <v>15.5</v>
      </c>
      <c r="F279" s="2">
        <v>3.6</v>
      </c>
      <c r="G279" s="2">
        <v>4</v>
      </c>
      <c r="H279" s="2">
        <v>1023.8</v>
      </c>
      <c r="I279" s="2">
        <v>0</v>
      </c>
      <c r="J279" s="2">
        <v>0</v>
      </c>
      <c r="K279" s="2">
        <v>0</v>
      </c>
      <c r="L279" s="2">
        <v>0</v>
      </c>
      <c r="M279" s="2">
        <v>2.7</v>
      </c>
      <c r="N279">
        <v>0</v>
      </c>
      <c r="O279">
        <v>325.8</v>
      </c>
      <c r="P279">
        <v>14.9</v>
      </c>
      <c r="Q279">
        <v>15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15.5</v>
      </c>
      <c r="C280" s="2">
        <v>66</v>
      </c>
      <c r="D280" s="2">
        <v>9.1999999999999993</v>
      </c>
      <c r="E280" s="2">
        <v>15.5</v>
      </c>
      <c r="F280" s="2">
        <v>4.7</v>
      </c>
      <c r="G280" s="2">
        <v>5.4</v>
      </c>
      <c r="H280" s="2">
        <v>1023.7</v>
      </c>
      <c r="I280" s="2">
        <v>0</v>
      </c>
      <c r="J280" s="2">
        <v>0</v>
      </c>
      <c r="K280" s="2">
        <v>0</v>
      </c>
      <c r="L280" s="2">
        <v>0</v>
      </c>
      <c r="M280" s="2">
        <v>2.7</v>
      </c>
      <c r="N280">
        <v>0</v>
      </c>
      <c r="O280">
        <v>325.8</v>
      </c>
      <c r="P280">
        <v>14.9</v>
      </c>
      <c r="Q280">
        <v>15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15.5</v>
      </c>
      <c r="C281" s="2">
        <v>66</v>
      </c>
      <c r="D281" s="2">
        <v>9.1999999999999993</v>
      </c>
      <c r="E281" s="2">
        <v>15.5</v>
      </c>
      <c r="F281" s="2">
        <v>3.6</v>
      </c>
      <c r="G281" s="2">
        <v>5.4</v>
      </c>
      <c r="H281" s="2">
        <v>1023.8</v>
      </c>
      <c r="I281" s="2">
        <v>0</v>
      </c>
      <c r="J281" s="2">
        <v>0</v>
      </c>
      <c r="K281" s="2">
        <v>0</v>
      </c>
      <c r="L281" s="2">
        <v>0</v>
      </c>
      <c r="M281" s="2">
        <v>2.7</v>
      </c>
      <c r="N281">
        <v>0</v>
      </c>
      <c r="O281">
        <v>325.8</v>
      </c>
      <c r="P281">
        <v>14.9</v>
      </c>
      <c r="Q281">
        <v>15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15.4</v>
      </c>
      <c r="C282" s="2">
        <v>66</v>
      </c>
      <c r="D282" s="2">
        <v>9.1</v>
      </c>
      <c r="E282" s="2">
        <v>15.4</v>
      </c>
      <c r="F282" s="2">
        <v>2.5</v>
      </c>
      <c r="G282" s="2">
        <v>3.2</v>
      </c>
      <c r="H282" s="2">
        <v>1023.9</v>
      </c>
      <c r="I282" s="2">
        <v>0</v>
      </c>
      <c r="J282" s="2">
        <v>0</v>
      </c>
      <c r="K282" s="2">
        <v>0</v>
      </c>
      <c r="L282" s="2">
        <v>0</v>
      </c>
      <c r="M282" s="2">
        <v>2.7</v>
      </c>
      <c r="N282">
        <v>0</v>
      </c>
      <c r="O282">
        <v>325.8</v>
      </c>
      <c r="P282">
        <v>14.9</v>
      </c>
      <c r="Q282">
        <v>15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15.4</v>
      </c>
      <c r="C283" s="2">
        <v>66</v>
      </c>
      <c r="D283" s="2">
        <v>9.1</v>
      </c>
      <c r="E283" s="2">
        <v>15.4</v>
      </c>
      <c r="F283" s="2">
        <v>2.2000000000000002</v>
      </c>
      <c r="G283" s="2">
        <v>4</v>
      </c>
      <c r="H283" s="2">
        <v>1024</v>
      </c>
      <c r="I283" s="2">
        <v>0</v>
      </c>
      <c r="J283" s="2">
        <v>0</v>
      </c>
      <c r="K283" s="2">
        <v>0</v>
      </c>
      <c r="L283" s="2">
        <v>0</v>
      </c>
      <c r="M283" s="2">
        <v>2.7</v>
      </c>
      <c r="N283">
        <v>0</v>
      </c>
      <c r="O283">
        <v>325.8</v>
      </c>
      <c r="P283">
        <v>14.8</v>
      </c>
      <c r="Q283">
        <v>15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15.4</v>
      </c>
      <c r="C284" s="2">
        <v>66</v>
      </c>
      <c r="D284" s="2">
        <v>9.1</v>
      </c>
      <c r="E284" s="2">
        <v>15.4</v>
      </c>
      <c r="F284" s="2">
        <v>3.2</v>
      </c>
      <c r="G284" s="2">
        <v>5</v>
      </c>
      <c r="H284" s="2">
        <v>1024</v>
      </c>
      <c r="I284" s="2">
        <v>0</v>
      </c>
      <c r="J284" s="2">
        <v>0</v>
      </c>
      <c r="K284" s="2">
        <v>0</v>
      </c>
      <c r="L284" s="2">
        <v>0</v>
      </c>
      <c r="M284" s="2">
        <v>2.7</v>
      </c>
      <c r="N284">
        <v>0</v>
      </c>
      <c r="O284">
        <v>325.8</v>
      </c>
      <c r="P284">
        <v>14.8</v>
      </c>
      <c r="Q284">
        <v>15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15.4</v>
      </c>
      <c r="C285" s="2">
        <v>66</v>
      </c>
      <c r="D285" s="2">
        <v>9.1</v>
      </c>
      <c r="E285" s="2">
        <v>15.4</v>
      </c>
      <c r="F285" s="2">
        <v>4.3</v>
      </c>
      <c r="G285" s="2">
        <v>5.8</v>
      </c>
      <c r="H285" s="2">
        <v>1023.7</v>
      </c>
      <c r="I285" s="2">
        <v>0</v>
      </c>
      <c r="J285" s="2">
        <v>0</v>
      </c>
      <c r="K285" s="2">
        <v>0</v>
      </c>
      <c r="L285" s="2">
        <v>0</v>
      </c>
      <c r="M285" s="2">
        <v>2.7</v>
      </c>
      <c r="N285">
        <v>0</v>
      </c>
      <c r="O285">
        <v>325.8</v>
      </c>
      <c r="P285">
        <v>14.8</v>
      </c>
      <c r="Q285">
        <v>14.9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15.3</v>
      </c>
      <c r="C286" s="2">
        <v>66</v>
      </c>
      <c r="D286" s="2">
        <v>9</v>
      </c>
      <c r="E286" s="2">
        <v>15.3</v>
      </c>
      <c r="F286" s="2">
        <v>3.6</v>
      </c>
      <c r="G286" s="2">
        <v>5</v>
      </c>
      <c r="H286" s="2">
        <v>1023.7</v>
      </c>
      <c r="I286" s="2">
        <v>0</v>
      </c>
      <c r="J286" s="2">
        <v>0</v>
      </c>
      <c r="K286" s="2">
        <v>0</v>
      </c>
      <c r="L286" s="2">
        <v>0</v>
      </c>
      <c r="M286" s="2">
        <v>2.7</v>
      </c>
      <c r="N286">
        <v>0</v>
      </c>
      <c r="O286">
        <v>325.8</v>
      </c>
      <c r="P286">
        <v>14.8</v>
      </c>
      <c r="Q286">
        <v>14.9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15.3</v>
      </c>
      <c r="C287" s="2">
        <v>66</v>
      </c>
      <c r="D287" s="2">
        <v>9</v>
      </c>
      <c r="E287" s="2">
        <v>15.3</v>
      </c>
      <c r="F287" s="2">
        <v>4.3</v>
      </c>
      <c r="G287" s="2">
        <v>5.8</v>
      </c>
      <c r="H287" s="2">
        <v>1023.6</v>
      </c>
      <c r="I287" s="2">
        <v>0</v>
      </c>
      <c r="J287" s="2">
        <v>0</v>
      </c>
      <c r="K287" s="2">
        <v>0</v>
      </c>
      <c r="L287" s="2">
        <v>0</v>
      </c>
      <c r="M287" s="2">
        <v>2.7</v>
      </c>
      <c r="N287">
        <v>0</v>
      </c>
      <c r="O287">
        <v>325.8</v>
      </c>
      <c r="P287">
        <v>14.8</v>
      </c>
      <c r="Q287">
        <v>14.9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15.3</v>
      </c>
      <c r="C288" s="2">
        <v>66</v>
      </c>
      <c r="D288" s="2">
        <v>9</v>
      </c>
      <c r="E288" s="2">
        <v>15.3</v>
      </c>
      <c r="F288" s="2">
        <v>1.8</v>
      </c>
      <c r="G288" s="2">
        <v>3.6</v>
      </c>
      <c r="H288" s="2">
        <v>1023.6</v>
      </c>
      <c r="I288" s="2">
        <v>0</v>
      </c>
      <c r="J288" s="2">
        <v>0</v>
      </c>
      <c r="K288" s="2">
        <v>0</v>
      </c>
      <c r="L288" s="2">
        <v>0</v>
      </c>
      <c r="M288" s="2">
        <v>2.7</v>
      </c>
      <c r="N288">
        <v>0</v>
      </c>
      <c r="O288">
        <v>325.8</v>
      </c>
      <c r="P288">
        <v>14.8</v>
      </c>
      <c r="Q288">
        <v>14.9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15.3</v>
      </c>
      <c r="C289" s="2">
        <v>66</v>
      </c>
      <c r="D289" s="2">
        <v>9</v>
      </c>
      <c r="E289" s="2">
        <v>15.3</v>
      </c>
      <c r="F289" s="2">
        <v>2.5</v>
      </c>
      <c r="G289" s="2">
        <v>3.6</v>
      </c>
      <c r="H289" s="2">
        <v>1023.8</v>
      </c>
      <c r="I289" s="2">
        <v>0</v>
      </c>
      <c r="J289" s="2">
        <v>0</v>
      </c>
      <c r="K289" s="2">
        <v>0</v>
      </c>
      <c r="L289" s="2">
        <v>0</v>
      </c>
      <c r="M289" s="2">
        <v>2.7</v>
      </c>
      <c r="N289">
        <v>0</v>
      </c>
      <c r="O289">
        <v>325.8</v>
      </c>
      <c r="P289">
        <v>14.8</v>
      </c>
      <c r="Q289">
        <v>14.9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15.2</v>
      </c>
      <c r="C290" s="2">
        <v>67</v>
      </c>
      <c r="D290" s="2">
        <v>9.1</v>
      </c>
      <c r="E290" s="2">
        <v>15.2</v>
      </c>
      <c r="F290" s="2">
        <v>0</v>
      </c>
      <c r="G290" s="2">
        <v>2.5</v>
      </c>
      <c r="H290" s="2">
        <v>1023.8</v>
      </c>
      <c r="I290" s="2">
        <v>0</v>
      </c>
      <c r="J290" s="2">
        <v>0</v>
      </c>
      <c r="K290" s="2">
        <v>0</v>
      </c>
      <c r="L290" s="2">
        <v>0</v>
      </c>
      <c r="M290" s="2">
        <v>2.7</v>
      </c>
      <c r="N290">
        <v>0</v>
      </c>
      <c r="O290">
        <v>325.8</v>
      </c>
      <c r="P290">
        <v>14.8</v>
      </c>
      <c r="Q290">
        <v>14.9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15.2</v>
      </c>
      <c r="C291" s="2">
        <v>67</v>
      </c>
      <c r="D291" s="2">
        <v>9.1</v>
      </c>
      <c r="E291" s="2">
        <v>15.2</v>
      </c>
      <c r="F291" s="2">
        <v>4</v>
      </c>
      <c r="G291" s="2">
        <v>4</v>
      </c>
      <c r="H291" s="2">
        <v>1023.7</v>
      </c>
      <c r="I291" s="2">
        <v>0</v>
      </c>
      <c r="J291" s="2">
        <v>0</v>
      </c>
      <c r="K291" s="2">
        <v>0</v>
      </c>
      <c r="L291" s="2">
        <v>0</v>
      </c>
      <c r="M291" s="2">
        <v>2.7</v>
      </c>
      <c r="N291">
        <v>0</v>
      </c>
      <c r="O291">
        <v>325.8</v>
      </c>
      <c r="P291">
        <v>14.8</v>
      </c>
      <c r="Q291">
        <v>14.8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15.2</v>
      </c>
      <c r="C292" s="2">
        <v>67</v>
      </c>
      <c r="D292" s="2">
        <v>9.1</v>
      </c>
      <c r="E292" s="2">
        <v>15.2</v>
      </c>
      <c r="F292" s="2">
        <v>6.1</v>
      </c>
      <c r="G292" s="2">
        <v>6.1</v>
      </c>
      <c r="H292" s="2">
        <v>1023.8</v>
      </c>
      <c r="I292" s="2">
        <v>0</v>
      </c>
      <c r="J292" s="2">
        <v>0</v>
      </c>
      <c r="K292" s="2">
        <v>0</v>
      </c>
      <c r="L292" s="2">
        <v>0</v>
      </c>
      <c r="M292" s="2">
        <v>2.7</v>
      </c>
      <c r="N292">
        <v>0</v>
      </c>
      <c r="O292">
        <v>325.8</v>
      </c>
      <c r="P292">
        <v>14.7</v>
      </c>
      <c r="Q292">
        <v>14.8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15.2</v>
      </c>
      <c r="C293" s="2">
        <v>67</v>
      </c>
      <c r="D293" s="2">
        <v>9.1</v>
      </c>
      <c r="E293" s="2">
        <v>15.2</v>
      </c>
      <c r="F293" s="2">
        <v>2.2000000000000002</v>
      </c>
      <c r="G293" s="2">
        <v>2.5</v>
      </c>
      <c r="H293" s="2">
        <v>1023.8</v>
      </c>
      <c r="I293" s="2">
        <v>0</v>
      </c>
      <c r="J293" s="2">
        <v>0</v>
      </c>
      <c r="K293" s="2">
        <v>0</v>
      </c>
      <c r="L293" s="2">
        <v>0</v>
      </c>
      <c r="M293" s="2">
        <v>2.7</v>
      </c>
      <c r="N293">
        <v>0</v>
      </c>
      <c r="O293">
        <v>325.8</v>
      </c>
      <c r="P293">
        <v>14.7</v>
      </c>
      <c r="Q293">
        <v>14.8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15.2</v>
      </c>
      <c r="C294" s="2">
        <v>67</v>
      </c>
      <c r="D294" s="2">
        <v>9.1</v>
      </c>
      <c r="E294" s="2">
        <v>15.2</v>
      </c>
      <c r="F294" s="2">
        <v>2.9</v>
      </c>
      <c r="G294" s="2">
        <v>4</v>
      </c>
      <c r="H294" s="2">
        <v>1023.7</v>
      </c>
      <c r="I294" s="2">
        <v>0</v>
      </c>
      <c r="J294" s="2">
        <v>0</v>
      </c>
      <c r="K294" s="2">
        <v>0</v>
      </c>
      <c r="L294" s="2">
        <v>0</v>
      </c>
      <c r="M294" s="2">
        <v>2.7</v>
      </c>
      <c r="N294">
        <v>0</v>
      </c>
      <c r="O294">
        <v>325.8</v>
      </c>
      <c r="P294">
        <v>14.7</v>
      </c>
      <c r="Q294">
        <v>14.8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15.2</v>
      </c>
      <c r="C295" s="2">
        <v>67</v>
      </c>
      <c r="D295" s="2">
        <v>9.1</v>
      </c>
      <c r="E295" s="2">
        <v>15.2</v>
      </c>
      <c r="F295" s="2">
        <v>1.8</v>
      </c>
      <c r="G295" s="2">
        <v>2.2000000000000002</v>
      </c>
      <c r="H295" s="2">
        <v>1023.7</v>
      </c>
      <c r="I295" s="2">
        <v>0</v>
      </c>
      <c r="J295" s="2">
        <v>0</v>
      </c>
      <c r="K295" s="2">
        <v>0</v>
      </c>
      <c r="L295" s="2">
        <v>0</v>
      </c>
      <c r="M295" s="2">
        <v>2.7</v>
      </c>
      <c r="N295">
        <v>0</v>
      </c>
      <c r="O295">
        <v>325.8</v>
      </c>
      <c r="P295">
        <v>14.7</v>
      </c>
      <c r="Q295">
        <v>14.8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15.2</v>
      </c>
      <c r="C296" s="2">
        <v>67</v>
      </c>
      <c r="D296" s="2">
        <v>9.1</v>
      </c>
      <c r="E296" s="2">
        <v>15.2</v>
      </c>
      <c r="F296" s="2">
        <v>2.9</v>
      </c>
      <c r="G296" s="2">
        <v>3.2</v>
      </c>
      <c r="H296" s="2">
        <v>1023.8</v>
      </c>
      <c r="I296" s="2">
        <v>0</v>
      </c>
      <c r="J296" s="2">
        <v>0</v>
      </c>
      <c r="K296" s="2">
        <v>0</v>
      </c>
      <c r="L296" s="2">
        <v>0</v>
      </c>
      <c r="M296" s="2">
        <v>2.7</v>
      </c>
      <c r="N296">
        <v>0</v>
      </c>
      <c r="O296">
        <v>325.8</v>
      </c>
      <c r="P296">
        <v>14.7</v>
      </c>
      <c r="Q296">
        <v>14.8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15.2</v>
      </c>
      <c r="C297" s="2">
        <v>67</v>
      </c>
      <c r="D297" s="2">
        <v>9.1</v>
      </c>
      <c r="E297" s="2">
        <v>15.2</v>
      </c>
      <c r="F297" s="2">
        <v>3.2</v>
      </c>
      <c r="G297" s="2">
        <v>5</v>
      </c>
      <c r="H297" s="2">
        <v>1023.7</v>
      </c>
      <c r="I297" s="2">
        <v>0</v>
      </c>
      <c r="J297" s="2">
        <v>0</v>
      </c>
      <c r="K297" s="2">
        <v>0</v>
      </c>
      <c r="L297" s="2">
        <v>0</v>
      </c>
      <c r="M297" s="2">
        <v>2.7</v>
      </c>
      <c r="N297">
        <v>0</v>
      </c>
      <c r="O297">
        <v>325.8</v>
      </c>
      <c r="P297">
        <v>14.7</v>
      </c>
      <c r="Q297">
        <v>14.8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15.1</v>
      </c>
      <c r="C298" s="2">
        <v>67</v>
      </c>
      <c r="D298" s="2">
        <v>9</v>
      </c>
      <c r="E298" s="2">
        <v>15.1</v>
      </c>
      <c r="F298" s="2">
        <v>2.5</v>
      </c>
      <c r="G298" s="2">
        <v>3.6</v>
      </c>
      <c r="H298" s="2">
        <v>1023.8</v>
      </c>
      <c r="I298" s="2">
        <v>0</v>
      </c>
      <c r="J298" s="2">
        <v>0</v>
      </c>
      <c r="K298" s="2">
        <v>0</v>
      </c>
      <c r="L298" s="2">
        <v>0</v>
      </c>
      <c r="M298" s="2">
        <v>2.7</v>
      </c>
      <c r="N298">
        <v>0</v>
      </c>
      <c r="O298">
        <v>325.8</v>
      </c>
      <c r="P298">
        <v>14.7</v>
      </c>
      <c r="Q298">
        <v>14.8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15.2</v>
      </c>
      <c r="C299" s="2">
        <v>67</v>
      </c>
      <c r="D299" s="2">
        <v>9.1</v>
      </c>
      <c r="E299" s="2">
        <v>15.2</v>
      </c>
      <c r="F299" s="2">
        <v>3.6</v>
      </c>
      <c r="G299" s="2">
        <v>4</v>
      </c>
      <c r="H299" s="2">
        <v>1023.8</v>
      </c>
      <c r="I299" s="2">
        <v>0</v>
      </c>
      <c r="J299" s="2">
        <v>0</v>
      </c>
      <c r="K299" s="2">
        <v>0</v>
      </c>
      <c r="L299" s="2">
        <v>0</v>
      </c>
      <c r="M299" s="2">
        <v>2.7</v>
      </c>
      <c r="N299">
        <v>0</v>
      </c>
      <c r="O299">
        <v>325.8</v>
      </c>
      <c r="P299">
        <v>14.7</v>
      </c>
      <c r="Q299">
        <v>14.8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15.1</v>
      </c>
      <c r="C300" s="2">
        <v>67</v>
      </c>
      <c r="D300" s="2">
        <v>9</v>
      </c>
      <c r="E300" s="2">
        <v>15.1</v>
      </c>
      <c r="F300" s="2">
        <v>3.6</v>
      </c>
      <c r="G300" s="2">
        <v>3.6</v>
      </c>
      <c r="H300" s="2">
        <v>1024</v>
      </c>
      <c r="I300" s="2">
        <v>0</v>
      </c>
      <c r="J300" s="2">
        <v>0</v>
      </c>
      <c r="K300" s="2">
        <v>0</v>
      </c>
      <c r="L300" s="2">
        <v>0</v>
      </c>
      <c r="M300" s="2">
        <v>2.7</v>
      </c>
      <c r="N300">
        <v>0</v>
      </c>
      <c r="O300">
        <v>325.8</v>
      </c>
      <c r="P300">
        <v>14.8</v>
      </c>
      <c r="Q300">
        <v>14.8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15.1</v>
      </c>
      <c r="C301" s="2">
        <v>67</v>
      </c>
      <c r="D301" s="2">
        <v>9</v>
      </c>
      <c r="E301" s="2">
        <v>15.1</v>
      </c>
      <c r="F301" s="2">
        <v>2.5</v>
      </c>
      <c r="G301" s="2">
        <v>3.2</v>
      </c>
      <c r="H301" s="2">
        <v>1023.8</v>
      </c>
      <c r="I301" s="2">
        <v>0</v>
      </c>
      <c r="J301" s="2">
        <v>0</v>
      </c>
      <c r="K301" s="2">
        <v>0</v>
      </c>
      <c r="L301" s="2">
        <v>0</v>
      </c>
      <c r="M301" s="2">
        <v>2.7</v>
      </c>
      <c r="N301">
        <v>0</v>
      </c>
      <c r="O301">
        <v>325.8</v>
      </c>
      <c r="P301">
        <v>14.7</v>
      </c>
      <c r="Q301">
        <v>14.8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15.1</v>
      </c>
      <c r="C302" s="2">
        <v>67</v>
      </c>
      <c r="D302" s="2">
        <v>9</v>
      </c>
      <c r="E302" s="2">
        <v>15.1</v>
      </c>
      <c r="F302" s="2">
        <v>2.9</v>
      </c>
      <c r="G302" s="2">
        <v>4</v>
      </c>
      <c r="H302" s="2">
        <v>1023.8</v>
      </c>
      <c r="I302" s="2">
        <v>0</v>
      </c>
      <c r="J302" s="2">
        <v>0</v>
      </c>
      <c r="K302" s="2">
        <v>0</v>
      </c>
      <c r="L302" s="2">
        <v>0</v>
      </c>
      <c r="M302" s="2">
        <v>2.7</v>
      </c>
      <c r="N302">
        <v>0</v>
      </c>
      <c r="O302">
        <v>325.8</v>
      </c>
      <c r="P302">
        <v>14.7</v>
      </c>
      <c r="Q302">
        <v>14.8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15.1</v>
      </c>
      <c r="C303" s="2">
        <v>67</v>
      </c>
      <c r="D303" s="2">
        <v>9</v>
      </c>
      <c r="E303" s="2">
        <v>15.1</v>
      </c>
      <c r="F303" s="2">
        <v>3.2</v>
      </c>
      <c r="G303" s="2">
        <v>6.1</v>
      </c>
      <c r="H303" s="2">
        <v>1023.8</v>
      </c>
      <c r="I303" s="2">
        <v>0</v>
      </c>
      <c r="J303" s="2">
        <v>0</v>
      </c>
      <c r="K303" s="2">
        <v>0</v>
      </c>
      <c r="L303" s="2">
        <v>0</v>
      </c>
      <c r="M303" s="2">
        <v>2.7</v>
      </c>
      <c r="N303">
        <v>0</v>
      </c>
      <c r="O303">
        <v>325.8</v>
      </c>
      <c r="P303">
        <v>14.8</v>
      </c>
      <c r="Q303">
        <v>14.8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15.1</v>
      </c>
      <c r="C304" s="2">
        <v>67</v>
      </c>
      <c r="D304" s="2">
        <v>9</v>
      </c>
      <c r="E304" s="2">
        <v>15.1</v>
      </c>
      <c r="F304" s="2">
        <v>6.1</v>
      </c>
      <c r="G304" s="2">
        <v>6.1</v>
      </c>
      <c r="H304" s="2">
        <v>1023.9</v>
      </c>
      <c r="I304" s="2">
        <v>0</v>
      </c>
      <c r="J304" s="2">
        <v>0</v>
      </c>
      <c r="K304" s="2">
        <v>0</v>
      </c>
      <c r="L304" s="2">
        <v>0</v>
      </c>
      <c r="M304" s="2">
        <v>2.7</v>
      </c>
      <c r="N304">
        <v>0</v>
      </c>
      <c r="O304">
        <v>325.8</v>
      </c>
      <c r="P304">
        <v>14.8</v>
      </c>
      <c r="Q304">
        <v>14.8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15.1</v>
      </c>
      <c r="C305" s="2">
        <v>67</v>
      </c>
      <c r="D305" s="2">
        <v>9</v>
      </c>
      <c r="E305" s="2">
        <v>15.1</v>
      </c>
      <c r="F305" s="2">
        <v>1.8</v>
      </c>
      <c r="G305" s="2">
        <v>7.2</v>
      </c>
      <c r="H305" s="2">
        <v>1023.7</v>
      </c>
      <c r="I305" s="2">
        <v>0</v>
      </c>
      <c r="J305" s="2">
        <v>0</v>
      </c>
      <c r="K305" s="2">
        <v>0</v>
      </c>
      <c r="L305" s="2">
        <v>0</v>
      </c>
      <c r="M305" s="2">
        <v>2.7</v>
      </c>
      <c r="N305">
        <v>0</v>
      </c>
      <c r="O305">
        <v>325.8</v>
      </c>
      <c r="P305">
        <v>14.8</v>
      </c>
      <c r="Q305">
        <v>14.8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15.1</v>
      </c>
      <c r="C306" s="2">
        <v>67</v>
      </c>
      <c r="D306" s="2">
        <v>9</v>
      </c>
      <c r="E306" s="2">
        <v>15.1</v>
      </c>
      <c r="F306" s="2">
        <v>2.9</v>
      </c>
      <c r="G306" s="2">
        <v>5</v>
      </c>
      <c r="H306" s="2">
        <v>1023.7</v>
      </c>
      <c r="I306" s="2">
        <v>0</v>
      </c>
      <c r="J306" s="2">
        <v>0</v>
      </c>
      <c r="K306" s="2">
        <v>0</v>
      </c>
      <c r="L306" s="2">
        <v>0</v>
      </c>
      <c r="M306" s="2">
        <v>2.7</v>
      </c>
      <c r="N306">
        <v>0</v>
      </c>
      <c r="O306">
        <v>325.8</v>
      </c>
      <c r="P306">
        <v>14.8</v>
      </c>
      <c r="Q306">
        <v>14.8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15.1</v>
      </c>
      <c r="C307" s="2">
        <v>67</v>
      </c>
      <c r="D307" s="2">
        <v>9</v>
      </c>
      <c r="E307" s="2">
        <v>15.1</v>
      </c>
      <c r="F307" s="2">
        <v>6.5</v>
      </c>
      <c r="G307" s="2">
        <v>8.3000000000000007</v>
      </c>
      <c r="H307" s="2">
        <v>1023.7</v>
      </c>
      <c r="I307" s="2">
        <v>0</v>
      </c>
      <c r="J307" s="2">
        <v>0</v>
      </c>
      <c r="K307" s="2">
        <v>0</v>
      </c>
      <c r="L307" s="2">
        <v>0</v>
      </c>
      <c r="M307" s="2">
        <v>2.7</v>
      </c>
      <c r="N307">
        <v>0</v>
      </c>
      <c r="O307">
        <v>325.8</v>
      </c>
      <c r="P307">
        <v>14.8</v>
      </c>
      <c r="Q307">
        <v>14.8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15.2</v>
      </c>
      <c r="C308" s="2">
        <v>67</v>
      </c>
      <c r="D308" s="2">
        <v>9.1</v>
      </c>
      <c r="E308" s="2">
        <v>15.2</v>
      </c>
      <c r="F308" s="2">
        <v>5</v>
      </c>
      <c r="G308" s="2">
        <v>5.8</v>
      </c>
      <c r="H308" s="2">
        <v>1024</v>
      </c>
      <c r="I308" s="2">
        <v>0</v>
      </c>
      <c r="J308" s="2">
        <v>0</v>
      </c>
      <c r="K308" s="2">
        <v>0</v>
      </c>
      <c r="L308" s="2">
        <v>0</v>
      </c>
      <c r="M308" s="2">
        <v>2.7</v>
      </c>
      <c r="N308">
        <v>0</v>
      </c>
      <c r="O308">
        <v>325.8</v>
      </c>
      <c r="P308">
        <v>14.8</v>
      </c>
      <c r="Q308">
        <v>14.8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15.2</v>
      </c>
      <c r="C309" s="2">
        <v>67</v>
      </c>
      <c r="D309" s="2">
        <v>9.1</v>
      </c>
      <c r="E309" s="2">
        <v>15.2</v>
      </c>
      <c r="F309" s="2">
        <v>2.9</v>
      </c>
      <c r="G309" s="2">
        <v>3.6</v>
      </c>
      <c r="H309" s="2">
        <v>1023.8</v>
      </c>
      <c r="I309" s="2">
        <v>0</v>
      </c>
      <c r="J309" s="2">
        <v>0</v>
      </c>
      <c r="K309" s="2">
        <v>0</v>
      </c>
      <c r="L309" s="2">
        <v>0</v>
      </c>
      <c r="M309" s="2">
        <v>2.7</v>
      </c>
      <c r="N309">
        <v>0</v>
      </c>
      <c r="O309">
        <v>325.8</v>
      </c>
      <c r="P309">
        <v>14.8</v>
      </c>
      <c r="Q309">
        <v>14.8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15.2</v>
      </c>
      <c r="C310" s="2">
        <v>67</v>
      </c>
      <c r="D310" s="2">
        <v>9.1</v>
      </c>
      <c r="E310" s="2">
        <v>15.2</v>
      </c>
      <c r="F310" s="2">
        <v>5</v>
      </c>
      <c r="G310" s="2">
        <v>5</v>
      </c>
      <c r="H310" s="2">
        <v>1023.6</v>
      </c>
      <c r="I310" s="2">
        <v>0</v>
      </c>
      <c r="J310" s="2">
        <v>0</v>
      </c>
      <c r="K310" s="2">
        <v>0</v>
      </c>
      <c r="L310" s="2">
        <v>0</v>
      </c>
      <c r="M310" s="2">
        <v>2.7</v>
      </c>
      <c r="N310">
        <v>0</v>
      </c>
      <c r="O310">
        <v>325.8</v>
      </c>
      <c r="P310">
        <v>14.8</v>
      </c>
      <c r="Q310">
        <v>14.8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15.2</v>
      </c>
      <c r="C311" s="2">
        <v>67</v>
      </c>
      <c r="D311" s="2">
        <v>9.1</v>
      </c>
      <c r="E311" s="2">
        <v>15.2</v>
      </c>
      <c r="F311" s="2">
        <v>3.2</v>
      </c>
      <c r="G311" s="2">
        <v>5.4</v>
      </c>
      <c r="H311" s="2">
        <v>1023.6</v>
      </c>
      <c r="I311" s="2">
        <v>0</v>
      </c>
      <c r="J311" s="2">
        <v>0</v>
      </c>
      <c r="K311" s="2">
        <v>0</v>
      </c>
      <c r="L311" s="2">
        <v>0</v>
      </c>
      <c r="M311" s="2">
        <v>2.7</v>
      </c>
      <c r="N311">
        <v>0</v>
      </c>
      <c r="O311">
        <v>325.8</v>
      </c>
      <c r="P311">
        <v>14.8</v>
      </c>
      <c r="Q311">
        <v>14.9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15.2</v>
      </c>
      <c r="C312" s="2">
        <v>67</v>
      </c>
      <c r="D312" s="2">
        <v>9.1</v>
      </c>
      <c r="E312" s="2">
        <v>15.2</v>
      </c>
      <c r="F312" s="2">
        <v>3.2</v>
      </c>
      <c r="G312" s="2">
        <v>6.1</v>
      </c>
      <c r="H312" s="2">
        <v>1023.6</v>
      </c>
      <c r="I312" s="2">
        <v>0</v>
      </c>
      <c r="J312" s="2">
        <v>0</v>
      </c>
      <c r="K312" s="2">
        <v>0</v>
      </c>
      <c r="L312" s="2">
        <v>0</v>
      </c>
      <c r="M312" s="2">
        <v>2.7</v>
      </c>
      <c r="N312">
        <v>0</v>
      </c>
      <c r="O312">
        <v>325.8</v>
      </c>
      <c r="P312">
        <v>14.9</v>
      </c>
      <c r="Q312">
        <v>14.9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15.3</v>
      </c>
      <c r="C313" s="2">
        <v>67</v>
      </c>
      <c r="D313" s="2">
        <v>9.1999999999999993</v>
      </c>
      <c r="E313" s="2">
        <v>15.3</v>
      </c>
      <c r="F313" s="2">
        <v>2.5</v>
      </c>
      <c r="G313" s="2">
        <v>4.3</v>
      </c>
      <c r="H313" s="2">
        <v>1023.7</v>
      </c>
      <c r="I313" s="2">
        <v>0</v>
      </c>
      <c r="J313" s="2">
        <v>0</v>
      </c>
      <c r="K313" s="2">
        <v>0</v>
      </c>
      <c r="L313" s="2">
        <v>0</v>
      </c>
      <c r="M313" s="2">
        <v>2.7</v>
      </c>
      <c r="N313">
        <v>0</v>
      </c>
      <c r="O313">
        <v>325.8</v>
      </c>
      <c r="P313">
        <v>14.9</v>
      </c>
      <c r="Q313">
        <v>14.9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15.3</v>
      </c>
      <c r="C314" s="2">
        <v>67</v>
      </c>
      <c r="D314" s="2">
        <v>9.1999999999999993</v>
      </c>
      <c r="E314" s="2">
        <v>15.3</v>
      </c>
      <c r="F314" s="2">
        <v>3.2</v>
      </c>
      <c r="G314" s="2">
        <v>5.4</v>
      </c>
      <c r="H314" s="2">
        <v>1023.9</v>
      </c>
      <c r="I314" s="2">
        <v>0</v>
      </c>
      <c r="J314" s="2">
        <v>0</v>
      </c>
      <c r="K314" s="2">
        <v>0</v>
      </c>
      <c r="L314" s="2">
        <v>0</v>
      </c>
      <c r="M314" s="2">
        <v>2.7</v>
      </c>
      <c r="N314">
        <v>0</v>
      </c>
      <c r="O314">
        <v>325.8</v>
      </c>
      <c r="P314">
        <v>14.9</v>
      </c>
      <c r="Q314">
        <v>14.9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15.3</v>
      </c>
      <c r="C315" s="2">
        <v>67</v>
      </c>
      <c r="D315" s="2">
        <v>9.1999999999999993</v>
      </c>
      <c r="E315" s="2">
        <v>15.3</v>
      </c>
      <c r="F315" s="2">
        <v>7.9</v>
      </c>
      <c r="G315" s="2">
        <v>7.9</v>
      </c>
      <c r="H315" s="2">
        <v>1023.6</v>
      </c>
      <c r="I315" s="2">
        <v>0</v>
      </c>
      <c r="J315" s="2">
        <v>0</v>
      </c>
      <c r="K315" s="2">
        <v>0</v>
      </c>
      <c r="L315" s="2">
        <v>0</v>
      </c>
      <c r="M315" s="2">
        <v>2.7</v>
      </c>
      <c r="N315">
        <v>0</v>
      </c>
      <c r="O315">
        <v>325.8</v>
      </c>
      <c r="P315">
        <v>14.9</v>
      </c>
      <c r="Q315">
        <v>14.9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15.3</v>
      </c>
      <c r="C316" s="2">
        <v>67</v>
      </c>
      <c r="D316" s="2">
        <v>9.1999999999999993</v>
      </c>
      <c r="E316" s="2">
        <v>15.3</v>
      </c>
      <c r="F316" s="2">
        <v>2.9</v>
      </c>
      <c r="G316" s="2">
        <v>3.6</v>
      </c>
      <c r="H316" s="2">
        <v>1023.7</v>
      </c>
      <c r="I316" s="2">
        <v>0</v>
      </c>
      <c r="J316" s="2">
        <v>0</v>
      </c>
      <c r="K316" s="2">
        <v>0</v>
      </c>
      <c r="L316" s="2">
        <v>0</v>
      </c>
      <c r="M316" s="2">
        <v>2.7</v>
      </c>
      <c r="N316">
        <v>0</v>
      </c>
      <c r="O316">
        <v>325.8</v>
      </c>
      <c r="P316">
        <v>14.9</v>
      </c>
      <c r="Q316">
        <v>15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15.3</v>
      </c>
      <c r="C317" s="2">
        <v>67</v>
      </c>
      <c r="D317" s="2">
        <v>9.1999999999999993</v>
      </c>
      <c r="E317" s="2">
        <v>15.3</v>
      </c>
      <c r="F317" s="2">
        <v>3.2</v>
      </c>
      <c r="G317" s="2">
        <v>4</v>
      </c>
      <c r="H317" s="2">
        <v>1023.6</v>
      </c>
      <c r="I317" s="2">
        <v>0</v>
      </c>
      <c r="J317" s="2">
        <v>0</v>
      </c>
      <c r="K317" s="2">
        <v>0</v>
      </c>
      <c r="L317" s="2">
        <v>0</v>
      </c>
      <c r="M317" s="2">
        <v>2.7</v>
      </c>
      <c r="N317">
        <v>0</v>
      </c>
      <c r="O317">
        <v>325.8</v>
      </c>
      <c r="P317">
        <v>14.9</v>
      </c>
      <c r="Q317">
        <v>15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15.3</v>
      </c>
      <c r="C318" s="2">
        <v>67</v>
      </c>
      <c r="D318" s="2">
        <v>9.1999999999999993</v>
      </c>
      <c r="E318" s="2">
        <v>15.3</v>
      </c>
      <c r="F318" s="2">
        <v>3.6</v>
      </c>
      <c r="G318" s="2">
        <v>4</v>
      </c>
      <c r="H318" s="2">
        <v>1023.9</v>
      </c>
      <c r="I318" s="2">
        <v>0</v>
      </c>
      <c r="J318" s="2">
        <v>0</v>
      </c>
      <c r="K318" s="2">
        <v>0</v>
      </c>
      <c r="L318" s="2">
        <v>0</v>
      </c>
      <c r="M318" s="2">
        <v>2.7</v>
      </c>
      <c r="N318">
        <v>0</v>
      </c>
      <c r="O318">
        <v>325.8</v>
      </c>
      <c r="P318">
        <v>15</v>
      </c>
      <c r="Q318">
        <v>15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15.3</v>
      </c>
      <c r="C319" s="2">
        <v>67</v>
      </c>
      <c r="D319" s="2">
        <v>9.1999999999999993</v>
      </c>
      <c r="E319" s="2">
        <v>15.3</v>
      </c>
      <c r="F319" s="2">
        <v>5.4</v>
      </c>
      <c r="G319" s="2">
        <v>5.8</v>
      </c>
      <c r="H319" s="2">
        <v>1023.7</v>
      </c>
      <c r="I319" s="2">
        <v>0</v>
      </c>
      <c r="J319" s="2">
        <v>0</v>
      </c>
      <c r="K319" s="2">
        <v>0</v>
      </c>
      <c r="L319" s="2">
        <v>0</v>
      </c>
      <c r="M319" s="2">
        <v>2.7</v>
      </c>
      <c r="N319">
        <v>0</v>
      </c>
      <c r="O319">
        <v>325.8</v>
      </c>
      <c r="P319">
        <v>15</v>
      </c>
      <c r="Q319">
        <v>15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15.3</v>
      </c>
      <c r="C320" s="2">
        <v>67</v>
      </c>
      <c r="D320" s="2">
        <v>9.1999999999999993</v>
      </c>
      <c r="E320" s="2">
        <v>15.3</v>
      </c>
      <c r="F320" s="2">
        <v>4.7</v>
      </c>
      <c r="G320" s="2">
        <v>6.1</v>
      </c>
      <c r="H320" s="2">
        <v>1023.6</v>
      </c>
      <c r="I320" s="2">
        <v>0</v>
      </c>
      <c r="J320" s="2">
        <v>0</v>
      </c>
      <c r="K320" s="2">
        <v>0</v>
      </c>
      <c r="L320" s="2">
        <v>0</v>
      </c>
      <c r="M320" s="2">
        <v>2.7</v>
      </c>
      <c r="N320">
        <v>0</v>
      </c>
      <c r="O320">
        <v>325.8</v>
      </c>
      <c r="P320">
        <v>15</v>
      </c>
      <c r="Q320">
        <v>15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15.3</v>
      </c>
      <c r="C321" s="2">
        <v>67</v>
      </c>
      <c r="D321" s="2">
        <v>9.1999999999999993</v>
      </c>
      <c r="E321" s="2">
        <v>15.3</v>
      </c>
      <c r="F321" s="2">
        <v>3.2</v>
      </c>
      <c r="G321" s="2">
        <v>4.3</v>
      </c>
      <c r="H321" s="2">
        <v>1023.9</v>
      </c>
      <c r="I321" s="2">
        <v>0</v>
      </c>
      <c r="J321" s="2">
        <v>0</v>
      </c>
      <c r="K321" s="2">
        <v>0</v>
      </c>
      <c r="L321" s="2">
        <v>0</v>
      </c>
      <c r="M321" s="2">
        <v>2.7</v>
      </c>
      <c r="N321">
        <v>0</v>
      </c>
      <c r="O321">
        <v>325.8</v>
      </c>
      <c r="P321">
        <v>15</v>
      </c>
      <c r="Q321">
        <v>15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15.3</v>
      </c>
      <c r="C322" s="2">
        <v>67</v>
      </c>
      <c r="D322" s="2">
        <v>9.1999999999999993</v>
      </c>
      <c r="E322" s="2">
        <v>15.3</v>
      </c>
      <c r="F322" s="2">
        <v>2.2000000000000002</v>
      </c>
      <c r="G322" s="2">
        <v>3.2</v>
      </c>
      <c r="H322" s="2">
        <v>1023.7</v>
      </c>
      <c r="I322" s="2">
        <v>0</v>
      </c>
      <c r="J322" s="2">
        <v>0</v>
      </c>
      <c r="K322" s="2">
        <v>0</v>
      </c>
      <c r="L322" s="2">
        <v>0</v>
      </c>
      <c r="M322" s="2">
        <v>2.7</v>
      </c>
      <c r="N322">
        <v>0</v>
      </c>
      <c r="O322">
        <v>325.8</v>
      </c>
      <c r="P322">
        <v>15</v>
      </c>
      <c r="Q322">
        <v>15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15.3</v>
      </c>
      <c r="C323" s="2">
        <v>67</v>
      </c>
      <c r="D323" s="2">
        <v>9.1999999999999993</v>
      </c>
      <c r="E323" s="2">
        <v>15.3</v>
      </c>
      <c r="F323" s="2">
        <v>5.4</v>
      </c>
      <c r="G323" s="2">
        <v>6.1</v>
      </c>
      <c r="H323" s="2">
        <v>1023.6</v>
      </c>
      <c r="I323" s="2">
        <v>0</v>
      </c>
      <c r="J323" s="2">
        <v>0</v>
      </c>
      <c r="K323" s="2">
        <v>0</v>
      </c>
      <c r="L323" s="2">
        <v>0</v>
      </c>
      <c r="M323" s="2">
        <v>2.7</v>
      </c>
      <c r="N323">
        <v>0</v>
      </c>
      <c r="O323">
        <v>325.8</v>
      </c>
      <c r="P323">
        <v>15</v>
      </c>
      <c r="Q323">
        <v>15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15.3</v>
      </c>
      <c r="C324" s="2">
        <v>67</v>
      </c>
      <c r="D324" s="2">
        <v>9.1999999999999993</v>
      </c>
      <c r="E324" s="2">
        <v>15.3</v>
      </c>
      <c r="F324" s="2">
        <v>5.8</v>
      </c>
      <c r="G324" s="2">
        <v>5.8</v>
      </c>
      <c r="H324" s="2">
        <v>1023.6</v>
      </c>
      <c r="I324" s="2">
        <v>0</v>
      </c>
      <c r="J324" s="2">
        <v>0</v>
      </c>
      <c r="K324" s="2">
        <v>0</v>
      </c>
      <c r="L324" s="2">
        <v>0</v>
      </c>
      <c r="M324" s="2">
        <v>2.7</v>
      </c>
      <c r="N324">
        <v>0</v>
      </c>
      <c r="O324">
        <v>325.8</v>
      </c>
      <c r="P324">
        <v>15</v>
      </c>
      <c r="Q324">
        <v>15.1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15.3</v>
      </c>
      <c r="C325" s="2">
        <v>67</v>
      </c>
      <c r="D325" s="2">
        <v>9.1999999999999993</v>
      </c>
      <c r="E325" s="2">
        <v>15.3</v>
      </c>
      <c r="F325" s="2">
        <v>2.9</v>
      </c>
      <c r="G325" s="2">
        <v>3.6</v>
      </c>
      <c r="H325" s="2">
        <v>1023.6</v>
      </c>
      <c r="I325" s="2">
        <v>0</v>
      </c>
      <c r="J325" s="2">
        <v>0</v>
      </c>
      <c r="K325" s="2">
        <v>0</v>
      </c>
      <c r="L325" s="2">
        <v>0</v>
      </c>
      <c r="M325" s="2">
        <v>2.7</v>
      </c>
      <c r="N325">
        <v>0</v>
      </c>
      <c r="O325">
        <v>325.8</v>
      </c>
      <c r="P325">
        <v>15</v>
      </c>
      <c r="Q325">
        <v>15.1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15.3</v>
      </c>
      <c r="C326" s="2">
        <v>67</v>
      </c>
      <c r="D326" s="2">
        <v>9.1999999999999993</v>
      </c>
      <c r="E326" s="2">
        <v>15.3</v>
      </c>
      <c r="F326" s="2">
        <v>2.5</v>
      </c>
      <c r="G326" s="2">
        <v>4</v>
      </c>
      <c r="H326" s="2">
        <v>1023.6</v>
      </c>
      <c r="I326" s="2">
        <v>0</v>
      </c>
      <c r="J326" s="2">
        <v>0</v>
      </c>
      <c r="K326" s="2">
        <v>0</v>
      </c>
      <c r="L326" s="2">
        <v>0</v>
      </c>
      <c r="M326" s="2">
        <v>2.7</v>
      </c>
      <c r="N326">
        <v>0</v>
      </c>
      <c r="O326">
        <v>325.8</v>
      </c>
      <c r="P326">
        <v>15.1</v>
      </c>
      <c r="Q326">
        <v>15.1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15.3</v>
      </c>
      <c r="C327" s="2">
        <v>67</v>
      </c>
      <c r="D327" s="2">
        <v>9.1999999999999993</v>
      </c>
      <c r="E327" s="2">
        <v>15.3</v>
      </c>
      <c r="F327" s="2">
        <v>1.8</v>
      </c>
      <c r="G327" s="2">
        <v>2.9</v>
      </c>
      <c r="H327" s="2">
        <v>1023.8</v>
      </c>
      <c r="I327" s="2">
        <v>0</v>
      </c>
      <c r="J327" s="2">
        <v>0</v>
      </c>
      <c r="K327" s="2">
        <v>0</v>
      </c>
      <c r="L327" s="2">
        <v>0</v>
      </c>
      <c r="M327" s="2">
        <v>2.7</v>
      </c>
      <c r="N327">
        <v>0</v>
      </c>
      <c r="O327">
        <v>325.8</v>
      </c>
      <c r="P327">
        <v>15</v>
      </c>
      <c r="Q327">
        <v>15.1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15.3</v>
      </c>
      <c r="C328" s="2">
        <v>67</v>
      </c>
      <c r="D328" s="2">
        <v>9.1999999999999993</v>
      </c>
      <c r="E328" s="2">
        <v>15.3</v>
      </c>
      <c r="F328" s="2">
        <v>4.3</v>
      </c>
      <c r="G328" s="2">
        <v>4.7</v>
      </c>
      <c r="H328" s="2">
        <v>1023.7</v>
      </c>
      <c r="I328" s="2">
        <v>0</v>
      </c>
      <c r="J328" s="2">
        <v>0</v>
      </c>
      <c r="K328" s="2">
        <v>0</v>
      </c>
      <c r="L328" s="2">
        <v>0</v>
      </c>
      <c r="M328" s="2">
        <v>2.7</v>
      </c>
      <c r="N328">
        <v>0</v>
      </c>
      <c r="O328">
        <v>325.8</v>
      </c>
      <c r="P328">
        <v>15</v>
      </c>
      <c r="Q328">
        <v>15.1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15.3</v>
      </c>
      <c r="C329" s="2">
        <v>67</v>
      </c>
      <c r="D329" s="2">
        <v>9.1999999999999993</v>
      </c>
      <c r="E329" s="2">
        <v>15.3</v>
      </c>
      <c r="F329" s="2">
        <v>2.5</v>
      </c>
      <c r="G329" s="2">
        <v>3.6</v>
      </c>
      <c r="H329" s="2">
        <v>1023.7</v>
      </c>
      <c r="I329" s="2">
        <v>0</v>
      </c>
      <c r="J329" s="2">
        <v>0</v>
      </c>
      <c r="K329" s="2">
        <v>0</v>
      </c>
      <c r="L329" s="2">
        <v>0</v>
      </c>
      <c r="M329" s="2">
        <v>2.7</v>
      </c>
      <c r="N329">
        <v>0</v>
      </c>
      <c r="O329">
        <v>325.8</v>
      </c>
      <c r="P329">
        <v>15.1</v>
      </c>
      <c r="Q329">
        <v>15.1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15.3</v>
      </c>
      <c r="C330" s="2">
        <v>67</v>
      </c>
      <c r="D330" s="2">
        <v>9.1999999999999993</v>
      </c>
      <c r="E330" s="2">
        <v>15.3</v>
      </c>
      <c r="F330" s="2">
        <v>2.2000000000000002</v>
      </c>
      <c r="G330" s="2">
        <v>2.5</v>
      </c>
      <c r="H330" s="2">
        <v>1023.6</v>
      </c>
      <c r="I330" s="2">
        <v>0</v>
      </c>
      <c r="J330" s="2">
        <v>0</v>
      </c>
      <c r="K330" s="2">
        <v>0</v>
      </c>
      <c r="L330" s="2">
        <v>0</v>
      </c>
      <c r="M330" s="2">
        <v>2.7</v>
      </c>
      <c r="N330">
        <v>0</v>
      </c>
      <c r="O330">
        <v>325.8</v>
      </c>
      <c r="P330">
        <v>15.1</v>
      </c>
      <c r="Q330">
        <v>15.1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15.3</v>
      </c>
      <c r="C331" s="2">
        <v>67</v>
      </c>
      <c r="D331" s="2">
        <v>9.1999999999999993</v>
      </c>
      <c r="E331" s="2">
        <v>15.3</v>
      </c>
      <c r="F331" s="2">
        <v>4.7</v>
      </c>
      <c r="G331" s="2">
        <v>7.2</v>
      </c>
      <c r="H331" s="2">
        <v>1023.7</v>
      </c>
      <c r="I331" s="2">
        <v>0</v>
      </c>
      <c r="J331" s="2">
        <v>0</v>
      </c>
      <c r="K331" s="2">
        <v>0</v>
      </c>
      <c r="L331" s="2">
        <v>0</v>
      </c>
      <c r="M331" s="2">
        <v>2.7</v>
      </c>
      <c r="N331">
        <v>0</v>
      </c>
      <c r="O331">
        <v>325.8</v>
      </c>
      <c r="P331">
        <v>15.1</v>
      </c>
      <c r="Q331">
        <v>15.1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15.4</v>
      </c>
      <c r="C332" s="2">
        <v>67</v>
      </c>
      <c r="D332" s="2">
        <v>9.3000000000000007</v>
      </c>
      <c r="E332" s="2">
        <v>15.4</v>
      </c>
      <c r="F332" s="2">
        <v>1.8</v>
      </c>
      <c r="G332" s="2">
        <v>4</v>
      </c>
      <c r="H332" s="2">
        <v>1023.9</v>
      </c>
      <c r="I332" s="2">
        <v>0</v>
      </c>
      <c r="J332" s="2">
        <v>0</v>
      </c>
      <c r="K332" s="2">
        <v>0</v>
      </c>
      <c r="L332" s="2">
        <v>0</v>
      </c>
      <c r="M332" s="2">
        <v>2.7</v>
      </c>
      <c r="N332">
        <v>0</v>
      </c>
      <c r="O332">
        <v>325.8</v>
      </c>
      <c r="P332">
        <v>15.1</v>
      </c>
      <c r="Q332">
        <v>15.1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15.4</v>
      </c>
      <c r="C333" s="2">
        <v>67</v>
      </c>
      <c r="D333" s="2">
        <v>9.3000000000000007</v>
      </c>
      <c r="E333" s="2">
        <v>15.4</v>
      </c>
      <c r="F333" s="2">
        <v>4</v>
      </c>
      <c r="G333" s="2">
        <v>4</v>
      </c>
      <c r="H333" s="2">
        <v>1023.8</v>
      </c>
      <c r="I333" s="2">
        <v>0</v>
      </c>
      <c r="J333" s="2">
        <v>0</v>
      </c>
      <c r="K333" s="2">
        <v>0</v>
      </c>
      <c r="L333" s="2">
        <v>0</v>
      </c>
      <c r="M333" s="2">
        <v>2.7</v>
      </c>
      <c r="N333">
        <v>0</v>
      </c>
      <c r="O333">
        <v>325.8</v>
      </c>
      <c r="P333">
        <v>15.1</v>
      </c>
      <c r="Q333">
        <v>15.1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15.4</v>
      </c>
      <c r="C334" s="2">
        <v>67</v>
      </c>
      <c r="D334" s="2">
        <v>9.3000000000000007</v>
      </c>
      <c r="E334" s="2">
        <v>15.4</v>
      </c>
      <c r="F334" s="2">
        <v>4</v>
      </c>
      <c r="G334" s="2">
        <v>6.5</v>
      </c>
      <c r="H334" s="2">
        <v>1023.7</v>
      </c>
      <c r="I334" s="2">
        <v>0</v>
      </c>
      <c r="J334" s="2">
        <v>0</v>
      </c>
      <c r="K334" s="2">
        <v>0</v>
      </c>
      <c r="L334" s="2">
        <v>0</v>
      </c>
      <c r="M334" s="2">
        <v>2.7</v>
      </c>
      <c r="N334">
        <v>0</v>
      </c>
      <c r="O334">
        <v>325.8</v>
      </c>
      <c r="P334">
        <v>15.1</v>
      </c>
      <c r="Q334">
        <v>15.1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15.4</v>
      </c>
      <c r="C335" s="2">
        <v>67</v>
      </c>
      <c r="D335" s="2">
        <v>9.3000000000000007</v>
      </c>
      <c r="E335" s="2">
        <v>15.4</v>
      </c>
      <c r="F335" s="2">
        <v>5</v>
      </c>
      <c r="G335" s="2">
        <v>5</v>
      </c>
      <c r="H335" s="2">
        <v>1023.8</v>
      </c>
      <c r="I335" s="2">
        <v>0</v>
      </c>
      <c r="J335" s="2">
        <v>0</v>
      </c>
      <c r="K335" s="2">
        <v>0</v>
      </c>
      <c r="L335" s="2">
        <v>0</v>
      </c>
      <c r="M335" s="2">
        <v>2.7</v>
      </c>
      <c r="N335">
        <v>0</v>
      </c>
      <c r="O335">
        <v>325.8</v>
      </c>
      <c r="P335">
        <v>15.1</v>
      </c>
      <c r="Q335">
        <v>15.1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15.4</v>
      </c>
      <c r="C336" s="2">
        <v>67</v>
      </c>
      <c r="D336" s="2">
        <v>9.3000000000000007</v>
      </c>
      <c r="E336" s="2">
        <v>15.4</v>
      </c>
      <c r="F336" s="2">
        <v>3.6</v>
      </c>
      <c r="G336" s="2">
        <v>7.2</v>
      </c>
      <c r="H336" s="2">
        <v>1023.7</v>
      </c>
      <c r="I336" s="2">
        <v>0</v>
      </c>
      <c r="J336" s="2">
        <v>0</v>
      </c>
      <c r="K336" s="2">
        <v>0</v>
      </c>
      <c r="L336" s="2">
        <v>0</v>
      </c>
      <c r="M336" s="2">
        <v>2.7</v>
      </c>
      <c r="N336">
        <v>0</v>
      </c>
      <c r="O336">
        <v>325.8</v>
      </c>
      <c r="P336">
        <v>15.1</v>
      </c>
      <c r="Q336">
        <v>15.1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15.4</v>
      </c>
      <c r="C337" s="2">
        <v>67</v>
      </c>
      <c r="D337" s="2">
        <v>9.3000000000000007</v>
      </c>
      <c r="E337" s="2">
        <v>15.4</v>
      </c>
      <c r="F337" s="2">
        <v>2.5</v>
      </c>
      <c r="G337" s="2">
        <v>3.2</v>
      </c>
      <c r="H337" s="2">
        <v>1023.8</v>
      </c>
      <c r="I337" s="2">
        <v>0</v>
      </c>
      <c r="J337" s="2">
        <v>0</v>
      </c>
      <c r="K337" s="2">
        <v>0</v>
      </c>
      <c r="L337" s="2">
        <v>0</v>
      </c>
      <c r="M337" s="2">
        <v>2.7</v>
      </c>
      <c r="N337">
        <v>0</v>
      </c>
      <c r="O337">
        <v>325.8</v>
      </c>
      <c r="P337">
        <v>15.2</v>
      </c>
      <c r="Q337">
        <v>15.2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15.4</v>
      </c>
      <c r="C338" s="2">
        <v>67</v>
      </c>
      <c r="D338" s="2">
        <v>9.3000000000000007</v>
      </c>
      <c r="E338" s="2">
        <v>15.4</v>
      </c>
      <c r="F338" s="2">
        <v>2.2000000000000002</v>
      </c>
      <c r="G338" s="2">
        <v>3.6</v>
      </c>
      <c r="H338" s="2">
        <v>1023.7</v>
      </c>
      <c r="I338" s="2">
        <v>0</v>
      </c>
      <c r="J338" s="2">
        <v>0</v>
      </c>
      <c r="K338" s="2">
        <v>0</v>
      </c>
      <c r="L338" s="2">
        <v>0</v>
      </c>
      <c r="M338" s="2">
        <v>2.7</v>
      </c>
      <c r="N338">
        <v>0</v>
      </c>
      <c r="O338">
        <v>325.8</v>
      </c>
      <c r="P338">
        <v>15.2</v>
      </c>
      <c r="Q338">
        <v>15.1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15.4</v>
      </c>
      <c r="C339" s="2">
        <v>67</v>
      </c>
      <c r="D339" s="2">
        <v>9.3000000000000007</v>
      </c>
      <c r="E339" s="2">
        <v>15.4</v>
      </c>
      <c r="F339" s="2">
        <v>3.6</v>
      </c>
      <c r="G339" s="2">
        <v>6.1</v>
      </c>
      <c r="H339" s="2">
        <v>1023.7</v>
      </c>
      <c r="I339" s="2">
        <v>0</v>
      </c>
      <c r="J339" s="2">
        <v>0</v>
      </c>
      <c r="K339" s="2">
        <v>0</v>
      </c>
      <c r="L339" s="2">
        <v>0</v>
      </c>
      <c r="M339" s="2">
        <v>2.7</v>
      </c>
      <c r="N339">
        <v>0</v>
      </c>
      <c r="O339">
        <v>325.8</v>
      </c>
      <c r="P339">
        <v>15.2</v>
      </c>
      <c r="Q339">
        <v>15.2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15.4</v>
      </c>
      <c r="C340" s="2">
        <v>67</v>
      </c>
      <c r="D340" s="2">
        <v>9.3000000000000007</v>
      </c>
      <c r="E340" s="2">
        <v>15.4</v>
      </c>
      <c r="F340" s="2">
        <v>5</v>
      </c>
      <c r="G340" s="2">
        <v>6.8</v>
      </c>
      <c r="H340" s="2">
        <v>1023.7</v>
      </c>
      <c r="I340" s="2">
        <v>0</v>
      </c>
      <c r="J340" s="2">
        <v>0</v>
      </c>
      <c r="K340" s="2">
        <v>0</v>
      </c>
      <c r="L340" s="2">
        <v>0</v>
      </c>
      <c r="M340" s="2">
        <v>2.7</v>
      </c>
      <c r="N340">
        <v>0</v>
      </c>
      <c r="O340">
        <v>325.8</v>
      </c>
      <c r="P340">
        <v>15.2</v>
      </c>
      <c r="Q340">
        <v>15.2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15.4</v>
      </c>
      <c r="C341" s="2">
        <v>66</v>
      </c>
      <c r="D341" s="2">
        <v>9.1</v>
      </c>
      <c r="E341" s="2">
        <v>15.4</v>
      </c>
      <c r="F341" s="2">
        <v>2.2000000000000002</v>
      </c>
      <c r="G341" s="2">
        <v>6.5</v>
      </c>
      <c r="H341" s="2">
        <v>1023.7</v>
      </c>
      <c r="I341" s="2">
        <v>0</v>
      </c>
      <c r="J341" s="2">
        <v>0</v>
      </c>
      <c r="K341" s="2">
        <v>0</v>
      </c>
      <c r="L341" s="2">
        <v>0</v>
      </c>
      <c r="M341" s="2">
        <v>2.7</v>
      </c>
      <c r="N341">
        <v>0</v>
      </c>
      <c r="O341">
        <v>325.8</v>
      </c>
      <c r="P341">
        <v>15.2</v>
      </c>
      <c r="Q341">
        <v>15.2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15.4</v>
      </c>
      <c r="C342" s="2">
        <v>66</v>
      </c>
      <c r="D342" s="2">
        <v>9.1</v>
      </c>
      <c r="E342" s="2">
        <v>15.4</v>
      </c>
      <c r="F342" s="2">
        <v>2.9</v>
      </c>
      <c r="G342" s="2">
        <v>6.1</v>
      </c>
      <c r="H342" s="2">
        <v>1023.9</v>
      </c>
      <c r="I342" s="2">
        <v>0</v>
      </c>
      <c r="J342" s="2">
        <v>0</v>
      </c>
      <c r="K342" s="2">
        <v>0</v>
      </c>
      <c r="L342" s="2">
        <v>0</v>
      </c>
      <c r="M342" s="2">
        <v>2.7</v>
      </c>
      <c r="N342">
        <v>0</v>
      </c>
      <c r="O342">
        <v>325.8</v>
      </c>
      <c r="P342">
        <v>15.3</v>
      </c>
      <c r="Q342">
        <v>15.2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15.4</v>
      </c>
      <c r="C343" s="2">
        <v>66</v>
      </c>
      <c r="D343" s="2">
        <v>9.1</v>
      </c>
      <c r="E343" s="2">
        <v>15.4</v>
      </c>
      <c r="F343" s="2">
        <v>4</v>
      </c>
      <c r="G343" s="2">
        <v>4</v>
      </c>
      <c r="H343" s="2">
        <v>1024</v>
      </c>
      <c r="I343" s="2">
        <v>0</v>
      </c>
      <c r="J343" s="2">
        <v>0</v>
      </c>
      <c r="K343" s="2">
        <v>0</v>
      </c>
      <c r="L343" s="2">
        <v>0</v>
      </c>
      <c r="M343" s="2">
        <v>2.7</v>
      </c>
      <c r="N343">
        <v>0</v>
      </c>
      <c r="O343">
        <v>325.8</v>
      </c>
      <c r="P343">
        <v>15.3</v>
      </c>
      <c r="Q343">
        <v>15.2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15.4</v>
      </c>
      <c r="C344" s="2">
        <v>67</v>
      </c>
      <c r="D344" s="2">
        <v>9.3000000000000007</v>
      </c>
      <c r="E344" s="2">
        <v>15.4</v>
      </c>
      <c r="F344" s="2">
        <v>3.2</v>
      </c>
      <c r="G344" s="2">
        <v>3.6</v>
      </c>
      <c r="H344" s="2">
        <v>1023.9</v>
      </c>
      <c r="I344" s="2">
        <v>0</v>
      </c>
      <c r="J344" s="2">
        <v>0</v>
      </c>
      <c r="K344" s="2">
        <v>0</v>
      </c>
      <c r="L344" s="2">
        <v>0</v>
      </c>
      <c r="M344" s="2">
        <v>2.7</v>
      </c>
      <c r="N344">
        <v>0</v>
      </c>
      <c r="O344">
        <v>325.8</v>
      </c>
      <c r="P344">
        <v>15.3</v>
      </c>
      <c r="Q344">
        <v>15.2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15.4</v>
      </c>
      <c r="C345" s="2">
        <v>66</v>
      </c>
      <c r="D345" s="2">
        <v>9.1</v>
      </c>
      <c r="E345" s="2">
        <v>15.4</v>
      </c>
      <c r="F345" s="2">
        <v>3.2</v>
      </c>
      <c r="G345" s="2">
        <v>5.4</v>
      </c>
      <c r="H345" s="2">
        <v>1023.8</v>
      </c>
      <c r="I345" s="2">
        <v>0</v>
      </c>
      <c r="J345" s="2">
        <v>0</v>
      </c>
      <c r="K345" s="2">
        <v>0</v>
      </c>
      <c r="L345" s="2">
        <v>0</v>
      </c>
      <c r="M345" s="2">
        <v>2.7</v>
      </c>
      <c r="N345">
        <v>0</v>
      </c>
      <c r="O345">
        <v>325.8</v>
      </c>
      <c r="P345">
        <v>15.3</v>
      </c>
      <c r="Q345">
        <v>15.2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15.5</v>
      </c>
      <c r="C346" s="2">
        <v>66</v>
      </c>
      <c r="D346" s="2">
        <v>9.1999999999999993</v>
      </c>
      <c r="E346" s="2">
        <v>15.5</v>
      </c>
      <c r="F346" s="2">
        <v>2.9</v>
      </c>
      <c r="G346" s="2">
        <v>4.3</v>
      </c>
      <c r="H346" s="2">
        <v>1023.8</v>
      </c>
      <c r="I346" s="2">
        <v>0</v>
      </c>
      <c r="J346" s="2">
        <v>0</v>
      </c>
      <c r="K346" s="2">
        <v>0</v>
      </c>
      <c r="L346" s="2">
        <v>0</v>
      </c>
      <c r="M346" s="2">
        <v>2.7</v>
      </c>
      <c r="N346">
        <v>0</v>
      </c>
      <c r="O346">
        <v>325.8</v>
      </c>
      <c r="P346">
        <v>15.3</v>
      </c>
      <c r="Q346">
        <v>15.3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15.5</v>
      </c>
      <c r="C347" s="2">
        <v>66</v>
      </c>
      <c r="D347" s="2">
        <v>9.1999999999999993</v>
      </c>
      <c r="E347" s="2">
        <v>15.5</v>
      </c>
      <c r="F347" s="2">
        <v>1.8</v>
      </c>
      <c r="G347" s="2">
        <v>3.2</v>
      </c>
      <c r="H347" s="2">
        <v>1024</v>
      </c>
      <c r="I347" s="2">
        <v>0</v>
      </c>
      <c r="J347" s="2">
        <v>0</v>
      </c>
      <c r="K347" s="2">
        <v>0</v>
      </c>
      <c r="L347" s="2">
        <v>0</v>
      </c>
      <c r="M347" s="2">
        <v>2.7</v>
      </c>
      <c r="N347">
        <v>0</v>
      </c>
      <c r="O347">
        <v>325.8</v>
      </c>
      <c r="P347">
        <v>15.3</v>
      </c>
      <c r="Q347">
        <v>15.3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15.5</v>
      </c>
      <c r="C348" s="2">
        <v>66</v>
      </c>
      <c r="D348" s="2">
        <v>9.1999999999999993</v>
      </c>
      <c r="E348" s="2">
        <v>15.5</v>
      </c>
      <c r="F348" s="2">
        <v>5</v>
      </c>
      <c r="G348" s="2">
        <v>5.8</v>
      </c>
      <c r="H348" s="2">
        <v>1023.7</v>
      </c>
      <c r="I348" s="2">
        <v>0</v>
      </c>
      <c r="J348" s="2">
        <v>0</v>
      </c>
      <c r="K348" s="2">
        <v>0</v>
      </c>
      <c r="L348" s="2">
        <v>0</v>
      </c>
      <c r="M348" s="2">
        <v>2.7</v>
      </c>
      <c r="N348">
        <v>0</v>
      </c>
      <c r="O348">
        <v>325.8</v>
      </c>
      <c r="P348">
        <v>15.3</v>
      </c>
      <c r="Q348">
        <v>15.3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15.5</v>
      </c>
      <c r="C349" s="2">
        <v>66</v>
      </c>
      <c r="D349" s="2">
        <v>9.1999999999999993</v>
      </c>
      <c r="E349" s="2">
        <v>15.5</v>
      </c>
      <c r="F349" s="2">
        <v>5</v>
      </c>
      <c r="G349" s="2">
        <v>6.8</v>
      </c>
      <c r="H349" s="2">
        <v>1023.6</v>
      </c>
      <c r="I349" s="2">
        <v>0</v>
      </c>
      <c r="J349" s="2">
        <v>0</v>
      </c>
      <c r="K349" s="2">
        <v>0</v>
      </c>
      <c r="L349" s="2">
        <v>0</v>
      </c>
      <c r="M349" s="2">
        <v>2.7</v>
      </c>
      <c r="N349">
        <v>0</v>
      </c>
      <c r="O349">
        <v>325.8</v>
      </c>
      <c r="P349">
        <v>15.3</v>
      </c>
      <c r="Q349">
        <v>15.3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15.5</v>
      </c>
      <c r="C350" s="2">
        <v>66</v>
      </c>
      <c r="D350" s="2">
        <v>9.1999999999999993</v>
      </c>
      <c r="E350" s="2">
        <v>15.5</v>
      </c>
      <c r="F350" s="2">
        <v>3.2</v>
      </c>
      <c r="G350" s="2">
        <v>3.6</v>
      </c>
      <c r="H350" s="2">
        <v>1023.5</v>
      </c>
      <c r="I350" s="2">
        <v>0</v>
      </c>
      <c r="J350" s="2">
        <v>0</v>
      </c>
      <c r="K350" s="2">
        <v>0</v>
      </c>
      <c r="L350" s="2">
        <v>0</v>
      </c>
      <c r="M350" s="2">
        <v>2.7</v>
      </c>
      <c r="N350">
        <v>0</v>
      </c>
      <c r="O350">
        <v>325.8</v>
      </c>
      <c r="P350">
        <v>15.3</v>
      </c>
      <c r="Q350">
        <v>15.3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15.5</v>
      </c>
      <c r="C351" s="2">
        <v>66</v>
      </c>
      <c r="D351" s="2">
        <v>9.1999999999999993</v>
      </c>
      <c r="E351" s="2">
        <v>15.5</v>
      </c>
      <c r="F351" s="2">
        <v>3.6</v>
      </c>
      <c r="G351" s="2">
        <v>5.8</v>
      </c>
      <c r="H351" s="2">
        <v>1023.7</v>
      </c>
      <c r="I351" s="2">
        <v>0</v>
      </c>
      <c r="J351" s="2">
        <v>0</v>
      </c>
      <c r="K351" s="2">
        <v>0</v>
      </c>
      <c r="L351" s="2">
        <v>0</v>
      </c>
      <c r="M351" s="2">
        <v>2.7</v>
      </c>
      <c r="N351">
        <v>0</v>
      </c>
      <c r="O351">
        <v>325.8</v>
      </c>
      <c r="P351">
        <v>15.4</v>
      </c>
      <c r="Q351">
        <v>15.4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15.5</v>
      </c>
      <c r="C352" s="2">
        <v>66</v>
      </c>
      <c r="D352" s="2">
        <v>9.1999999999999993</v>
      </c>
      <c r="E352" s="2">
        <v>15.5</v>
      </c>
      <c r="F352" s="2">
        <v>4</v>
      </c>
      <c r="G352" s="2">
        <v>4.7</v>
      </c>
      <c r="H352" s="2">
        <v>1023.8</v>
      </c>
      <c r="I352" s="2">
        <v>0</v>
      </c>
      <c r="J352" s="2">
        <v>0</v>
      </c>
      <c r="K352" s="2">
        <v>0</v>
      </c>
      <c r="L352" s="2">
        <v>0</v>
      </c>
      <c r="M352" s="2">
        <v>2.7</v>
      </c>
      <c r="N352">
        <v>0</v>
      </c>
      <c r="O352">
        <v>325.8</v>
      </c>
      <c r="P352">
        <v>15.3</v>
      </c>
      <c r="Q352">
        <v>15.4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15.5</v>
      </c>
      <c r="C353" s="2">
        <v>66</v>
      </c>
      <c r="D353" s="2">
        <v>9.1999999999999993</v>
      </c>
      <c r="E353" s="2">
        <v>15.5</v>
      </c>
      <c r="F353" s="2">
        <v>5.4</v>
      </c>
      <c r="G353" s="2">
        <v>6.5</v>
      </c>
      <c r="H353" s="2">
        <v>1023.7</v>
      </c>
      <c r="I353" s="2">
        <v>0</v>
      </c>
      <c r="J353" s="2">
        <v>0</v>
      </c>
      <c r="K353" s="2">
        <v>0</v>
      </c>
      <c r="L353" s="2">
        <v>0</v>
      </c>
      <c r="M353" s="2">
        <v>2.7</v>
      </c>
      <c r="N353">
        <v>0</v>
      </c>
      <c r="O353">
        <v>325.8</v>
      </c>
      <c r="P353">
        <v>15.4</v>
      </c>
      <c r="Q353">
        <v>15.4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15.5</v>
      </c>
      <c r="C354" s="2">
        <v>66</v>
      </c>
      <c r="D354" s="2">
        <v>9.1999999999999993</v>
      </c>
      <c r="E354" s="2">
        <v>15.5</v>
      </c>
      <c r="F354" s="2">
        <v>1.8</v>
      </c>
      <c r="G354" s="2">
        <v>3.6</v>
      </c>
      <c r="H354" s="2">
        <v>1023.7</v>
      </c>
      <c r="I354" s="2">
        <v>0</v>
      </c>
      <c r="J354" s="2">
        <v>0</v>
      </c>
      <c r="K354" s="2">
        <v>0</v>
      </c>
      <c r="L354" s="2">
        <v>0</v>
      </c>
      <c r="M354" s="2">
        <v>2.7</v>
      </c>
      <c r="N354">
        <v>0</v>
      </c>
      <c r="O354">
        <v>325.8</v>
      </c>
      <c r="P354">
        <v>15.4</v>
      </c>
      <c r="Q354">
        <v>15.4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15.5</v>
      </c>
      <c r="C355" s="2">
        <v>66</v>
      </c>
      <c r="D355" s="2">
        <v>9.1999999999999993</v>
      </c>
      <c r="E355" s="2">
        <v>15.5</v>
      </c>
      <c r="F355" s="2">
        <v>5</v>
      </c>
      <c r="G355" s="2">
        <v>5</v>
      </c>
      <c r="H355" s="2">
        <v>1023.7</v>
      </c>
      <c r="I355" s="2">
        <v>0</v>
      </c>
      <c r="J355" s="2">
        <v>0</v>
      </c>
      <c r="K355" s="2">
        <v>0</v>
      </c>
      <c r="L355" s="2">
        <v>0</v>
      </c>
      <c r="M355" s="2">
        <v>2.7</v>
      </c>
      <c r="N355">
        <v>0</v>
      </c>
      <c r="O355">
        <v>325.8</v>
      </c>
      <c r="P355">
        <v>15.4</v>
      </c>
      <c r="Q355">
        <v>15.4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15.5</v>
      </c>
      <c r="C356" s="2">
        <v>66</v>
      </c>
      <c r="D356" s="2">
        <v>9.1999999999999993</v>
      </c>
      <c r="E356" s="2">
        <v>15.5</v>
      </c>
      <c r="F356" s="2">
        <v>0</v>
      </c>
      <c r="G356" s="2">
        <v>2.9</v>
      </c>
      <c r="H356" s="2">
        <v>1023.8</v>
      </c>
      <c r="I356" s="2">
        <v>0</v>
      </c>
      <c r="J356" s="2">
        <v>0</v>
      </c>
      <c r="K356" s="2">
        <v>0</v>
      </c>
      <c r="L356" s="2">
        <v>0</v>
      </c>
      <c r="M356" s="2">
        <v>2.7</v>
      </c>
      <c r="N356">
        <v>0</v>
      </c>
      <c r="O356">
        <v>325.8</v>
      </c>
      <c r="P356">
        <v>15.4</v>
      </c>
      <c r="Q356">
        <v>15.4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15.5</v>
      </c>
      <c r="C357" s="2">
        <v>66</v>
      </c>
      <c r="D357" s="2">
        <v>9.1999999999999993</v>
      </c>
      <c r="E357" s="2">
        <v>15.5</v>
      </c>
      <c r="F357" s="2">
        <v>4.7</v>
      </c>
      <c r="G357" s="2">
        <v>6.8</v>
      </c>
      <c r="H357" s="2">
        <v>1023.7</v>
      </c>
      <c r="I357" s="2">
        <v>0</v>
      </c>
      <c r="J357" s="2">
        <v>0</v>
      </c>
      <c r="K357" s="2">
        <v>0</v>
      </c>
      <c r="L357" s="2">
        <v>0</v>
      </c>
      <c r="M357" s="2">
        <v>2.7</v>
      </c>
      <c r="N357">
        <v>0</v>
      </c>
      <c r="O357">
        <v>325.8</v>
      </c>
      <c r="P357">
        <v>15.4</v>
      </c>
      <c r="Q357">
        <v>15.4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15.5</v>
      </c>
      <c r="C358" s="2">
        <v>66</v>
      </c>
      <c r="D358" s="2">
        <v>9.1999999999999993</v>
      </c>
      <c r="E358" s="2">
        <v>15.5</v>
      </c>
      <c r="F358" s="2">
        <v>6.5</v>
      </c>
      <c r="G358" s="2">
        <v>7.9</v>
      </c>
      <c r="H358" s="2">
        <v>1023.8</v>
      </c>
      <c r="I358" s="2">
        <v>0</v>
      </c>
      <c r="J358" s="2">
        <v>0</v>
      </c>
      <c r="K358" s="2">
        <v>0</v>
      </c>
      <c r="L358" s="2">
        <v>0</v>
      </c>
      <c r="M358" s="2">
        <v>2.7</v>
      </c>
      <c r="N358">
        <v>0</v>
      </c>
      <c r="O358">
        <v>325.8</v>
      </c>
      <c r="P358">
        <v>15.4</v>
      </c>
      <c r="Q358">
        <v>15.4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15.5</v>
      </c>
      <c r="C359" s="2">
        <v>66</v>
      </c>
      <c r="D359" s="2">
        <v>9.1999999999999993</v>
      </c>
      <c r="E359" s="2">
        <v>15.5</v>
      </c>
      <c r="F359" s="2">
        <v>2.9</v>
      </c>
      <c r="G359" s="2">
        <v>4</v>
      </c>
      <c r="H359" s="2">
        <v>1023.7</v>
      </c>
      <c r="I359" s="2">
        <v>0</v>
      </c>
      <c r="J359" s="2">
        <v>0</v>
      </c>
      <c r="K359" s="2">
        <v>0</v>
      </c>
      <c r="L359" s="2">
        <v>0</v>
      </c>
      <c r="M359" s="2">
        <v>2.7</v>
      </c>
      <c r="N359">
        <v>0</v>
      </c>
      <c r="O359">
        <v>325.8</v>
      </c>
      <c r="P359">
        <v>15.4</v>
      </c>
      <c r="Q359">
        <v>15.4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15.5</v>
      </c>
      <c r="C360" s="2">
        <v>66</v>
      </c>
      <c r="D360" s="2">
        <v>9.1999999999999993</v>
      </c>
      <c r="E360" s="2">
        <v>15.5</v>
      </c>
      <c r="F360" s="2">
        <v>4.3</v>
      </c>
      <c r="G360" s="2">
        <v>7.6</v>
      </c>
      <c r="H360" s="2">
        <v>1023.7</v>
      </c>
      <c r="I360" s="2">
        <v>0</v>
      </c>
      <c r="J360" s="2">
        <v>0</v>
      </c>
      <c r="K360" s="2">
        <v>0</v>
      </c>
      <c r="L360" s="2">
        <v>0</v>
      </c>
      <c r="M360" s="2">
        <v>2.7</v>
      </c>
      <c r="N360">
        <v>0</v>
      </c>
      <c r="O360">
        <v>325.8</v>
      </c>
      <c r="P360">
        <v>15.4</v>
      </c>
      <c r="Q360">
        <v>15.4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15.6</v>
      </c>
      <c r="C361" s="2">
        <v>67</v>
      </c>
      <c r="D361" s="2">
        <v>9.5</v>
      </c>
      <c r="E361" s="2">
        <v>15.6</v>
      </c>
      <c r="F361" s="2">
        <v>2.9</v>
      </c>
      <c r="G361" s="2">
        <v>6.1</v>
      </c>
      <c r="H361" s="2">
        <v>1023.6</v>
      </c>
      <c r="I361" s="2">
        <v>0</v>
      </c>
      <c r="J361" s="2">
        <v>0</v>
      </c>
      <c r="K361" s="2">
        <v>0</v>
      </c>
      <c r="L361" s="2">
        <v>0</v>
      </c>
      <c r="M361" s="2">
        <v>2.7</v>
      </c>
      <c r="N361">
        <v>0</v>
      </c>
      <c r="O361">
        <v>325.8</v>
      </c>
      <c r="P361">
        <v>15.4</v>
      </c>
      <c r="Q361">
        <v>15.4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15.6</v>
      </c>
      <c r="C362" s="2">
        <v>67</v>
      </c>
      <c r="D362" s="2">
        <v>9.5</v>
      </c>
      <c r="E362" s="2">
        <v>15.6</v>
      </c>
      <c r="F362" s="2">
        <v>5.4</v>
      </c>
      <c r="G362" s="2">
        <v>5.4</v>
      </c>
      <c r="H362" s="2">
        <v>1023.9</v>
      </c>
      <c r="I362" s="2">
        <v>0</v>
      </c>
      <c r="J362" s="2">
        <v>0</v>
      </c>
      <c r="K362" s="2">
        <v>0</v>
      </c>
      <c r="L362" s="2">
        <v>0</v>
      </c>
      <c r="M362" s="2">
        <v>2.7</v>
      </c>
      <c r="N362">
        <v>0</v>
      </c>
      <c r="O362">
        <v>325.8</v>
      </c>
      <c r="P362">
        <v>15.3</v>
      </c>
      <c r="Q362">
        <v>15.4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15.6</v>
      </c>
      <c r="C363" s="2">
        <v>67</v>
      </c>
      <c r="D363" s="2">
        <v>9.5</v>
      </c>
      <c r="E363" s="2">
        <v>15.6</v>
      </c>
      <c r="F363" s="2">
        <v>1.8</v>
      </c>
      <c r="G363" s="2">
        <v>5.8</v>
      </c>
      <c r="H363" s="2">
        <v>1023.7</v>
      </c>
      <c r="I363" s="2">
        <v>0</v>
      </c>
      <c r="J363" s="2">
        <v>0</v>
      </c>
      <c r="K363" s="2">
        <v>0</v>
      </c>
      <c r="L363" s="2">
        <v>0</v>
      </c>
      <c r="M363" s="2">
        <v>2.7</v>
      </c>
      <c r="N363">
        <v>0</v>
      </c>
      <c r="O363">
        <v>325.8</v>
      </c>
      <c r="P363">
        <v>15.3</v>
      </c>
      <c r="Q363">
        <v>15.4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15.5</v>
      </c>
      <c r="C364" s="2">
        <v>67</v>
      </c>
      <c r="D364" s="2">
        <v>9.4</v>
      </c>
      <c r="E364" s="2">
        <v>15.5</v>
      </c>
      <c r="F364" s="2">
        <v>3.2</v>
      </c>
      <c r="G364" s="2">
        <v>4.7</v>
      </c>
      <c r="H364" s="2">
        <v>1023.8</v>
      </c>
      <c r="I364" s="2">
        <v>0</v>
      </c>
      <c r="J364" s="2">
        <v>0</v>
      </c>
      <c r="K364" s="2">
        <v>0</v>
      </c>
      <c r="L364" s="2">
        <v>0</v>
      </c>
      <c r="M364" s="2">
        <v>2.7</v>
      </c>
      <c r="N364">
        <v>0</v>
      </c>
      <c r="O364">
        <v>325.8</v>
      </c>
      <c r="P364">
        <v>15.3</v>
      </c>
      <c r="Q364">
        <v>15.4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15.5</v>
      </c>
      <c r="C365" s="2">
        <v>67</v>
      </c>
      <c r="D365" s="2">
        <v>9.4</v>
      </c>
      <c r="E365" s="2">
        <v>15.5</v>
      </c>
      <c r="F365" s="2">
        <v>4.3</v>
      </c>
      <c r="G365" s="2">
        <v>8.3000000000000007</v>
      </c>
      <c r="H365" s="2">
        <v>1024</v>
      </c>
      <c r="I365" s="2">
        <v>0</v>
      </c>
      <c r="J365" s="2">
        <v>0</v>
      </c>
      <c r="K365" s="2">
        <v>0</v>
      </c>
      <c r="L365" s="2">
        <v>0</v>
      </c>
      <c r="M365" s="2">
        <v>2.7</v>
      </c>
      <c r="N365">
        <v>0</v>
      </c>
      <c r="O365">
        <v>325.8</v>
      </c>
      <c r="P365">
        <v>15.2</v>
      </c>
      <c r="Q365">
        <v>15.3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15.5</v>
      </c>
      <c r="C366" s="2">
        <v>67</v>
      </c>
      <c r="D366" s="2">
        <v>9.4</v>
      </c>
      <c r="E366" s="2">
        <v>15.5</v>
      </c>
      <c r="F366" s="2">
        <v>3.6</v>
      </c>
      <c r="G366" s="2">
        <v>6.5</v>
      </c>
      <c r="H366" s="2">
        <v>1024</v>
      </c>
      <c r="I366" s="2">
        <v>0</v>
      </c>
      <c r="J366" s="2">
        <v>0</v>
      </c>
      <c r="K366" s="2">
        <v>0</v>
      </c>
      <c r="L366" s="2">
        <v>0</v>
      </c>
      <c r="M366" s="2">
        <v>2.7</v>
      </c>
      <c r="N366">
        <v>0</v>
      </c>
      <c r="O366">
        <v>325.8</v>
      </c>
      <c r="P366">
        <v>15.2</v>
      </c>
      <c r="Q366">
        <v>15.3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15.5</v>
      </c>
      <c r="C367" s="2">
        <v>67</v>
      </c>
      <c r="D367" s="2">
        <v>9.4</v>
      </c>
      <c r="E367" s="2">
        <v>15.5</v>
      </c>
      <c r="F367" s="2">
        <v>2.5</v>
      </c>
      <c r="G367" s="2">
        <v>4.3</v>
      </c>
      <c r="H367" s="2">
        <v>1024</v>
      </c>
      <c r="I367" s="2">
        <v>0</v>
      </c>
      <c r="J367" s="2">
        <v>0</v>
      </c>
      <c r="K367" s="2">
        <v>0</v>
      </c>
      <c r="L367" s="2">
        <v>0</v>
      </c>
      <c r="M367" s="2">
        <v>2.7</v>
      </c>
      <c r="N367">
        <v>0</v>
      </c>
      <c r="O367">
        <v>325.8</v>
      </c>
      <c r="P367">
        <v>15.1</v>
      </c>
      <c r="Q367">
        <v>15.3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15.5</v>
      </c>
      <c r="C368" s="2">
        <v>68</v>
      </c>
      <c r="D368" s="2">
        <v>9.6</v>
      </c>
      <c r="E368" s="2">
        <v>15.5</v>
      </c>
      <c r="F368" s="2">
        <v>2.5</v>
      </c>
      <c r="G368" s="2">
        <v>4.3</v>
      </c>
      <c r="H368" s="2">
        <v>1024</v>
      </c>
      <c r="I368" s="2">
        <v>0</v>
      </c>
      <c r="J368" s="2">
        <v>0</v>
      </c>
      <c r="K368" s="2">
        <v>0</v>
      </c>
      <c r="L368" s="2">
        <v>0</v>
      </c>
      <c r="M368" s="2">
        <v>2.7</v>
      </c>
      <c r="N368">
        <v>0</v>
      </c>
      <c r="O368">
        <v>325.8</v>
      </c>
      <c r="P368">
        <v>15.1</v>
      </c>
      <c r="Q368">
        <v>15.3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15.5</v>
      </c>
      <c r="C369" s="2">
        <v>68</v>
      </c>
      <c r="D369" s="2">
        <v>9.6</v>
      </c>
      <c r="E369" s="2">
        <v>15.5</v>
      </c>
      <c r="F369" s="2">
        <v>4.3</v>
      </c>
      <c r="G369" s="2">
        <v>4.3</v>
      </c>
      <c r="H369" s="2">
        <v>1024</v>
      </c>
      <c r="I369" s="2">
        <v>0</v>
      </c>
      <c r="J369" s="2">
        <v>0</v>
      </c>
      <c r="K369" s="2">
        <v>0</v>
      </c>
      <c r="L369" s="2">
        <v>0</v>
      </c>
      <c r="M369" s="2">
        <v>2.7</v>
      </c>
      <c r="N369">
        <v>0</v>
      </c>
      <c r="O369">
        <v>325.8</v>
      </c>
      <c r="P369">
        <v>15</v>
      </c>
      <c r="Q369">
        <v>15.3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15.5</v>
      </c>
      <c r="C370" s="2">
        <v>68</v>
      </c>
      <c r="D370" s="2">
        <v>9.6</v>
      </c>
      <c r="E370" s="2">
        <v>15.5</v>
      </c>
      <c r="F370" s="2">
        <v>3.6</v>
      </c>
      <c r="G370" s="2">
        <v>6.5</v>
      </c>
      <c r="H370" s="2">
        <v>1023.9</v>
      </c>
      <c r="I370" s="2">
        <v>0</v>
      </c>
      <c r="J370" s="2">
        <v>0</v>
      </c>
      <c r="K370" s="2">
        <v>0</v>
      </c>
      <c r="L370" s="2">
        <v>0</v>
      </c>
      <c r="M370" s="2">
        <v>2.7</v>
      </c>
      <c r="N370">
        <v>0</v>
      </c>
      <c r="O370">
        <v>325.8</v>
      </c>
      <c r="P370">
        <v>15</v>
      </c>
      <c r="Q370">
        <v>15.2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15.5</v>
      </c>
      <c r="C371" s="2">
        <v>68</v>
      </c>
      <c r="D371" s="2">
        <v>9.6</v>
      </c>
      <c r="E371" s="2">
        <v>15.5</v>
      </c>
      <c r="F371" s="2">
        <v>1.8</v>
      </c>
      <c r="G371" s="2">
        <v>5</v>
      </c>
      <c r="H371" s="2">
        <v>1023.9</v>
      </c>
      <c r="I371" s="2">
        <v>0</v>
      </c>
      <c r="J371" s="2">
        <v>0</v>
      </c>
      <c r="K371" s="2">
        <v>0</v>
      </c>
      <c r="L371" s="2">
        <v>0</v>
      </c>
      <c r="M371" s="2">
        <v>2.7</v>
      </c>
      <c r="N371">
        <v>0</v>
      </c>
      <c r="O371">
        <v>325.8</v>
      </c>
      <c r="P371">
        <v>14.9</v>
      </c>
      <c r="Q371">
        <v>15.1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15.5</v>
      </c>
      <c r="C372" s="2">
        <v>68</v>
      </c>
      <c r="D372" s="2">
        <v>9.6</v>
      </c>
      <c r="E372" s="2">
        <v>15.5</v>
      </c>
      <c r="F372" s="2">
        <v>2.2000000000000002</v>
      </c>
      <c r="G372" s="2">
        <v>3.2</v>
      </c>
      <c r="H372" s="2">
        <v>1023.8</v>
      </c>
      <c r="I372" s="2">
        <v>0</v>
      </c>
      <c r="J372" s="2">
        <v>0</v>
      </c>
      <c r="K372" s="2">
        <v>0</v>
      </c>
      <c r="L372" s="2">
        <v>0</v>
      </c>
      <c r="M372" s="2">
        <v>2.7</v>
      </c>
      <c r="N372">
        <v>0</v>
      </c>
      <c r="O372">
        <v>325.8</v>
      </c>
      <c r="P372">
        <v>14.9</v>
      </c>
      <c r="Q372">
        <v>15.1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15.4</v>
      </c>
      <c r="C373" s="2">
        <v>68</v>
      </c>
      <c r="D373" s="2">
        <v>9.5</v>
      </c>
      <c r="E373" s="2">
        <v>15.4</v>
      </c>
      <c r="F373" s="2">
        <v>0</v>
      </c>
      <c r="G373" s="2">
        <v>4.3</v>
      </c>
      <c r="H373" s="2">
        <v>1023.8</v>
      </c>
      <c r="I373" s="2">
        <v>0</v>
      </c>
      <c r="J373" s="2">
        <v>0</v>
      </c>
      <c r="K373" s="2">
        <v>0</v>
      </c>
      <c r="L373" s="2">
        <v>0</v>
      </c>
      <c r="M373" s="2">
        <v>2.7</v>
      </c>
      <c r="N373">
        <v>0</v>
      </c>
      <c r="O373">
        <v>325.8</v>
      </c>
      <c r="P373">
        <v>14.8</v>
      </c>
      <c r="Q373">
        <v>15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15.5</v>
      </c>
      <c r="C374" s="2">
        <v>69</v>
      </c>
      <c r="D374" s="2">
        <v>9.8000000000000007</v>
      </c>
      <c r="E374" s="2">
        <v>15.5</v>
      </c>
      <c r="F374" s="2">
        <v>0</v>
      </c>
      <c r="G374" s="2">
        <v>0</v>
      </c>
      <c r="H374" s="2">
        <v>1023.9</v>
      </c>
      <c r="I374" s="2">
        <v>0</v>
      </c>
      <c r="J374" s="2">
        <v>0</v>
      </c>
      <c r="K374" s="2">
        <v>0</v>
      </c>
      <c r="L374" s="2">
        <v>0</v>
      </c>
      <c r="M374" s="2">
        <v>2.7</v>
      </c>
      <c r="N374">
        <v>0</v>
      </c>
      <c r="O374">
        <v>325.8</v>
      </c>
      <c r="P374">
        <v>14.7</v>
      </c>
      <c r="Q374">
        <v>15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15.4</v>
      </c>
      <c r="C375" s="2">
        <v>69</v>
      </c>
      <c r="D375" s="2">
        <v>9.8000000000000007</v>
      </c>
      <c r="E375" s="2">
        <v>15.4</v>
      </c>
      <c r="F375" s="2">
        <v>1.8</v>
      </c>
      <c r="G375" s="2">
        <v>2.5</v>
      </c>
      <c r="H375" s="2">
        <v>1023.8</v>
      </c>
      <c r="I375" s="2">
        <v>0</v>
      </c>
      <c r="J375" s="2">
        <v>0</v>
      </c>
      <c r="K375" s="2">
        <v>0</v>
      </c>
      <c r="L375" s="2">
        <v>0</v>
      </c>
      <c r="M375" s="2">
        <v>2.7</v>
      </c>
      <c r="N375">
        <v>0</v>
      </c>
      <c r="O375">
        <v>325.8</v>
      </c>
      <c r="P375">
        <v>14.6</v>
      </c>
      <c r="Q375">
        <v>14.9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15.4</v>
      </c>
      <c r="C376" s="2">
        <v>69</v>
      </c>
      <c r="D376" s="2">
        <v>9.8000000000000007</v>
      </c>
      <c r="E376" s="2">
        <v>15.4</v>
      </c>
      <c r="F376" s="2">
        <v>0</v>
      </c>
      <c r="G376" s="2">
        <v>1.8</v>
      </c>
      <c r="H376" s="2">
        <v>1023.8</v>
      </c>
      <c r="I376" s="2">
        <v>0</v>
      </c>
      <c r="J376" s="2">
        <v>0</v>
      </c>
      <c r="K376" s="2">
        <v>0</v>
      </c>
      <c r="L376" s="2">
        <v>0</v>
      </c>
      <c r="M376" s="2">
        <v>2.7</v>
      </c>
      <c r="N376">
        <v>0</v>
      </c>
      <c r="O376">
        <v>325.8</v>
      </c>
      <c r="P376">
        <v>14.5</v>
      </c>
      <c r="Q376">
        <v>14.8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15.4</v>
      </c>
      <c r="C377" s="2">
        <v>69</v>
      </c>
      <c r="D377" s="2">
        <v>9.8000000000000007</v>
      </c>
      <c r="E377" s="2">
        <v>15.4</v>
      </c>
      <c r="F377" s="2">
        <v>2.5</v>
      </c>
      <c r="G377" s="2">
        <v>2.9</v>
      </c>
      <c r="H377" s="2">
        <v>1024.0999999999999</v>
      </c>
      <c r="I377" s="2">
        <v>0</v>
      </c>
      <c r="J377" s="2">
        <v>0</v>
      </c>
      <c r="K377" s="2">
        <v>0</v>
      </c>
      <c r="L377" s="2">
        <v>0</v>
      </c>
      <c r="M377" s="2">
        <v>2.7</v>
      </c>
      <c r="N377">
        <v>0</v>
      </c>
      <c r="O377">
        <v>325.8</v>
      </c>
      <c r="P377">
        <v>14.5</v>
      </c>
      <c r="Q377">
        <v>14.7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15.4</v>
      </c>
      <c r="C378" s="2">
        <v>69</v>
      </c>
      <c r="D378" s="2">
        <v>9.8000000000000007</v>
      </c>
      <c r="E378" s="2">
        <v>15.4</v>
      </c>
      <c r="F378" s="2">
        <v>1.8</v>
      </c>
      <c r="G378" s="2">
        <v>2.9</v>
      </c>
      <c r="H378" s="2">
        <v>1024</v>
      </c>
      <c r="I378" s="2">
        <v>0</v>
      </c>
      <c r="J378" s="2">
        <v>0</v>
      </c>
      <c r="K378" s="2">
        <v>0</v>
      </c>
      <c r="L378" s="2">
        <v>0</v>
      </c>
      <c r="M378" s="2">
        <v>2.7</v>
      </c>
      <c r="N378">
        <v>0</v>
      </c>
      <c r="O378">
        <v>325.8</v>
      </c>
      <c r="P378">
        <v>14.4</v>
      </c>
      <c r="Q378">
        <v>14.7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15.4</v>
      </c>
      <c r="C379" s="2">
        <v>70</v>
      </c>
      <c r="D379" s="2">
        <v>10</v>
      </c>
      <c r="E379" s="2">
        <v>15.4</v>
      </c>
      <c r="F379" s="2">
        <v>1.8</v>
      </c>
      <c r="G379" s="2">
        <v>2.9</v>
      </c>
      <c r="H379" s="2">
        <v>1023.8</v>
      </c>
      <c r="I379" s="2">
        <v>0</v>
      </c>
      <c r="J379" s="2">
        <v>0</v>
      </c>
      <c r="K379" s="2">
        <v>0</v>
      </c>
      <c r="L379" s="2">
        <v>0</v>
      </c>
      <c r="M379" s="2">
        <v>2.7</v>
      </c>
      <c r="N379">
        <v>0</v>
      </c>
      <c r="O379">
        <v>325.8</v>
      </c>
      <c r="P379">
        <v>14.3</v>
      </c>
      <c r="Q379">
        <v>14.6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15.3</v>
      </c>
      <c r="C380" s="2">
        <v>70</v>
      </c>
      <c r="D380" s="2">
        <v>9.9</v>
      </c>
      <c r="E380" s="2">
        <v>15.3</v>
      </c>
      <c r="F380" s="2">
        <v>2.5</v>
      </c>
      <c r="G380" s="2">
        <v>3.6</v>
      </c>
      <c r="H380" s="2">
        <v>1024</v>
      </c>
      <c r="I380" s="2">
        <v>0</v>
      </c>
      <c r="J380" s="2">
        <v>0</v>
      </c>
      <c r="K380" s="2">
        <v>0</v>
      </c>
      <c r="L380" s="2">
        <v>0</v>
      </c>
      <c r="M380" s="2">
        <v>2.7</v>
      </c>
      <c r="N380">
        <v>0</v>
      </c>
      <c r="O380">
        <v>325.8</v>
      </c>
      <c r="P380">
        <v>14.3</v>
      </c>
      <c r="Q380">
        <v>14.6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15.3</v>
      </c>
      <c r="C381" s="2">
        <v>70</v>
      </c>
      <c r="D381" s="2">
        <v>9.9</v>
      </c>
      <c r="E381" s="2">
        <v>15.3</v>
      </c>
      <c r="F381" s="2">
        <v>3.6</v>
      </c>
      <c r="G381" s="2">
        <v>4</v>
      </c>
      <c r="H381" s="2">
        <v>1024</v>
      </c>
      <c r="I381" s="2">
        <v>0</v>
      </c>
      <c r="J381" s="2">
        <v>0</v>
      </c>
      <c r="K381" s="2">
        <v>0</v>
      </c>
      <c r="L381" s="2">
        <v>0</v>
      </c>
      <c r="M381" s="2">
        <v>2.7</v>
      </c>
      <c r="N381">
        <v>0</v>
      </c>
      <c r="O381">
        <v>325.8</v>
      </c>
      <c r="P381">
        <v>14.2</v>
      </c>
      <c r="Q381">
        <v>14.5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15.3</v>
      </c>
      <c r="C382" s="2">
        <v>70</v>
      </c>
      <c r="D382" s="2">
        <v>9.9</v>
      </c>
      <c r="E382" s="2">
        <v>15.3</v>
      </c>
      <c r="F382" s="2">
        <v>5</v>
      </c>
      <c r="G382" s="2">
        <v>5</v>
      </c>
      <c r="H382" s="2">
        <v>1024</v>
      </c>
      <c r="I382" s="2">
        <v>0</v>
      </c>
      <c r="J382" s="2">
        <v>0</v>
      </c>
      <c r="K382" s="2">
        <v>0</v>
      </c>
      <c r="L382" s="2">
        <v>0</v>
      </c>
      <c r="M382" s="2">
        <v>2.7</v>
      </c>
      <c r="N382">
        <v>0</v>
      </c>
      <c r="O382">
        <v>325.8</v>
      </c>
      <c r="P382">
        <v>14.1</v>
      </c>
      <c r="Q382">
        <v>14.4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15.2</v>
      </c>
      <c r="C383" s="2">
        <v>70</v>
      </c>
      <c r="D383" s="2">
        <v>9.8000000000000007</v>
      </c>
      <c r="E383" s="2">
        <v>15.2</v>
      </c>
      <c r="F383" s="2">
        <v>3.2</v>
      </c>
      <c r="G383" s="2">
        <v>3.6</v>
      </c>
      <c r="H383" s="2">
        <v>1023.9</v>
      </c>
      <c r="I383" s="2">
        <v>0</v>
      </c>
      <c r="J383" s="2">
        <v>0</v>
      </c>
      <c r="K383" s="2">
        <v>0</v>
      </c>
      <c r="L383" s="2">
        <v>0</v>
      </c>
      <c r="M383" s="2">
        <v>2.7</v>
      </c>
      <c r="N383">
        <v>0</v>
      </c>
      <c r="O383">
        <v>325.8</v>
      </c>
      <c r="P383">
        <v>14.1</v>
      </c>
      <c r="Q383">
        <v>14.4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15.3</v>
      </c>
      <c r="C384" s="2">
        <v>70</v>
      </c>
      <c r="D384" s="2">
        <v>9.9</v>
      </c>
      <c r="E384" s="2">
        <v>15.3</v>
      </c>
      <c r="F384" s="2">
        <v>2.5</v>
      </c>
      <c r="G384" s="2">
        <v>2.9</v>
      </c>
      <c r="H384" s="2">
        <v>1023.9</v>
      </c>
      <c r="I384" s="2">
        <v>0</v>
      </c>
      <c r="J384" s="2">
        <v>0</v>
      </c>
      <c r="K384" s="2">
        <v>0</v>
      </c>
      <c r="L384" s="2">
        <v>0</v>
      </c>
      <c r="M384" s="2">
        <v>2.7</v>
      </c>
      <c r="N384">
        <v>0</v>
      </c>
      <c r="O384">
        <v>325.8</v>
      </c>
      <c r="P384">
        <v>14</v>
      </c>
      <c r="Q384">
        <v>14.3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15.3</v>
      </c>
      <c r="C385" s="2">
        <v>70</v>
      </c>
      <c r="D385" s="2">
        <v>9.9</v>
      </c>
      <c r="E385" s="2">
        <v>15.3</v>
      </c>
      <c r="F385" s="2">
        <v>2.5</v>
      </c>
      <c r="G385" s="2">
        <v>5</v>
      </c>
      <c r="H385" s="2">
        <v>1023.9</v>
      </c>
      <c r="I385" s="2">
        <v>0</v>
      </c>
      <c r="J385" s="2">
        <v>0</v>
      </c>
      <c r="K385" s="2">
        <v>0</v>
      </c>
      <c r="L385" s="2">
        <v>0</v>
      </c>
      <c r="M385" s="2">
        <v>2.7</v>
      </c>
      <c r="N385">
        <v>0</v>
      </c>
      <c r="O385">
        <v>325.8</v>
      </c>
      <c r="P385">
        <v>14</v>
      </c>
      <c r="Q385">
        <v>14.3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15.2</v>
      </c>
      <c r="C386" s="2">
        <v>70</v>
      </c>
      <c r="D386" s="2">
        <v>9.8000000000000007</v>
      </c>
      <c r="E386" s="2">
        <v>15.2</v>
      </c>
      <c r="F386" s="2">
        <v>5.4</v>
      </c>
      <c r="G386" s="2">
        <v>6.8</v>
      </c>
      <c r="H386" s="2">
        <v>1023.9</v>
      </c>
      <c r="I386" s="2">
        <v>0</v>
      </c>
      <c r="J386" s="2">
        <v>0</v>
      </c>
      <c r="K386" s="2">
        <v>0</v>
      </c>
      <c r="L386" s="2">
        <v>0</v>
      </c>
      <c r="M386" s="2">
        <v>2.7</v>
      </c>
      <c r="N386">
        <v>0</v>
      </c>
      <c r="O386">
        <v>325.8</v>
      </c>
      <c r="P386">
        <v>13.9</v>
      </c>
      <c r="Q386">
        <v>14.3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15.2</v>
      </c>
      <c r="C387" s="2">
        <v>70</v>
      </c>
      <c r="D387" s="2">
        <v>9.8000000000000007</v>
      </c>
      <c r="E387" s="2">
        <v>15.2</v>
      </c>
      <c r="F387" s="2">
        <v>6.5</v>
      </c>
      <c r="G387" s="2">
        <v>6.5</v>
      </c>
      <c r="H387" s="2">
        <v>1023.9</v>
      </c>
      <c r="I387" s="2">
        <v>0</v>
      </c>
      <c r="J387" s="2">
        <v>0</v>
      </c>
      <c r="K387" s="2">
        <v>0</v>
      </c>
      <c r="L387" s="2">
        <v>0</v>
      </c>
      <c r="M387" s="2">
        <v>2.7</v>
      </c>
      <c r="N387">
        <v>0</v>
      </c>
      <c r="O387">
        <v>325.8</v>
      </c>
      <c r="P387">
        <v>13.9</v>
      </c>
      <c r="Q387">
        <v>14.2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15.2</v>
      </c>
      <c r="C388" s="2">
        <v>70</v>
      </c>
      <c r="D388" s="2">
        <v>9.8000000000000007</v>
      </c>
      <c r="E388" s="2">
        <v>15.2</v>
      </c>
      <c r="F388" s="2">
        <v>5</v>
      </c>
      <c r="G388" s="2">
        <v>5</v>
      </c>
      <c r="H388" s="2">
        <v>1023.8</v>
      </c>
      <c r="I388" s="2">
        <v>0</v>
      </c>
      <c r="J388" s="2">
        <v>0</v>
      </c>
      <c r="K388" s="2">
        <v>0</v>
      </c>
      <c r="L388" s="2">
        <v>0</v>
      </c>
      <c r="M388" s="2">
        <v>2.7</v>
      </c>
      <c r="N388">
        <v>0</v>
      </c>
      <c r="O388">
        <v>325.8</v>
      </c>
      <c r="P388">
        <v>13.9</v>
      </c>
      <c r="Q388">
        <v>14.2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15.2</v>
      </c>
      <c r="C389" s="2">
        <v>70</v>
      </c>
      <c r="D389" s="2">
        <v>9.8000000000000007</v>
      </c>
      <c r="E389" s="2">
        <v>15.2</v>
      </c>
      <c r="F389" s="2">
        <v>3.2</v>
      </c>
      <c r="G389" s="2">
        <v>6.5</v>
      </c>
      <c r="H389" s="2">
        <v>1023.9</v>
      </c>
      <c r="I389" s="2">
        <v>0</v>
      </c>
      <c r="J389" s="2">
        <v>0</v>
      </c>
      <c r="K389" s="2">
        <v>0</v>
      </c>
      <c r="L389" s="2">
        <v>0</v>
      </c>
      <c r="M389" s="2">
        <v>2.7</v>
      </c>
      <c r="N389">
        <v>0</v>
      </c>
      <c r="O389">
        <v>325.8</v>
      </c>
      <c r="P389">
        <v>13.8</v>
      </c>
      <c r="Q389">
        <v>14.2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15.2</v>
      </c>
      <c r="C390" s="2">
        <v>70</v>
      </c>
      <c r="D390" s="2">
        <v>9.8000000000000007</v>
      </c>
      <c r="E390" s="2">
        <v>15.2</v>
      </c>
      <c r="F390" s="2">
        <v>0</v>
      </c>
      <c r="G390" s="2">
        <v>4.3</v>
      </c>
      <c r="H390" s="2">
        <v>1023.8</v>
      </c>
      <c r="I390" s="2">
        <v>0</v>
      </c>
      <c r="J390" s="2">
        <v>0</v>
      </c>
      <c r="K390" s="2">
        <v>0</v>
      </c>
      <c r="L390" s="2">
        <v>0</v>
      </c>
      <c r="M390" s="2">
        <v>2.7</v>
      </c>
      <c r="N390">
        <v>0</v>
      </c>
      <c r="O390">
        <v>325.8</v>
      </c>
      <c r="P390">
        <v>13.8</v>
      </c>
      <c r="Q390">
        <v>14.1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15.2</v>
      </c>
      <c r="C391" s="2">
        <v>70</v>
      </c>
      <c r="D391" s="2">
        <v>9.8000000000000007</v>
      </c>
      <c r="E391" s="2">
        <v>15.2</v>
      </c>
      <c r="F391" s="2">
        <v>2.5</v>
      </c>
      <c r="G391" s="2">
        <v>3.6</v>
      </c>
      <c r="H391" s="2">
        <v>1023.9</v>
      </c>
      <c r="I391" s="2">
        <v>0</v>
      </c>
      <c r="J391" s="2">
        <v>0</v>
      </c>
      <c r="K391" s="2">
        <v>0</v>
      </c>
      <c r="L391" s="2">
        <v>0</v>
      </c>
      <c r="M391" s="2">
        <v>2.7</v>
      </c>
      <c r="N391">
        <v>0</v>
      </c>
      <c r="O391">
        <v>325.8</v>
      </c>
      <c r="P391">
        <v>13.8</v>
      </c>
      <c r="Q391">
        <v>14.1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15.2</v>
      </c>
      <c r="C392" s="2">
        <v>70</v>
      </c>
      <c r="D392" s="2">
        <v>9.8000000000000007</v>
      </c>
      <c r="E392" s="2">
        <v>15.2</v>
      </c>
      <c r="F392" s="2">
        <v>5.8</v>
      </c>
      <c r="G392" s="2">
        <v>6.8</v>
      </c>
      <c r="H392" s="2">
        <v>1023.8</v>
      </c>
      <c r="I392" s="2">
        <v>0</v>
      </c>
      <c r="J392" s="2">
        <v>0</v>
      </c>
      <c r="K392" s="2">
        <v>0</v>
      </c>
      <c r="L392" s="2">
        <v>0</v>
      </c>
      <c r="M392" s="2">
        <v>2.7</v>
      </c>
      <c r="N392">
        <v>0</v>
      </c>
      <c r="O392">
        <v>325.8</v>
      </c>
      <c r="P392">
        <v>13.8</v>
      </c>
      <c r="Q392">
        <v>14.1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15.1</v>
      </c>
      <c r="C393" s="2">
        <v>70</v>
      </c>
      <c r="D393" s="2">
        <v>9.6999999999999993</v>
      </c>
      <c r="E393" s="2">
        <v>15.1</v>
      </c>
      <c r="F393" s="2">
        <v>3.2</v>
      </c>
      <c r="G393" s="2">
        <v>3.6</v>
      </c>
      <c r="H393" s="2">
        <v>1023.7</v>
      </c>
      <c r="I393" s="2">
        <v>0</v>
      </c>
      <c r="J393" s="2">
        <v>0</v>
      </c>
      <c r="K393" s="2">
        <v>0</v>
      </c>
      <c r="L393" s="2">
        <v>0</v>
      </c>
      <c r="M393" s="2">
        <v>2.7</v>
      </c>
      <c r="N393">
        <v>0</v>
      </c>
      <c r="O393">
        <v>325.8</v>
      </c>
      <c r="P393">
        <v>13.8</v>
      </c>
      <c r="Q393">
        <v>14.1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15.1</v>
      </c>
      <c r="C394" s="2">
        <v>70</v>
      </c>
      <c r="D394" s="2">
        <v>9.6999999999999993</v>
      </c>
      <c r="E394" s="2">
        <v>15.1</v>
      </c>
      <c r="F394" s="2">
        <v>2.2000000000000002</v>
      </c>
      <c r="G394" s="2">
        <v>5</v>
      </c>
      <c r="H394" s="2">
        <v>1023.9</v>
      </c>
      <c r="I394" s="2">
        <v>0</v>
      </c>
      <c r="J394" s="2">
        <v>0</v>
      </c>
      <c r="K394" s="2">
        <v>0</v>
      </c>
      <c r="L394" s="2">
        <v>0</v>
      </c>
      <c r="M394" s="2">
        <v>2.7</v>
      </c>
      <c r="N394">
        <v>0</v>
      </c>
      <c r="O394">
        <v>325.8</v>
      </c>
      <c r="P394">
        <v>13.9</v>
      </c>
      <c r="Q394">
        <v>14.1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15.2</v>
      </c>
      <c r="C395" s="2">
        <v>70</v>
      </c>
      <c r="D395" s="2">
        <v>9.8000000000000007</v>
      </c>
      <c r="E395" s="2">
        <v>15.2</v>
      </c>
      <c r="F395" s="2">
        <v>0</v>
      </c>
      <c r="G395" s="2">
        <v>3.6</v>
      </c>
      <c r="H395" s="2">
        <v>1023.7</v>
      </c>
      <c r="I395" s="2">
        <v>0</v>
      </c>
      <c r="J395" s="2">
        <v>0</v>
      </c>
      <c r="K395" s="2">
        <v>0</v>
      </c>
      <c r="L395" s="2">
        <v>0</v>
      </c>
      <c r="M395" s="2">
        <v>2.7</v>
      </c>
      <c r="N395">
        <v>0</v>
      </c>
      <c r="O395">
        <v>325.8</v>
      </c>
      <c r="P395">
        <v>13.9</v>
      </c>
      <c r="Q395">
        <v>14.1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15.1</v>
      </c>
      <c r="C396" s="2">
        <v>70</v>
      </c>
      <c r="D396" s="2">
        <v>9.6999999999999993</v>
      </c>
      <c r="E396" s="2">
        <v>15.1</v>
      </c>
      <c r="F396" s="2">
        <v>2.9</v>
      </c>
      <c r="G396" s="2">
        <v>4.3</v>
      </c>
      <c r="H396" s="2">
        <v>1023.8</v>
      </c>
      <c r="I396" s="2">
        <v>0</v>
      </c>
      <c r="J396" s="2">
        <v>0</v>
      </c>
      <c r="K396" s="2">
        <v>0</v>
      </c>
      <c r="L396" s="2">
        <v>0</v>
      </c>
      <c r="M396" s="2">
        <v>2.7</v>
      </c>
      <c r="N396">
        <v>0</v>
      </c>
      <c r="O396">
        <v>325.8</v>
      </c>
      <c r="P396">
        <v>14</v>
      </c>
      <c r="Q396">
        <v>14.1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15.1</v>
      </c>
      <c r="C397" s="2">
        <v>70</v>
      </c>
      <c r="D397" s="2">
        <v>9.6999999999999993</v>
      </c>
      <c r="E397" s="2">
        <v>15.1</v>
      </c>
      <c r="F397" s="2">
        <v>4.3</v>
      </c>
      <c r="G397" s="2">
        <v>4.3</v>
      </c>
      <c r="H397" s="2">
        <v>1023.9</v>
      </c>
      <c r="I397" s="2">
        <v>0</v>
      </c>
      <c r="J397" s="2">
        <v>0</v>
      </c>
      <c r="K397" s="2">
        <v>0</v>
      </c>
      <c r="L397" s="2">
        <v>0</v>
      </c>
      <c r="M397" s="2">
        <v>2.7</v>
      </c>
      <c r="N397">
        <v>0</v>
      </c>
      <c r="O397">
        <v>325.8</v>
      </c>
      <c r="P397">
        <v>14</v>
      </c>
      <c r="Q397">
        <v>14.1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15.1</v>
      </c>
      <c r="C398" s="2">
        <v>70</v>
      </c>
      <c r="D398" s="2">
        <v>9.6999999999999993</v>
      </c>
      <c r="E398" s="2">
        <v>15.1</v>
      </c>
      <c r="F398" s="2">
        <v>2.9</v>
      </c>
      <c r="G398" s="2">
        <v>5</v>
      </c>
      <c r="H398" s="2">
        <v>1023.7</v>
      </c>
      <c r="I398" s="2">
        <v>0</v>
      </c>
      <c r="J398" s="2">
        <v>0</v>
      </c>
      <c r="K398" s="2">
        <v>0</v>
      </c>
      <c r="L398" s="2">
        <v>0</v>
      </c>
      <c r="M398" s="2">
        <v>2.7</v>
      </c>
      <c r="N398">
        <v>0</v>
      </c>
      <c r="O398">
        <v>325.8</v>
      </c>
      <c r="P398">
        <v>14.1</v>
      </c>
      <c r="Q398">
        <v>14.1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15.1</v>
      </c>
      <c r="C399" s="2">
        <v>70</v>
      </c>
      <c r="D399" s="2">
        <v>9.6999999999999993</v>
      </c>
      <c r="E399" s="2">
        <v>15.1</v>
      </c>
      <c r="F399" s="2">
        <v>1.8</v>
      </c>
      <c r="G399" s="2">
        <v>3.2</v>
      </c>
      <c r="H399" s="2">
        <v>1024</v>
      </c>
      <c r="I399" s="2">
        <v>0</v>
      </c>
      <c r="J399" s="2">
        <v>0</v>
      </c>
      <c r="K399" s="2">
        <v>0</v>
      </c>
      <c r="L399" s="2">
        <v>0</v>
      </c>
      <c r="M399" s="2">
        <v>2.7</v>
      </c>
      <c r="N399">
        <v>0</v>
      </c>
      <c r="O399">
        <v>325.8</v>
      </c>
      <c r="P399">
        <v>14.1</v>
      </c>
      <c r="Q399">
        <v>14.2</v>
      </c>
      <c r="R399" s="5">
        <v>0.27083333333333298</v>
      </c>
      <c r="T399" s="13">
        <f t="shared" ref="T399:T462" si="8">MAX(P399,Q399)</f>
        <v>14.2</v>
      </c>
      <c r="U399" s="13">
        <f>(T399-B399)-3</f>
        <v>-3.9000000000000004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15.2</v>
      </c>
      <c r="C400" s="2">
        <v>70</v>
      </c>
      <c r="D400" s="2">
        <v>9.8000000000000007</v>
      </c>
      <c r="E400" s="2">
        <v>15.2</v>
      </c>
      <c r="F400" s="2">
        <v>0</v>
      </c>
      <c r="G400" s="2">
        <v>2.2000000000000002</v>
      </c>
      <c r="H400" s="2">
        <v>1023.6</v>
      </c>
      <c r="I400" s="2">
        <v>0</v>
      </c>
      <c r="J400" s="2">
        <v>0</v>
      </c>
      <c r="K400" s="2">
        <v>0</v>
      </c>
      <c r="L400" s="2">
        <v>0</v>
      </c>
      <c r="M400" s="2">
        <v>2.7</v>
      </c>
      <c r="N400">
        <v>0</v>
      </c>
      <c r="O400">
        <v>325.8</v>
      </c>
      <c r="P400">
        <v>14.2</v>
      </c>
      <c r="Q400">
        <v>14.2</v>
      </c>
      <c r="R400" s="5">
        <v>0.27152777777777798</v>
      </c>
      <c r="T400" s="13">
        <f t="shared" si="8"/>
        <v>14.2</v>
      </c>
      <c r="U400" s="13">
        <f t="shared" ref="U400:U463" si="10">(T400-B400)-3</f>
        <v>-4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15.2</v>
      </c>
      <c r="C401" s="2">
        <v>70</v>
      </c>
      <c r="D401" s="2">
        <v>9.8000000000000007</v>
      </c>
      <c r="E401" s="2">
        <v>15.2</v>
      </c>
      <c r="F401" s="2">
        <v>4</v>
      </c>
      <c r="G401" s="2">
        <v>6.5</v>
      </c>
      <c r="H401" s="2">
        <v>1023.8</v>
      </c>
      <c r="I401" s="2">
        <v>0</v>
      </c>
      <c r="J401" s="2">
        <v>0</v>
      </c>
      <c r="K401" s="2">
        <v>0</v>
      </c>
      <c r="L401" s="2">
        <v>0</v>
      </c>
      <c r="M401" s="2">
        <v>2.7</v>
      </c>
      <c r="N401">
        <v>0</v>
      </c>
      <c r="O401">
        <v>325.8</v>
      </c>
      <c r="P401">
        <v>14.3</v>
      </c>
      <c r="Q401">
        <v>14.2</v>
      </c>
      <c r="R401" s="5">
        <v>0.27222222222222198</v>
      </c>
      <c r="T401" s="13">
        <f t="shared" si="8"/>
        <v>14.3</v>
      </c>
      <c r="U401" s="13">
        <f t="shared" si="10"/>
        <v>-3.8999999999999986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15.2</v>
      </c>
      <c r="C402" s="2">
        <v>70</v>
      </c>
      <c r="D402" s="2">
        <v>9.8000000000000007</v>
      </c>
      <c r="E402" s="2">
        <v>15.2</v>
      </c>
      <c r="F402" s="2">
        <v>2.5</v>
      </c>
      <c r="G402" s="2">
        <v>4</v>
      </c>
      <c r="H402" s="2">
        <v>1023.9</v>
      </c>
      <c r="I402" s="2">
        <v>0</v>
      </c>
      <c r="J402" s="2">
        <v>0</v>
      </c>
      <c r="K402" s="2">
        <v>0</v>
      </c>
      <c r="L402" s="2">
        <v>0</v>
      </c>
      <c r="M402" s="2">
        <v>2.7</v>
      </c>
      <c r="N402">
        <v>0</v>
      </c>
      <c r="O402">
        <v>325.8</v>
      </c>
      <c r="P402">
        <v>14.3</v>
      </c>
      <c r="Q402">
        <v>14.3</v>
      </c>
      <c r="R402" s="5">
        <v>0.27291666666666697</v>
      </c>
      <c r="T402" s="13">
        <f t="shared" si="8"/>
        <v>14.3</v>
      </c>
      <c r="U402" s="13">
        <f t="shared" si="10"/>
        <v>-3.8999999999999986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15.2</v>
      </c>
      <c r="C403" s="2">
        <v>70</v>
      </c>
      <c r="D403" s="2">
        <v>9.8000000000000007</v>
      </c>
      <c r="E403" s="2">
        <v>15.2</v>
      </c>
      <c r="F403" s="2">
        <v>3.2</v>
      </c>
      <c r="G403" s="2">
        <v>3.2</v>
      </c>
      <c r="H403" s="2">
        <v>1023.8</v>
      </c>
      <c r="I403" s="2">
        <v>0</v>
      </c>
      <c r="J403" s="2">
        <v>0</v>
      </c>
      <c r="K403" s="2">
        <v>0</v>
      </c>
      <c r="L403" s="2">
        <v>0</v>
      </c>
      <c r="M403" s="2">
        <v>2.7</v>
      </c>
      <c r="N403">
        <v>0</v>
      </c>
      <c r="O403">
        <v>325.8</v>
      </c>
      <c r="P403">
        <v>14.3</v>
      </c>
      <c r="Q403">
        <v>14.3</v>
      </c>
      <c r="R403" s="5">
        <v>0.27361111111111103</v>
      </c>
      <c r="T403" s="13">
        <f t="shared" si="8"/>
        <v>14.3</v>
      </c>
      <c r="U403" s="13">
        <f t="shared" si="10"/>
        <v>-3.8999999999999986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15.1</v>
      </c>
      <c r="C404" s="2">
        <v>70</v>
      </c>
      <c r="D404" s="2">
        <v>9.6999999999999993</v>
      </c>
      <c r="E404" s="2">
        <v>15.1</v>
      </c>
      <c r="F404" s="2">
        <v>4</v>
      </c>
      <c r="G404" s="2">
        <v>4.3</v>
      </c>
      <c r="H404" s="2">
        <v>1023.8</v>
      </c>
      <c r="I404" s="2">
        <v>0</v>
      </c>
      <c r="J404" s="2">
        <v>0</v>
      </c>
      <c r="K404" s="2">
        <v>0</v>
      </c>
      <c r="L404" s="2">
        <v>0</v>
      </c>
      <c r="M404" s="2">
        <v>2.7</v>
      </c>
      <c r="N404">
        <v>0</v>
      </c>
      <c r="O404">
        <v>325.8</v>
      </c>
      <c r="P404">
        <v>14.4</v>
      </c>
      <c r="Q404">
        <v>14.3</v>
      </c>
      <c r="R404" s="5">
        <v>0.27430555555555602</v>
      </c>
      <c r="T404" s="13">
        <f t="shared" si="8"/>
        <v>14.4</v>
      </c>
      <c r="U404" s="13">
        <f t="shared" si="10"/>
        <v>-3.6999999999999993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15.1</v>
      </c>
      <c r="C405" s="2">
        <v>70</v>
      </c>
      <c r="D405" s="2">
        <v>9.6999999999999993</v>
      </c>
      <c r="E405" s="2">
        <v>15.1</v>
      </c>
      <c r="F405" s="2">
        <v>3.2</v>
      </c>
      <c r="G405" s="2">
        <v>4</v>
      </c>
      <c r="H405" s="2">
        <v>1023.9</v>
      </c>
      <c r="I405" s="2">
        <v>0</v>
      </c>
      <c r="J405" s="2">
        <v>0</v>
      </c>
      <c r="K405" s="2">
        <v>0</v>
      </c>
      <c r="L405" s="2">
        <v>0</v>
      </c>
      <c r="M405" s="2">
        <v>2.7</v>
      </c>
      <c r="N405">
        <v>0</v>
      </c>
      <c r="O405">
        <v>325.8</v>
      </c>
      <c r="P405">
        <v>14.4</v>
      </c>
      <c r="Q405">
        <v>14.4</v>
      </c>
      <c r="R405" s="5">
        <v>0.27500000000000002</v>
      </c>
      <c r="T405" s="13">
        <f t="shared" si="8"/>
        <v>14.4</v>
      </c>
      <c r="U405" s="13">
        <f t="shared" si="10"/>
        <v>-3.6999999999999993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15.1</v>
      </c>
      <c r="C406" s="2">
        <v>70</v>
      </c>
      <c r="D406" s="2">
        <v>9.6999999999999993</v>
      </c>
      <c r="E406" s="2">
        <v>15.1</v>
      </c>
      <c r="F406" s="2">
        <v>4.3</v>
      </c>
      <c r="G406" s="2">
        <v>5</v>
      </c>
      <c r="H406" s="2">
        <v>1023.7</v>
      </c>
      <c r="I406" s="2">
        <v>0</v>
      </c>
      <c r="J406" s="2">
        <v>0</v>
      </c>
      <c r="K406" s="2">
        <v>0</v>
      </c>
      <c r="L406" s="2">
        <v>0</v>
      </c>
      <c r="M406" s="2">
        <v>2.7</v>
      </c>
      <c r="N406">
        <v>0</v>
      </c>
      <c r="O406">
        <v>325.8</v>
      </c>
      <c r="P406">
        <v>14.4</v>
      </c>
      <c r="Q406">
        <v>14.4</v>
      </c>
      <c r="R406" s="5">
        <v>0.27569444444444402</v>
      </c>
      <c r="T406" s="13">
        <f t="shared" si="8"/>
        <v>14.4</v>
      </c>
      <c r="U406" s="13">
        <f t="shared" si="10"/>
        <v>-3.6999999999999993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15.1</v>
      </c>
      <c r="C407" s="2">
        <v>71</v>
      </c>
      <c r="D407" s="2">
        <v>9.9</v>
      </c>
      <c r="E407" s="2">
        <v>15.1</v>
      </c>
      <c r="F407" s="2">
        <v>3.2</v>
      </c>
      <c r="G407" s="2">
        <v>5.4</v>
      </c>
      <c r="H407" s="2">
        <v>1023.8</v>
      </c>
      <c r="I407" s="2">
        <v>0</v>
      </c>
      <c r="J407" s="2">
        <v>0</v>
      </c>
      <c r="K407" s="2">
        <v>0</v>
      </c>
      <c r="L407" s="2">
        <v>0</v>
      </c>
      <c r="M407" s="2">
        <v>2.7</v>
      </c>
      <c r="N407">
        <v>0</v>
      </c>
      <c r="O407">
        <v>325.8</v>
      </c>
      <c r="P407">
        <v>14.5</v>
      </c>
      <c r="Q407">
        <v>14.4</v>
      </c>
      <c r="R407" s="5">
        <v>0.27638888888888902</v>
      </c>
      <c r="T407" s="13">
        <f t="shared" si="8"/>
        <v>14.5</v>
      </c>
      <c r="U407" s="13">
        <f t="shared" si="10"/>
        <v>-3.5999999999999996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15.1</v>
      </c>
      <c r="C408" s="2">
        <v>71</v>
      </c>
      <c r="D408" s="2">
        <v>9.9</v>
      </c>
      <c r="E408" s="2">
        <v>15.1</v>
      </c>
      <c r="F408" s="2">
        <v>0</v>
      </c>
      <c r="G408" s="2">
        <v>2.2000000000000002</v>
      </c>
      <c r="H408" s="2">
        <v>1023.6</v>
      </c>
      <c r="I408" s="2">
        <v>0</v>
      </c>
      <c r="J408" s="2">
        <v>0</v>
      </c>
      <c r="K408" s="2">
        <v>0</v>
      </c>
      <c r="L408" s="2">
        <v>0</v>
      </c>
      <c r="M408" s="2">
        <v>2.7</v>
      </c>
      <c r="N408">
        <v>0</v>
      </c>
      <c r="O408">
        <v>325.8</v>
      </c>
      <c r="P408">
        <v>14.5</v>
      </c>
      <c r="Q408">
        <v>14.4</v>
      </c>
      <c r="R408" s="5">
        <v>0.27708333333333302</v>
      </c>
      <c r="T408" s="13">
        <f t="shared" si="8"/>
        <v>14.5</v>
      </c>
      <c r="U408" s="13">
        <f t="shared" si="10"/>
        <v>-3.5999999999999996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15.1</v>
      </c>
      <c r="C409" s="2">
        <v>71</v>
      </c>
      <c r="D409" s="2">
        <v>9.9</v>
      </c>
      <c r="E409" s="2">
        <v>15.1</v>
      </c>
      <c r="F409" s="2">
        <v>1.8</v>
      </c>
      <c r="G409" s="2">
        <v>2.2000000000000002</v>
      </c>
      <c r="H409" s="2">
        <v>1023.9</v>
      </c>
      <c r="I409" s="2">
        <v>0</v>
      </c>
      <c r="J409" s="2">
        <v>0</v>
      </c>
      <c r="K409" s="2">
        <v>0</v>
      </c>
      <c r="L409" s="2">
        <v>0</v>
      </c>
      <c r="M409" s="2">
        <v>2.7</v>
      </c>
      <c r="N409">
        <v>0</v>
      </c>
      <c r="O409">
        <v>325.8</v>
      </c>
      <c r="P409">
        <v>14.5</v>
      </c>
      <c r="Q409">
        <v>14.4</v>
      </c>
      <c r="R409" s="5">
        <v>0.27777777777777801</v>
      </c>
      <c r="T409" s="13">
        <f t="shared" si="8"/>
        <v>14.5</v>
      </c>
      <c r="U409" s="13">
        <f t="shared" si="10"/>
        <v>-3.5999999999999996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15.1</v>
      </c>
      <c r="C410" s="2">
        <v>71</v>
      </c>
      <c r="D410" s="2">
        <v>9.9</v>
      </c>
      <c r="E410" s="2">
        <v>15.1</v>
      </c>
      <c r="F410" s="2">
        <v>4</v>
      </c>
      <c r="G410" s="2">
        <v>4</v>
      </c>
      <c r="H410" s="2">
        <v>1023.6</v>
      </c>
      <c r="I410" s="2">
        <v>0</v>
      </c>
      <c r="J410" s="2">
        <v>0</v>
      </c>
      <c r="K410" s="2">
        <v>0</v>
      </c>
      <c r="L410" s="2">
        <v>0</v>
      </c>
      <c r="M410" s="2">
        <v>2.7</v>
      </c>
      <c r="N410">
        <v>0</v>
      </c>
      <c r="O410">
        <v>325.8</v>
      </c>
      <c r="P410">
        <v>14.6</v>
      </c>
      <c r="Q410">
        <v>14.5</v>
      </c>
      <c r="R410" s="5">
        <v>0.27847222222222201</v>
      </c>
      <c r="T410" s="13">
        <f t="shared" si="8"/>
        <v>14.6</v>
      </c>
      <c r="U410" s="13">
        <f t="shared" si="10"/>
        <v>-3.5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15.1</v>
      </c>
      <c r="C411" s="2">
        <v>71</v>
      </c>
      <c r="D411" s="2">
        <v>9.9</v>
      </c>
      <c r="E411" s="2">
        <v>15.1</v>
      </c>
      <c r="F411" s="2">
        <v>2.9</v>
      </c>
      <c r="G411" s="2">
        <v>4.3</v>
      </c>
      <c r="H411" s="2">
        <v>1024</v>
      </c>
      <c r="I411" s="2">
        <v>0</v>
      </c>
      <c r="J411" s="2">
        <v>0</v>
      </c>
      <c r="K411" s="2">
        <v>0</v>
      </c>
      <c r="L411" s="2">
        <v>0</v>
      </c>
      <c r="M411" s="2">
        <v>2.7</v>
      </c>
      <c r="N411">
        <v>0</v>
      </c>
      <c r="O411">
        <v>325.8</v>
      </c>
      <c r="P411">
        <v>14.6</v>
      </c>
      <c r="Q411">
        <v>14.5</v>
      </c>
      <c r="R411" s="5">
        <v>0.27916666666666701</v>
      </c>
      <c r="T411" s="13">
        <f t="shared" si="8"/>
        <v>14.6</v>
      </c>
      <c r="U411" s="13">
        <f t="shared" si="10"/>
        <v>-3.5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15.1</v>
      </c>
      <c r="C412" s="2">
        <v>71</v>
      </c>
      <c r="D412" s="2">
        <v>9.9</v>
      </c>
      <c r="E412" s="2">
        <v>15.1</v>
      </c>
      <c r="F412" s="2">
        <v>3.6</v>
      </c>
      <c r="G412" s="2">
        <v>4.3</v>
      </c>
      <c r="H412" s="2">
        <v>1023.7</v>
      </c>
      <c r="I412" s="2">
        <v>0</v>
      </c>
      <c r="J412" s="2">
        <v>0</v>
      </c>
      <c r="K412" s="2">
        <v>0</v>
      </c>
      <c r="L412" s="2">
        <v>0</v>
      </c>
      <c r="M412" s="2">
        <v>2.7</v>
      </c>
      <c r="N412">
        <v>0</v>
      </c>
      <c r="O412">
        <v>325.8</v>
      </c>
      <c r="P412">
        <v>14.5</v>
      </c>
      <c r="Q412">
        <v>14.5</v>
      </c>
      <c r="R412" s="5">
        <v>0.27986111111111101</v>
      </c>
      <c r="T412" s="13">
        <f t="shared" si="8"/>
        <v>14.5</v>
      </c>
      <c r="U412" s="13">
        <f t="shared" si="10"/>
        <v>-3.5999999999999996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15.1</v>
      </c>
      <c r="C413" s="2">
        <v>71</v>
      </c>
      <c r="D413" s="2">
        <v>9.9</v>
      </c>
      <c r="E413" s="2">
        <v>15.1</v>
      </c>
      <c r="F413" s="2">
        <v>2.2000000000000002</v>
      </c>
      <c r="G413" s="2">
        <v>4.7</v>
      </c>
      <c r="H413" s="2">
        <v>1024</v>
      </c>
      <c r="I413" s="2">
        <v>0</v>
      </c>
      <c r="J413" s="2">
        <v>0</v>
      </c>
      <c r="K413" s="2">
        <v>0</v>
      </c>
      <c r="L413" s="2">
        <v>0</v>
      </c>
      <c r="M413" s="2">
        <v>2.7</v>
      </c>
      <c r="N413">
        <v>0</v>
      </c>
      <c r="O413">
        <v>325.8</v>
      </c>
      <c r="P413">
        <v>14.6</v>
      </c>
      <c r="Q413">
        <v>14.5</v>
      </c>
      <c r="R413" s="5">
        <v>0.280555555555556</v>
      </c>
      <c r="T413" s="13">
        <f t="shared" si="8"/>
        <v>14.6</v>
      </c>
      <c r="U413" s="13">
        <f t="shared" si="10"/>
        <v>-3.5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15.1</v>
      </c>
      <c r="C414" s="2">
        <v>71</v>
      </c>
      <c r="D414" s="2">
        <v>9.9</v>
      </c>
      <c r="E414" s="2">
        <v>15.1</v>
      </c>
      <c r="F414" s="2">
        <v>2.5</v>
      </c>
      <c r="G414" s="2">
        <v>3.2</v>
      </c>
      <c r="H414" s="2">
        <v>1023.7</v>
      </c>
      <c r="I414" s="2">
        <v>0</v>
      </c>
      <c r="J414" s="2">
        <v>0</v>
      </c>
      <c r="K414" s="2">
        <v>0</v>
      </c>
      <c r="L414" s="2">
        <v>0</v>
      </c>
      <c r="M414" s="2">
        <v>2.7</v>
      </c>
      <c r="N414">
        <v>0</v>
      </c>
      <c r="O414">
        <v>325.8</v>
      </c>
      <c r="P414">
        <v>14.6</v>
      </c>
      <c r="Q414">
        <v>14.5</v>
      </c>
      <c r="R414" s="5">
        <v>0.28125</v>
      </c>
      <c r="T414" s="13">
        <f t="shared" si="8"/>
        <v>14.6</v>
      </c>
      <c r="U414" s="13">
        <f t="shared" si="10"/>
        <v>-3.5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15.1</v>
      </c>
      <c r="C415" s="2">
        <v>71</v>
      </c>
      <c r="D415" s="2">
        <v>9.9</v>
      </c>
      <c r="E415" s="2">
        <v>15.1</v>
      </c>
      <c r="F415" s="2">
        <v>4</v>
      </c>
      <c r="G415" s="2">
        <v>5</v>
      </c>
      <c r="H415" s="2">
        <v>1023.7</v>
      </c>
      <c r="I415" s="2">
        <v>0</v>
      </c>
      <c r="J415" s="2">
        <v>0</v>
      </c>
      <c r="K415" s="2">
        <v>0</v>
      </c>
      <c r="L415" s="2">
        <v>0</v>
      </c>
      <c r="M415" s="2">
        <v>2.7</v>
      </c>
      <c r="N415">
        <v>0</v>
      </c>
      <c r="O415">
        <v>325.8</v>
      </c>
      <c r="P415">
        <v>14.6</v>
      </c>
      <c r="Q415">
        <v>14.5</v>
      </c>
      <c r="R415" s="5">
        <v>0.281944444444444</v>
      </c>
      <c r="T415" s="13">
        <f t="shared" si="8"/>
        <v>14.6</v>
      </c>
      <c r="U415" s="13">
        <f t="shared" si="10"/>
        <v>-3.5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15.1</v>
      </c>
      <c r="C416" s="2">
        <v>71</v>
      </c>
      <c r="D416" s="2">
        <v>9.9</v>
      </c>
      <c r="E416" s="2">
        <v>15.1</v>
      </c>
      <c r="F416" s="2">
        <v>2.5</v>
      </c>
      <c r="G416" s="2">
        <v>4.7</v>
      </c>
      <c r="H416" s="2">
        <v>1023.8</v>
      </c>
      <c r="I416" s="2">
        <v>0</v>
      </c>
      <c r="J416" s="2">
        <v>0</v>
      </c>
      <c r="K416" s="2">
        <v>0</v>
      </c>
      <c r="L416" s="2">
        <v>0</v>
      </c>
      <c r="M416" s="2">
        <v>2.7</v>
      </c>
      <c r="N416">
        <v>0</v>
      </c>
      <c r="O416">
        <v>325.8</v>
      </c>
      <c r="P416">
        <v>14.6</v>
      </c>
      <c r="Q416">
        <v>14.5</v>
      </c>
      <c r="R416" s="5">
        <v>0.28263888888888899</v>
      </c>
      <c r="T416" s="13">
        <f t="shared" si="8"/>
        <v>14.6</v>
      </c>
      <c r="U416" s="13">
        <f t="shared" si="10"/>
        <v>-3.5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15.1</v>
      </c>
      <c r="C417" s="2">
        <v>71</v>
      </c>
      <c r="D417" s="2">
        <v>9.9</v>
      </c>
      <c r="E417" s="2">
        <v>15.1</v>
      </c>
      <c r="F417" s="2">
        <v>1.8</v>
      </c>
      <c r="G417" s="2">
        <v>2.2000000000000002</v>
      </c>
      <c r="H417" s="2">
        <v>1023.9</v>
      </c>
      <c r="I417" s="2">
        <v>0</v>
      </c>
      <c r="J417" s="2">
        <v>0</v>
      </c>
      <c r="K417" s="2">
        <v>0</v>
      </c>
      <c r="L417" s="2">
        <v>0</v>
      </c>
      <c r="M417" s="2">
        <v>2.7</v>
      </c>
      <c r="N417">
        <v>0</v>
      </c>
      <c r="O417">
        <v>325.8</v>
      </c>
      <c r="P417">
        <v>14.6</v>
      </c>
      <c r="Q417">
        <v>14.5</v>
      </c>
      <c r="R417" s="5">
        <v>0.28333333333333299</v>
      </c>
      <c r="T417" s="13">
        <f t="shared" si="8"/>
        <v>14.6</v>
      </c>
      <c r="U417" s="13">
        <f t="shared" si="10"/>
        <v>-3.5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15.1</v>
      </c>
      <c r="C418" s="2">
        <v>71</v>
      </c>
      <c r="D418" s="2">
        <v>9.9</v>
      </c>
      <c r="E418" s="2">
        <v>15.1</v>
      </c>
      <c r="F418" s="2">
        <v>2.5</v>
      </c>
      <c r="G418" s="2">
        <v>3.6</v>
      </c>
      <c r="H418" s="2">
        <v>1023.7</v>
      </c>
      <c r="I418" s="2">
        <v>0</v>
      </c>
      <c r="J418" s="2">
        <v>0</v>
      </c>
      <c r="K418" s="2">
        <v>0</v>
      </c>
      <c r="L418" s="2">
        <v>0</v>
      </c>
      <c r="M418" s="2">
        <v>2.7</v>
      </c>
      <c r="N418">
        <v>0</v>
      </c>
      <c r="O418">
        <v>325.8</v>
      </c>
      <c r="P418">
        <v>14.5</v>
      </c>
      <c r="Q418">
        <v>14.5</v>
      </c>
      <c r="R418" s="5">
        <v>0.28402777777777799</v>
      </c>
      <c r="T418" s="13">
        <f t="shared" si="8"/>
        <v>14.5</v>
      </c>
      <c r="U418" s="13">
        <f t="shared" si="10"/>
        <v>-3.5999999999999996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15.1</v>
      </c>
      <c r="C419" s="2">
        <v>72</v>
      </c>
      <c r="D419" s="2">
        <v>10.1</v>
      </c>
      <c r="E419" s="2">
        <v>15.1</v>
      </c>
      <c r="F419" s="2">
        <v>2.2000000000000002</v>
      </c>
      <c r="G419" s="2">
        <v>2.5</v>
      </c>
      <c r="H419" s="2">
        <v>1023.7</v>
      </c>
      <c r="I419" s="2">
        <v>0</v>
      </c>
      <c r="J419" s="2">
        <v>0</v>
      </c>
      <c r="K419" s="2">
        <v>0</v>
      </c>
      <c r="L419" s="2">
        <v>0</v>
      </c>
      <c r="M419" s="2">
        <v>2.7</v>
      </c>
      <c r="N419">
        <v>0</v>
      </c>
      <c r="O419">
        <v>325.8</v>
      </c>
      <c r="P419">
        <v>14.5</v>
      </c>
      <c r="Q419">
        <v>14.5</v>
      </c>
      <c r="R419" s="5">
        <v>0.28472222222222199</v>
      </c>
      <c r="T419" s="13">
        <f t="shared" si="8"/>
        <v>14.5</v>
      </c>
      <c r="U419" s="13">
        <f t="shared" si="10"/>
        <v>-3.5999999999999996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15.1</v>
      </c>
      <c r="C420" s="2">
        <v>72</v>
      </c>
      <c r="D420" s="2">
        <v>10.1</v>
      </c>
      <c r="E420" s="2">
        <v>15.1</v>
      </c>
      <c r="F420" s="2">
        <v>0</v>
      </c>
      <c r="G420" s="2">
        <v>2.5</v>
      </c>
      <c r="H420" s="2">
        <v>1023.8</v>
      </c>
      <c r="I420" s="2">
        <v>0</v>
      </c>
      <c r="J420" s="2">
        <v>0</v>
      </c>
      <c r="K420" s="2">
        <v>0</v>
      </c>
      <c r="L420" s="2">
        <v>0</v>
      </c>
      <c r="M420" s="2">
        <v>2.7</v>
      </c>
      <c r="N420">
        <v>0</v>
      </c>
      <c r="O420">
        <v>325.8</v>
      </c>
      <c r="P420">
        <v>14.5</v>
      </c>
      <c r="Q420">
        <v>14.5</v>
      </c>
      <c r="R420" s="5">
        <v>0.28541666666666698</v>
      </c>
      <c r="T420" s="13">
        <f t="shared" si="8"/>
        <v>14.5</v>
      </c>
      <c r="U420" s="13">
        <f t="shared" si="10"/>
        <v>-3.5999999999999996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15.1</v>
      </c>
      <c r="C421" s="2">
        <v>72</v>
      </c>
      <c r="D421" s="2">
        <v>10.1</v>
      </c>
      <c r="E421" s="2">
        <v>15.1</v>
      </c>
      <c r="F421" s="2">
        <v>1.8</v>
      </c>
      <c r="G421" s="2">
        <v>2.5</v>
      </c>
      <c r="H421" s="2">
        <v>1023.6</v>
      </c>
      <c r="I421" s="2">
        <v>0</v>
      </c>
      <c r="J421" s="2">
        <v>0</v>
      </c>
      <c r="K421" s="2">
        <v>0</v>
      </c>
      <c r="L421" s="2">
        <v>0</v>
      </c>
      <c r="M421" s="2">
        <v>2.7</v>
      </c>
      <c r="N421">
        <v>0</v>
      </c>
      <c r="O421">
        <v>325.8</v>
      </c>
      <c r="P421">
        <v>14.4</v>
      </c>
      <c r="Q421">
        <v>14.5</v>
      </c>
      <c r="R421" s="5">
        <v>0.28611111111111098</v>
      </c>
      <c r="T421" s="13">
        <f t="shared" si="8"/>
        <v>14.5</v>
      </c>
      <c r="U421" s="13">
        <f t="shared" si="10"/>
        <v>-3.5999999999999996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15.1</v>
      </c>
      <c r="C422" s="2">
        <v>72</v>
      </c>
      <c r="D422" s="2">
        <v>10.1</v>
      </c>
      <c r="E422" s="2">
        <v>15.1</v>
      </c>
      <c r="F422" s="2">
        <v>3.6</v>
      </c>
      <c r="G422" s="2">
        <v>3.6</v>
      </c>
      <c r="H422" s="2">
        <v>1024</v>
      </c>
      <c r="I422" s="2">
        <v>0</v>
      </c>
      <c r="J422" s="2">
        <v>0</v>
      </c>
      <c r="K422" s="2">
        <v>0</v>
      </c>
      <c r="L422" s="2">
        <v>0</v>
      </c>
      <c r="M422" s="2">
        <v>2.7</v>
      </c>
      <c r="N422">
        <v>0</v>
      </c>
      <c r="O422">
        <v>325.8</v>
      </c>
      <c r="P422">
        <v>14.3</v>
      </c>
      <c r="Q422">
        <v>14.4</v>
      </c>
      <c r="R422" s="5">
        <v>0.28680555555555598</v>
      </c>
      <c r="T422" s="13">
        <f t="shared" si="8"/>
        <v>14.4</v>
      </c>
      <c r="U422" s="13">
        <f t="shared" si="10"/>
        <v>-3.6999999999999993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15</v>
      </c>
      <c r="C423" s="2">
        <v>72</v>
      </c>
      <c r="D423" s="2">
        <v>10</v>
      </c>
      <c r="E423" s="2">
        <v>15</v>
      </c>
      <c r="F423" s="2">
        <v>0</v>
      </c>
      <c r="G423" s="2">
        <v>0</v>
      </c>
      <c r="H423" s="2">
        <v>1023.9</v>
      </c>
      <c r="I423" s="2">
        <v>0</v>
      </c>
      <c r="J423" s="2">
        <v>0</v>
      </c>
      <c r="K423" s="2">
        <v>0</v>
      </c>
      <c r="L423" s="2">
        <v>0</v>
      </c>
      <c r="M423" s="2">
        <v>2.7</v>
      </c>
      <c r="N423">
        <v>0</v>
      </c>
      <c r="O423">
        <v>325.8</v>
      </c>
      <c r="P423">
        <v>14.3</v>
      </c>
      <c r="Q423">
        <v>14.4</v>
      </c>
      <c r="R423" s="5">
        <v>0.28749999999999998</v>
      </c>
      <c r="T423" s="13">
        <f t="shared" si="8"/>
        <v>14.4</v>
      </c>
      <c r="U423" s="13">
        <f t="shared" si="10"/>
        <v>-3.5999999999999996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15</v>
      </c>
      <c r="C424" s="2">
        <v>72</v>
      </c>
      <c r="D424" s="2">
        <v>10</v>
      </c>
      <c r="E424" s="2">
        <v>15</v>
      </c>
      <c r="F424" s="2">
        <v>2.9</v>
      </c>
      <c r="G424" s="2">
        <v>2.9</v>
      </c>
      <c r="H424" s="2">
        <v>1023.9</v>
      </c>
      <c r="I424" s="2">
        <v>0</v>
      </c>
      <c r="J424" s="2">
        <v>0</v>
      </c>
      <c r="K424" s="2">
        <v>0</v>
      </c>
      <c r="L424" s="2">
        <v>0</v>
      </c>
      <c r="M424" s="2">
        <v>2.7</v>
      </c>
      <c r="N424">
        <v>0</v>
      </c>
      <c r="O424">
        <v>325.8</v>
      </c>
      <c r="P424">
        <v>14.2</v>
      </c>
      <c r="Q424">
        <v>14.3</v>
      </c>
      <c r="R424" s="5">
        <v>0.28819444444444398</v>
      </c>
      <c r="T424" s="13">
        <f t="shared" si="8"/>
        <v>14.3</v>
      </c>
      <c r="U424" s="13">
        <f t="shared" si="10"/>
        <v>-3.6999999999999993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15</v>
      </c>
      <c r="C425" s="2">
        <v>73</v>
      </c>
      <c r="D425" s="2">
        <v>10.199999999999999</v>
      </c>
      <c r="E425" s="2">
        <v>15</v>
      </c>
      <c r="F425" s="2">
        <v>1.8</v>
      </c>
      <c r="G425" s="2">
        <v>2.5</v>
      </c>
      <c r="H425" s="2">
        <v>1023.8</v>
      </c>
      <c r="I425" s="2">
        <v>0</v>
      </c>
      <c r="J425" s="2">
        <v>0</v>
      </c>
      <c r="K425" s="2">
        <v>0</v>
      </c>
      <c r="L425" s="2">
        <v>0</v>
      </c>
      <c r="M425" s="2">
        <v>2.7</v>
      </c>
      <c r="N425">
        <v>0</v>
      </c>
      <c r="O425">
        <v>325.8</v>
      </c>
      <c r="P425">
        <v>14.1</v>
      </c>
      <c r="Q425">
        <v>14.3</v>
      </c>
      <c r="R425" s="5">
        <v>0.28888888888888897</v>
      </c>
      <c r="T425" s="13">
        <f t="shared" si="8"/>
        <v>14.3</v>
      </c>
      <c r="U425" s="13">
        <f t="shared" si="10"/>
        <v>-3.6999999999999993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15</v>
      </c>
      <c r="C426" s="2">
        <v>73</v>
      </c>
      <c r="D426" s="2">
        <v>10.199999999999999</v>
      </c>
      <c r="E426" s="2">
        <v>15</v>
      </c>
      <c r="F426" s="2">
        <v>0</v>
      </c>
      <c r="G426" s="2">
        <v>4</v>
      </c>
      <c r="H426" s="2">
        <v>1023.9</v>
      </c>
      <c r="I426" s="2">
        <v>0</v>
      </c>
      <c r="J426" s="2">
        <v>0</v>
      </c>
      <c r="K426" s="2">
        <v>0</v>
      </c>
      <c r="L426" s="2">
        <v>0</v>
      </c>
      <c r="M426" s="2">
        <v>2.7</v>
      </c>
      <c r="N426">
        <v>0</v>
      </c>
      <c r="O426">
        <v>325.8</v>
      </c>
      <c r="P426">
        <v>14.1</v>
      </c>
      <c r="Q426">
        <v>14.2</v>
      </c>
      <c r="R426" s="5">
        <v>0.28958333333333303</v>
      </c>
      <c r="T426" s="13">
        <f t="shared" si="8"/>
        <v>14.2</v>
      </c>
      <c r="U426" s="13">
        <f t="shared" si="10"/>
        <v>-3.8000000000000007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15</v>
      </c>
      <c r="C427" s="2">
        <v>73</v>
      </c>
      <c r="D427" s="2">
        <v>10.199999999999999</v>
      </c>
      <c r="E427" s="2">
        <v>15</v>
      </c>
      <c r="F427" s="2">
        <v>2.5</v>
      </c>
      <c r="G427" s="2">
        <v>3.6</v>
      </c>
      <c r="H427" s="2">
        <v>1023.9</v>
      </c>
      <c r="I427" s="2">
        <v>0</v>
      </c>
      <c r="J427" s="2">
        <v>0</v>
      </c>
      <c r="K427" s="2">
        <v>0</v>
      </c>
      <c r="L427" s="2">
        <v>0</v>
      </c>
      <c r="M427" s="2">
        <v>2.7</v>
      </c>
      <c r="N427">
        <v>0</v>
      </c>
      <c r="O427">
        <v>325.8</v>
      </c>
      <c r="P427">
        <v>14</v>
      </c>
      <c r="Q427">
        <v>14.2</v>
      </c>
      <c r="R427" s="5">
        <v>0.29027777777777802</v>
      </c>
      <c r="T427" s="13">
        <f t="shared" si="8"/>
        <v>14.2</v>
      </c>
      <c r="U427" s="13">
        <f t="shared" si="10"/>
        <v>-3.8000000000000007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14.9</v>
      </c>
      <c r="C428" s="2">
        <v>73</v>
      </c>
      <c r="D428" s="2">
        <v>10.1</v>
      </c>
      <c r="E428" s="2">
        <v>14.9</v>
      </c>
      <c r="F428" s="2">
        <v>3.2</v>
      </c>
      <c r="G428" s="2">
        <v>3.2</v>
      </c>
      <c r="H428" s="2">
        <v>1024</v>
      </c>
      <c r="I428" s="2">
        <v>0</v>
      </c>
      <c r="J428" s="2">
        <v>0</v>
      </c>
      <c r="K428" s="2">
        <v>0</v>
      </c>
      <c r="L428" s="2">
        <v>0</v>
      </c>
      <c r="M428" s="2">
        <v>2.7</v>
      </c>
      <c r="N428">
        <v>0</v>
      </c>
      <c r="O428">
        <v>325.8</v>
      </c>
      <c r="P428">
        <v>14</v>
      </c>
      <c r="Q428">
        <v>14.2</v>
      </c>
      <c r="R428" s="5">
        <v>0.29097222222222202</v>
      </c>
      <c r="T428" s="13">
        <f t="shared" si="8"/>
        <v>14.2</v>
      </c>
      <c r="U428" s="13">
        <f t="shared" si="10"/>
        <v>-3.7000000000000011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14.9</v>
      </c>
      <c r="C429" s="2">
        <v>73</v>
      </c>
      <c r="D429" s="2">
        <v>10.1</v>
      </c>
      <c r="E429" s="2">
        <v>14.9</v>
      </c>
      <c r="F429" s="2">
        <v>3.2</v>
      </c>
      <c r="G429" s="2">
        <v>4</v>
      </c>
      <c r="H429" s="2">
        <v>1023.9</v>
      </c>
      <c r="I429" s="2">
        <v>0</v>
      </c>
      <c r="J429" s="2">
        <v>0</v>
      </c>
      <c r="K429" s="2">
        <v>0</v>
      </c>
      <c r="L429" s="2">
        <v>0</v>
      </c>
      <c r="M429" s="2">
        <v>2.7</v>
      </c>
      <c r="N429">
        <v>0</v>
      </c>
      <c r="O429">
        <v>325.8</v>
      </c>
      <c r="P429">
        <v>13.9</v>
      </c>
      <c r="Q429">
        <v>14.2</v>
      </c>
      <c r="R429" s="5">
        <v>0.29166666666666702</v>
      </c>
      <c r="T429" s="13">
        <f t="shared" si="8"/>
        <v>14.2</v>
      </c>
      <c r="U429" s="13">
        <f t="shared" si="10"/>
        <v>-3.7000000000000011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14.9</v>
      </c>
      <c r="C430" s="2">
        <v>73</v>
      </c>
      <c r="D430" s="2">
        <v>10.1</v>
      </c>
      <c r="E430" s="2">
        <v>14.9</v>
      </c>
      <c r="F430" s="2">
        <v>2.5</v>
      </c>
      <c r="G430" s="2">
        <v>2.9</v>
      </c>
      <c r="H430" s="2">
        <v>1023.9</v>
      </c>
      <c r="I430" s="2">
        <v>0</v>
      </c>
      <c r="J430" s="2">
        <v>0</v>
      </c>
      <c r="K430" s="2">
        <v>0</v>
      </c>
      <c r="L430" s="2">
        <v>0</v>
      </c>
      <c r="M430" s="2">
        <v>2.7</v>
      </c>
      <c r="N430">
        <v>0</v>
      </c>
      <c r="O430">
        <v>325.8</v>
      </c>
      <c r="P430">
        <v>13.9</v>
      </c>
      <c r="Q430">
        <v>14.1</v>
      </c>
      <c r="R430" s="5">
        <v>0.29236111111111102</v>
      </c>
      <c r="T430" s="13">
        <f t="shared" si="8"/>
        <v>14.1</v>
      </c>
      <c r="U430" s="13">
        <f t="shared" si="10"/>
        <v>-3.8000000000000007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14.9</v>
      </c>
      <c r="C431" s="2">
        <v>73</v>
      </c>
      <c r="D431" s="2">
        <v>10.1</v>
      </c>
      <c r="E431" s="2">
        <v>14.9</v>
      </c>
      <c r="F431" s="2">
        <v>2.9</v>
      </c>
      <c r="G431" s="2">
        <v>3.2</v>
      </c>
      <c r="H431" s="2">
        <v>1024</v>
      </c>
      <c r="I431" s="2">
        <v>0</v>
      </c>
      <c r="J431" s="2">
        <v>0</v>
      </c>
      <c r="K431" s="2">
        <v>0</v>
      </c>
      <c r="L431" s="2">
        <v>0</v>
      </c>
      <c r="M431" s="2">
        <v>2.7</v>
      </c>
      <c r="N431">
        <v>0</v>
      </c>
      <c r="O431">
        <v>325.8</v>
      </c>
      <c r="P431">
        <v>13.9</v>
      </c>
      <c r="Q431">
        <v>14.1</v>
      </c>
      <c r="R431" s="5">
        <v>0.29305555555555601</v>
      </c>
      <c r="T431" s="13">
        <f t="shared" si="8"/>
        <v>14.1</v>
      </c>
      <c r="U431" s="13">
        <f t="shared" si="10"/>
        <v>-3.8000000000000007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14.8</v>
      </c>
      <c r="C432" s="2">
        <v>73</v>
      </c>
      <c r="D432" s="2">
        <v>10</v>
      </c>
      <c r="E432" s="2">
        <v>14.8</v>
      </c>
      <c r="F432" s="2">
        <v>3.2</v>
      </c>
      <c r="G432" s="2">
        <v>3.6</v>
      </c>
      <c r="H432" s="2">
        <v>1023.9</v>
      </c>
      <c r="I432" s="2">
        <v>0</v>
      </c>
      <c r="J432" s="2">
        <v>0</v>
      </c>
      <c r="K432" s="2">
        <v>0</v>
      </c>
      <c r="L432" s="2">
        <v>0</v>
      </c>
      <c r="M432" s="2">
        <v>2.7</v>
      </c>
      <c r="N432">
        <v>0</v>
      </c>
      <c r="O432">
        <v>325.8</v>
      </c>
      <c r="P432">
        <v>13.8</v>
      </c>
      <c r="Q432">
        <v>14</v>
      </c>
      <c r="R432" s="5">
        <v>0.29375000000000001</v>
      </c>
      <c r="T432" s="13">
        <f t="shared" si="8"/>
        <v>14</v>
      </c>
      <c r="U432" s="13">
        <f t="shared" si="10"/>
        <v>-3.8000000000000007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14.8</v>
      </c>
      <c r="C433" s="2">
        <v>73</v>
      </c>
      <c r="D433" s="2">
        <v>10</v>
      </c>
      <c r="E433" s="2">
        <v>14.8</v>
      </c>
      <c r="F433" s="2">
        <v>0</v>
      </c>
      <c r="G433" s="2">
        <v>2.5</v>
      </c>
      <c r="H433" s="2">
        <v>1024</v>
      </c>
      <c r="I433" s="2">
        <v>0</v>
      </c>
      <c r="J433" s="2">
        <v>0</v>
      </c>
      <c r="K433" s="2">
        <v>0</v>
      </c>
      <c r="L433" s="2">
        <v>0</v>
      </c>
      <c r="M433" s="2">
        <v>2.7</v>
      </c>
      <c r="N433">
        <v>0</v>
      </c>
      <c r="O433">
        <v>325.8</v>
      </c>
      <c r="P433">
        <v>13.8</v>
      </c>
      <c r="Q433">
        <v>14</v>
      </c>
      <c r="R433" s="5">
        <v>0.29444444444444401</v>
      </c>
      <c r="T433" s="13">
        <f t="shared" si="8"/>
        <v>14</v>
      </c>
      <c r="U433" s="13">
        <f t="shared" si="10"/>
        <v>-3.8000000000000007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14.8</v>
      </c>
      <c r="C434" s="2">
        <v>73</v>
      </c>
      <c r="D434" s="2">
        <v>10</v>
      </c>
      <c r="E434" s="2">
        <v>14.8</v>
      </c>
      <c r="F434" s="2">
        <v>1.8</v>
      </c>
      <c r="G434" s="2">
        <v>3.2</v>
      </c>
      <c r="H434" s="2">
        <v>1023.9</v>
      </c>
      <c r="I434" s="2">
        <v>0</v>
      </c>
      <c r="J434" s="2">
        <v>0</v>
      </c>
      <c r="K434" s="2">
        <v>0</v>
      </c>
      <c r="L434" s="2">
        <v>0</v>
      </c>
      <c r="M434" s="2">
        <v>2.7</v>
      </c>
      <c r="N434">
        <v>0</v>
      </c>
      <c r="O434">
        <v>325.8</v>
      </c>
      <c r="P434">
        <v>13.7</v>
      </c>
      <c r="Q434">
        <v>14</v>
      </c>
      <c r="R434" s="5">
        <v>0.29513888888888901</v>
      </c>
      <c r="T434" s="13">
        <f t="shared" si="8"/>
        <v>14</v>
      </c>
      <c r="U434" s="13">
        <f t="shared" si="10"/>
        <v>-3.8000000000000007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14.8</v>
      </c>
      <c r="C435" s="2">
        <v>73</v>
      </c>
      <c r="D435" s="2">
        <v>10</v>
      </c>
      <c r="E435" s="2">
        <v>14.8</v>
      </c>
      <c r="F435" s="2">
        <v>0</v>
      </c>
      <c r="G435" s="2">
        <v>2.9</v>
      </c>
      <c r="H435" s="2">
        <v>1024</v>
      </c>
      <c r="I435" s="2">
        <v>0</v>
      </c>
      <c r="J435" s="2">
        <v>0</v>
      </c>
      <c r="K435" s="2">
        <v>0</v>
      </c>
      <c r="L435" s="2">
        <v>0</v>
      </c>
      <c r="M435" s="2">
        <v>2.7</v>
      </c>
      <c r="N435">
        <v>0</v>
      </c>
      <c r="O435">
        <v>325.8</v>
      </c>
      <c r="P435">
        <v>13.7</v>
      </c>
      <c r="Q435">
        <v>13.9</v>
      </c>
      <c r="R435" s="5">
        <v>0.295833333333333</v>
      </c>
      <c r="T435" s="13">
        <f t="shared" si="8"/>
        <v>13.9</v>
      </c>
      <c r="U435" s="13">
        <f t="shared" si="10"/>
        <v>-3.9000000000000004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14.8</v>
      </c>
      <c r="C436" s="2">
        <v>73</v>
      </c>
      <c r="D436" s="2">
        <v>10</v>
      </c>
      <c r="E436" s="2">
        <v>14.8</v>
      </c>
      <c r="F436" s="2">
        <v>2.5</v>
      </c>
      <c r="G436" s="2">
        <v>2.9</v>
      </c>
      <c r="H436" s="2">
        <v>1023.9</v>
      </c>
      <c r="I436" s="2">
        <v>0</v>
      </c>
      <c r="J436" s="2">
        <v>0</v>
      </c>
      <c r="K436" s="2">
        <v>0</v>
      </c>
      <c r="L436" s="2">
        <v>0</v>
      </c>
      <c r="M436" s="2">
        <v>2.7</v>
      </c>
      <c r="N436">
        <v>0</v>
      </c>
      <c r="O436">
        <v>325.8</v>
      </c>
      <c r="P436">
        <v>13.7</v>
      </c>
      <c r="Q436">
        <v>13.9</v>
      </c>
      <c r="R436" s="5">
        <v>0.296527777777778</v>
      </c>
      <c r="T436" s="13">
        <f t="shared" si="8"/>
        <v>13.9</v>
      </c>
      <c r="U436" s="13">
        <f t="shared" si="10"/>
        <v>-3.9000000000000004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14.8</v>
      </c>
      <c r="C437" s="2">
        <v>73</v>
      </c>
      <c r="D437" s="2">
        <v>10</v>
      </c>
      <c r="E437" s="2">
        <v>14.8</v>
      </c>
      <c r="F437" s="2">
        <v>0</v>
      </c>
      <c r="G437" s="2">
        <v>2.5</v>
      </c>
      <c r="H437" s="2">
        <v>1023.9</v>
      </c>
      <c r="I437" s="2">
        <v>0</v>
      </c>
      <c r="J437" s="2">
        <v>0</v>
      </c>
      <c r="K437" s="2">
        <v>0</v>
      </c>
      <c r="L437" s="2">
        <v>0</v>
      </c>
      <c r="M437" s="2">
        <v>2.7</v>
      </c>
      <c r="N437">
        <v>0</v>
      </c>
      <c r="O437">
        <v>325.8</v>
      </c>
      <c r="P437">
        <v>13.6</v>
      </c>
      <c r="Q437">
        <v>13.9</v>
      </c>
      <c r="R437" s="5">
        <v>0.297222222222222</v>
      </c>
      <c r="T437" s="13">
        <f t="shared" si="8"/>
        <v>13.9</v>
      </c>
      <c r="U437" s="13">
        <f t="shared" si="10"/>
        <v>-3.9000000000000004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14.8</v>
      </c>
      <c r="C438" s="2">
        <v>73</v>
      </c>
      <c r="D438" s="2">
        <v>10</v>
      </c>
      <c r="E438" s="2">
        <v>14.8</v>
      </c>
      <c r="F438" s="2">
        <v>2.2000000000000002</v>
      </c>
      <c r="G438" s="2">
        <v>2.5</v>
      </c>
      <c r="H438" s="2">
        <v>1024.2</v>
      </c>
      <c r="I438" s="2">
        <v>0</v>
      </c>
      <c r="J438" s="2">
        <v>0</v>
      </c>
      <c r="K438" s="2">
        <v>0</v>
      </c>
      <c r="L438" s="2">
        <v>0</v>
      </c>
      <c r="M438" s="2">
        <v>2.7</v>
      </c>
      <c r="N438">
        <v>0</v>
      </c>
      <c r="O438">
        <v>325.8</v>
      </c>
      <c r="P438">
        <v>13.6</v>
      </c>
      <c r="Q438">
        <v>13.9</v>
      </c>
      <c r="R438" s="5">
        <v>0.297916666666667</v>
      </c>
      <c r="T438" s="13">
        <f t="shared" si="8"/>
        <v>13.9</v>
      </c>
      <c r="U438" s="13">
        <f t="shared" si="10"/>
        <v>-3.9000000000000004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14.8</v>
      </c>
      <c r="C439" s="2">
        <v>73</v>
      </c>
      <c r="D439" s="2">
        <v>10</v>
      </c>
      <c r="E439" s="2">
        <v>14.8</v>
      </c>
      <c r="F439" s="2">
        <v>0</v>
      </c>
      <c r="G439" s="2">
        <v>0</v>
      </c>
      <c r="H439" s="2">
        <v>1024.0999999999999</v>
      </c>
      <c r="I439" s="2">
        <v>0</v>
      </c>
      <c r="J439" s="2">
        <v>0</v>
      </c>
      <c r="K439" s="2">
        <v>0</v>
      </c>
      <c r="L439" s="2">
        <v>0</v>
      </c>
      <c r="M439" s="2">
        <v>2.7</v>
      </c>
      <c r="N439">
        <v>0</v>
      </c>
      <c r="O439">
        <v>325.8</v>
      </c>
      <c r="P439">
        <v>13.6</v>
      </c>
      <c r="Q439">
        <v>13.9</v>
      </c>
      <c r="R439" s="5">
        <v>0.29861111111111099</v>
      </c>
      <c r="T439" s="13">
        <f t="shared" si="8"/>
        <v>13.9</v>
      </c>
      <c r="U439" s="13">
        <f t="shared" si="10"/>
        <v>-3.9000000000000004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14.8</v>
      </c>
      <c r="C440" s="2">
        <v>73</v>
      </c>
      <c r="D440" s="2">
        <v>10</v>
      </c>
      <c r="E440" s="2">
        <v>14.8</v>
      </c>
      <c r="F440" s="2">
        <v>2.2000000000000002</v>
      </c>
      <c r="G440" s="2">
        <v>2.9</v>
      </c>
      <c r="H440" s="2">
        <v>1024.2</v>
      </c>
      <c r="I440" s="2">
        <v>0</v>
      </c>
      <c r="J440" s="2">
        <v>0</v>
      </c>
      <c r="K440" s="2">
        <v>0</v>
      </c>
      <c r="L440" s="2">
        <v>0</v>
      </c>
      <c r="M440" s="2">
        <v>2.7</v>
      </c>
      <c r="N440">
        <v>0</v>
      </c>
      <c r="O440">
        <v>325.8</v>
      </c>
      <c r="P440">
        <v>13.5</v>
      </c>
      <c r="Q440">
        <v>13.8</v>
      </c>
      <c r="R440" s="5">
        <v>0.29930555555555599</v>
      </c>
      <c r="T440" s="13">
        <f t="shared" si="8"/>
        <v>13.8</v>
      </c>
      <c r="U440" s="13">
        <f t="shared" si="10"/>
        <v>-4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14.8</v>
      </c>
      <c r="C441" s="2">
        <v>73</v>
      </c>
      <c r="D441" s="2">
        <v>10</v>
      </c>
      <c r="E441" s="2">
        <v>14.8</v>
      </c>
      <c r="F441" s="2">
        <v>0</v>
      </c>
      <c r="G441" s="2">
        <v>2.9</v>
      </c>
      <c r="H441" s="2">
        <v>1024.2</v>
      </c>
      <c r="I441" s="2">
        <v>0</v>
      </c>
      <c r="J441" s="2">
        <v>0</v>
      </c>
      <c r="K441" s="2">
        <v>0</v>
      </c>
      <c r="L441" s="2">
        <v>0</v>
      </c>
      <c r="M441" s="2">
        <v>2.7</v>
      </c>
      <c r="N441">
        <v>0</v>
      </c>
      <c r="O441">
        <v>325.8</v>
      </c>
      <c r="P441">
        <v>13.5</v>
      </c>
      <c r="Q441">
        <v>13.8</v>
      </c>
      <c r="R441" s="5">
        <v>0.3</v>
      </c>
      <c r="T441" s="13">
        <f t="shared" si="8"/>
        <v>13.8</v>
      </c>
      <c r="U441" s="13">
        <f t="shared" si="10"/>
        <v>-4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14.8</v>
      </c>
      <c r="C442" s="2">
        <v>73</v>
      </c>
      <c r="D442" s="2">
        <v>10</v>
      </c>
      <c r="E442" s="2">
        <v>14.8</v>
      </c>
      <c r="F442" s="2">
        <v>2.2000000000000002</v>
      </c>
      <c r="G442" s="2">
        <v>3.6</v>
      </c>
      <c r="H442" s="2">
        <v>1024</v>
      </c>
      <c r="I442" s="2">
        <v>0</v>
      </c>
      <c r="J442" s="2">
        <v>0</v>
      </c>
      <c r="K442" s="2">
        <v>0</v>
      </c>
      <c r="L442" s="2">
        <v>0</v>
      </c>
      <c r="M442" s="2">
        <v>2.7</v>
      </c>
      <c r="N442">
        <v>0</v>
      </c>
      <c r="O442">
        <v>325.8</v>
      </c>
      <c r="P442">
        <v>13.6</v>
      </c>
      <c r="Q442">
        <v>13.8</v>
      </c>
      <c r="R442" s="5">
        <v>0.30069444444444399</v>
      </c>
      <c r="T442" s="13">
        <f t="shared" si="8"/>
        <v>13.8</v>
      </c>
      <c r="U442" s="13">
        <f t="shared" si="10"/>
        <v>-4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14.9</v>
      </c>
      <c r="C443" s="2">
        <v>73</v>
      </c>
      <c r="D443" s="2">
        <v>10.1</v>
      </c>
      <c r="E443" s="2">
        <v>14.9</v>
      </c>
      <c r="F443" s="2">
        <v>1.8</v>
      </c>
      <c r="G443" s="2">
        <v>3.6</v>
      </c>
      <c r="H443" s="2">
        <v>1024.0999999999999</v>
      </c>
      <c r="I443" s="2">
        <v>0</v>
      </c>
      <c r="J443" s="2">
        <v>0</v>
      </c>
      <c r="K443" s="2">
        <v>0</v>
      </c>
      <c r="L443" s="2">
        <v>0</v>
      </c>
      <c r="M443" s="2">
        <v>2.7</v>
      </c>
      <c r="N443">
        <v>0</v>
      </c>
      <c r="O443">
        <v>325.8</v>
      </c>
      <c r="P443">
        <v>13.6</v>
      </c>
      <c r="Q443">
        <v>13.8</v>
      </c>
      <c r="R443" s="5">
        <v>0.30138888888888898</v>
      </c>
      <c r="T443" s="13">
        <f t="shared" si="8"/>
        <v>13.8</v>
      </c>
      <c r="U443" s="13">
        <f t="shared" si="10"/>
        <v>-4.0999999999999996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14.9</v>
      </c>
      <c r="C444" s="2">
        <v>73</v>
      </c>
      <c r="D444" s="2">
        <v>10.1</v>
      </c>
      <c r="E444" s="2">
        <v>14.9</v>
      </c>
      <c r="F444" s="2">
        <v>4</v>
      </c>
      <c r="G444" s="2">
        <v>4</v>
      </c>
      <c r="H444" s="2">
        <v>1024.2</v>
      </c>
      <c r="I444" s="2">
        <v>0</v>
      </c>
      <c r="J444" s="2">
        <v>0</v>
      </c>
      <c r="K444" s="2">
        <v>0</v>
      </c>
      <c r="L444" s="2">
        <v>0</v>
      </c>
      <c r="M444" s="2">
        <v>2.7</v>
      </c>
      <c r="N444">
        <v>0</v>
      </c>
      <c r="O444">
        <v>325.8</v>
      </c>
      <c r="P444">
        <v>13.6</v>
      </c>
      <c r="Q444">
        <v>13.8</v>
      </c>
      <c r="R444" s="5">
        <v>0.30208333333333298</v>
      </c>
      <c r="T444" s="13">
        <f t="shared" si="8"/>
        <v>13.8</v>
      </c>
      <c r="U444" s="13">
        <f t="shared" si="10"/>
        <v>-4.0999999999999996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14.9</v>
      </c>
      <c r="C445" s="2">
        <v>73</v>
      </c>
      <c r="D445" s="2">
        <v>10.1</v>
      </c>
      <c r="E445" s="2">
        <v>14.9</v>
      </c>
      <c r="F445" s="2">
        <v>2.5</v>
      </c>
      <c r="G445" s="2">
        <v>2.5</v>
      </c>
      <c r="H445" s="2">
        <v>1024</v>
      </c>
      <c r="I445" s="2">
        <v>0</v>
      </c>
      <c r="J445" s="2">
        <v>0</v>
      </c>
      <c r="K445" s="2">
        <v>0</v>
      </c>
      <c r="L445" s="2">
        <v>0</v>
      </c>
      <c r="M445" s="2">
        <v>2.7</v>
      </c>
      <c r="N445">
        <v>0</v>
      </c>
      <c r="O445">
        <v>325.8</v>
      </c>
      <c r="P445">
        <v>13.6</v>
      </c>
      <c r="Q445">
        <v>13.8</v>
      </c>
      <c r="R445" s="5">
        <v>0.30277777777777798</v>
      </c>
      <c r="T445" s="13">
        <f t="shared" si="8"/>
        <v>13.8</v>
      </c>
      <c r="U445" s="13">
        <f t="shared" si="10"/>
        <v>-4.0999999999999996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14.9</v>
      </c>
      <c r="C446" s="2">
        <v>73</v>
      </c>
      <c r="D446" s="2">
        <v>10.1</v>
      </c>
      <c r="E446" s="2">
        <v>14.9</v>
      </c>
      <c r="F446" s="2">
        <v>2.9</v>
      </c>
      <c r="G446" s="2">
        <v>2.9</v>
      </c>
      <c r="H446" s="2">
        <v>1024.0999999999999</v>
      </c>
      <c r="I446" s="2">
        <v>0</v>
      </c>
      <c r="J446" s="2">
        <v>0</v>
      </c>
      <c r="K446" s="2">
        <v>0</v>
      </c>
      <c r="L446" s="2">
        <v>0</v>
      </c>
      <c r="M446" s="2">
        <v>2.7</v>
      </c>
      <c r="N446">
        <v>0</v>
      </c>
      <c r="O446">
        <v>325.8</v>
      </c>
      <c r="P446">
        <v>13.6</v>
      </c>
      <c r="Q446">
        <v>13.8</v>
      </c>
      <c r="R446" s="5">
        <v>0.30347222222222198</v>
      </c>
      <c r="T446" s="13">
        <f t="shared" si="8"/>
        <v>13.8</v>
      </c>
      <c r="U446" s="13">
        <f t="shared" si="10"/>
        <v>-4.0999999999999996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14.9</v>
      </c>
      <c r="C447" s="2">
        <v>73</v>
      </c>
      <c r="D447" s="2">
        <v>10.1</v>
      </c>
      <c r="E447" s="2">
        <v>14.9</v>
      </c>
      <c r="F447" s="2">
        <v>5.4</v>
      </c>
      <c r="G447" s="2">
        <v>5.4</v>
      </c>
      <c r="H447" s="2">
        <v>1024.0999999999999</v>
      </c>
      <c r="I447" s="2">
        <v>0</v>
      </c>
      <c r="J447" s="2">
        <v>0</v>
      </c>
      <c r="K447" s="2">
        <v>0</v>
      </c>
      <c r="L447" s="2">
        <v>0</v>
      </c>
      <c r="M447" s="2">
        <v>2.7</v>
      </c>
      <c r="N447">
        <v>0</v>
      </c>
      <c r="O447">
        <v>325.8</v>
      </c>
      <c r="P447">
        <v>13.6</v>
      </c>
      <c r="Q447">
        <v>13.7</v>
      </c>
      <c r="R447" s="5">
        <v>0.30416666666666697</v>
      </c>
      <c r="T447" s="13">
        <f t="shared" si="8"/>
        <v>13.7</v>
      </c>
      <c r="U447" s="13">
        <f t="shared" si="10"/>
        <v>-4.2000000000000011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14.9</v>
      </c>
      <c r="C448" s="2">
        <v>73</v>
      </c>
      <c r="D448" s="2">
        <v>10.1</v>
      </c>
      <c r="E448" s="2">
        <v>14.9</v>
      </c>
      <c r="F448" s="2">
        <v>3.2</v>
      </c>
      <c r="G448" s="2">
        <v>5.4</v>
      </c>
      <c r="H448" s="2">
        <v>1024.2</v>
      </c>
      <c r="I448" s="2">
        <v>0</v>
      </c>
      <c r="J448" s="2">
        <v>0</v>
      </c>
      <c r="K448" s="2">
        <v>0</v>
      </c>
      <c r="L448" s="2">
        <v>0</v>
      </c>
      <c r="M448" s="2">
        <v>2.7</v>
      </c>
      <c r="N448">
        <v>0</v>
      </c>
      <c r="O448">
        <v>325.8</v>
      </c>
      <c r="P448">
        <v>13.6</v>
      </c>
      <c r="Q448">
        <v>13.8</v>
      </c>
      <c r="R448" s="5">
        <v>0.30486111111111103</v>
      </c>
      <c r="T448" s="13">
        <f t="shared" si="8"/>
        <v>13.8</v>
      </c>
      <c r="U448" s="13">
        <f t="shared" si="10"/>
        <v>-4.0999999999999996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14.9</v>
      </c>
      <c r="C449" s="2">
        <v>73</v>
      </c>
      <c r="D449" s="2">
        <v>10.1</v>
      </c>
      <c r="E449" s="2">
        <v>14.9</v>
      </c>
      <c r="F449" s="2">
        <v>4</v>
      </c>
      <c r="G449" s="2">
        <v>5</v>
      </c>
      <c r="H449" s="2">
        <v>1023.9</v>
      </c>
      <c r="I449" s="2">
        <v>0</v>
      </c>
      <c r="J449" s="2">
        <v>0</v>
      </c>
      <c r="K449" s="2">
        <v>0</v>
      </c>
      <c r="L449" s="2">
        <v>0</v>
      </c>
      <c r="M449" s="2">
        <v>2.7</v>
      </c>
      <c r="N449">
        <v>0</v>
      </c>
      <c r="O449">
        <v>325.8</v>
      </c>
      <c r="P449">
        <v>13.7</v>
      </c>
      <c r="Q449">
        <v>13.8</v>
      </c>
      <c r="R449" s="5">
        <v>0.30555555555555602</v>
      </c>
      <c r="T449" s="13">
        <f t="shared" si="8"/>
        <v>13.8</v>
      </c>
      <c r="U449" s="13">
        <f t="shared" si="10"/>
        <v>-4.0999999999999996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14.9</v>
      </c>
      <c r="C450" s="2">
        <v>72</v>
      </c>
      <c r="D450" s="2">
        <v>9.9</v>
      </c>
      <c r="E450" s="2">
        <v>14.9</v>
      </c>
      <c r="F450" s="2">
        <v>6.1</v>
      </c>
      <c r="G450" s="2">
        <v>6.1</v>
      </c>
      <c r="H450" s="2">
        <v>1024.0999999999999</v>
      </c>
      <c r="I450" s="2">
        <v>0</v>
      </c>
      <c r="J450" s="2">
        <v>0</v>
      </c>
      <c r="K450" s="2">
        <v>0</v>
      </c>
      <c r="L450" s="2">
        <v>0</v>
      </c>
      <c r="M450" s="2">
        <v>2.7</v>
      </c>
      <c r="N450">
        <v>0</v>
      </c>
      <c r="O450">
        <v>325.8</v>
      </c>
      <c r="P450">
        <v>13.7</v>
      </c>
      <c r="Q450">
        <v>13.8</v>
      </c>
      <c r="R450" s="5">
        <v>0.30625000000000002</v>
      </c>
      <c r="T450" s="13">
        <f t="shared" si="8"/>
        <v>13.8</v>
      </c>
      <c r="U450" s="13">
        <f t="shared" si="10"/>
        <v>-4.0999999999999996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14.9</v>
      </c>
      <c r="C451" s="2">
        <v>72</v>
      </c>
      <c r="D451" s="2">
        <v>9.9</v>
      </c>
      <c r="E451" s="2">
        <v>14.9</v>
      </c>
      <c r="F451" s="2">
        <v>2.2000000000000002</v>
      </c>
      <c r="G451" s="2">
        <v>3.6</v>
      </c>
      <c r="H451" s="2">
        <v>1024.0999999999999</v>
      </c>
      <c r="I451" s="2">
        <v>0</v>
      </c>
      <c r="J451" s="2">
        <v>0</v>
      </c>
      <c r="K451" s="2">
        <v>0</v>
      </c>
      <c r="L451" s="2">
        <v>0</v>
      </c>
      <c r="M451" s="2">
        <v>2.7</v>
      </c>
      <c r="N451">
        <v>0</v>
      </c>
      <c r="O451">
        <v>325.8</v>
      </c>
      <c r="P451">
        <v>13.7</v>
      </c>
      <c r="Q451">
        <v>13.8</v>
      </c>
      <c r="R451" s="5">
        <v>0.30694444444444402</v>
      </c>
      <c r="T451" s="13">
        <f t="shared" si="8"/>
        <v>13.8</v>
      </c>
      <c r="U451" s="13">
        <f t="shared" si="10"/>
        <v>-4.0999999999999996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14.9</v>
      </c>
      <c r="C452" s="2">
        <v>72</v>
      </c>
      <c r="D452" s="2">
        <v>9.9</v>
      </c>
      <c r="E452" s="2">
        <v>14.9</v>
      </c>
      <c r="F452" s="2">
        <v>4.7</v>
      </c>
      <c r="G452" s="2">
        <v>5.8</v>
      </c>
      <c r="H452" s="2">
        <v>1024.3</v>
      </c>
      <c r="I452" s="2">
        <v>0</v>
      </c>
      <c r="J452" s="2">
        <v>0</v>
      </c>
      <c r="K452" s="2">
        <v>0</v>
      </c>
      <c r="L452" s="2">
        <v>0</v>
      </c>
      <c r="M452" s="2">
        <v>2.7</v>
      </c>
      <c r="N452">
        <v>0</v>
      </c>
      <c r="O452">
        <v>325.8</v>
      </c>
      <c r="P452">
        <v>13.7</v>
      </c>
      <c r="Q452">
        <v>13.8</v>
      </c>
      <c r="R452" s="5">
        <v>0.30763888888888902</v>
      </c>
      <c r="T452" s="13">
        <f t="shared" si="8"/>
        <v>13.8</v>
      </c>
      <c r="U452" s="13">
        <f t="shared" si="10"/>
        <v>-4.0999999999999996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14.9</v>
      </c>
      <c r="C453" s="2">
        <v>72</v>
      </c>
      <c r="D453" s="2">
        <v>9.9</v>
      </c>
      <c r="E453" s="2">
        <v>14.9</v>
      </c>
      <c r="F453" s="2">
        <v>6.1</v>
      </c>
      <c r="G453" s="2">
        <v>6.1</v>
      </c>
      <c r="H453" s="2">
        <v>1024.0999999999999</v>
      </c>
      <c r="I453" s="2">
        <v>0</v>
      </c>
      <c r="J453" s="2">
        <v>0</v>
      </c>
      <c r="K453" s="2">
        <v>0</v>
      </c>
      <c r="L453" s="2">
        <v>0</v>
      </c>
      <c r="M453" s="2">
        <v>2.7</v>
      </c>
      <c r="N453">
        <v>0</v>
      </c>
      <c r="O453">
        <v>325.8</v>
      </c>
      <c r="P453">
        <v>13.7</v>
      </c>
      <c r="Q453">
        <v>13.8</v>
      </c>
      <c r="R453" s="5">
        <v>0.30833333333333302</v>
      </c>
      <c r="T453" s="13">
        <f t="shared" si="8"/>
        <v>13.8</v>
      </c>
      <c r="U453" s="13">
        <f t="shared" si="10"/>
        <v>-4.0999999999999996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15</v>
      </c>
      <c r="C454" s="2">
        <v>72</v>
      </c>
      <c r="D454" s="2">
        <v>10</v>
      </c>
      <c r="E454" s="2">
        <v>15</v>
      </c>
      <c r="F454" s="2">
        <v>4.7</v>
      </c>
      <c r="G454" s="2">
        <v>5</v>
      </c>
      <c r="H454" s="2">
        <v>1024.3</v>
      </c>
      <c r="I454" s="2">
        <v>0</v>
      </c>
      <c r="J454" s="2">
        <v>0</v>
      </c>
      <c r="K454" s="2">
        <v>0</v>
      </c>
      <c r="L454" s="2">
        <v>0</v>
      </c>
      <c r="M454" s="2">
        <v>2.7</v>
      </c>
      <c r="N454">
        <v>0</v>
      </c>
      <c r="O454">
        <v>325.8</v>
      </c>
      <c r="P454">
        <v>13.8</v>
      </c>
      <c r="Q454">
        <v>13.8</v>
      </c>
      <c r="R454" s="5">
        <v>0.30902777777777801</v>
      </c>
      <c r="T454" s="13">
        <f t="shared" si="8"/>
        <v>13.8</v>
      </c>
      <c r="U454" s="13">
        <f t="shared" si="10"/>
        <v>-4.1999999999999993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15</v>
      </c>
      <c r="C455" s="2">
        <v>72</v>
      </c>
      <c r="D455" s="2">
        <v>10</v>
      </c>
      <c r="E455" s="2">
        <v>15</v>
      </c>
      <c r="F455" s="2">
        <v>3.2</v>
      </c>
      <c r="G455" s="2">
        <v>5</v>
      </c>
      <c r="H455" s="2">
        <v>1024.0999999999999</v>
      </c>
      <c r="I455" s="2">
        <v>0</v>
      </c>
      <c r="J455" s="2">
        <v>0</v>
      </c>
      <c r="K455" s="2">
        <v>0</v>
      </c>
      <c r="L455" s="2">
        <v>0</v>
      </c>
      <c r="M455" s="2">
        <v>2.7</v>
      </c>
      <c r="N455">
        <v>0</v>
      </c>
      <c r="O455">
        <v>325.8</v>
      </c>
      <c r="P455">
        <v>13.8</v>
      </c>
      <c r="Q455">
        <v>13.8</v>
      </c>
      <c r="R455" s="5">
        <v>0.30972222222222201</v>
      </c>
      <c r="T455" s="13">
        <f t="shared" si="8"/>
        <v>13.8</v>
      </c>
      <c r="U455" s="13">
        <f t="shared" si="10"/>
        <v>-4.1999999999999993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15</v>
      </c>
      <c r="C456" s="2">
        <v>73</v>
      </c>
      <c r="D456" s="2">
        <v>10.199999999999999</v>
      </c>
      <c r="E456" s="2">
        <v>15</v>
      </c>
      <c r="F456" s="2">
        <v>3.2</v>
      </c>
      <c r="G456" s="2">
        <v>4</v>
      </c>
      <c r="H456" s="2">
        <v>1024</v>
      </c>
      <c r="I456" s="2">
        <v>0</v>
      </c>
      <c r="J456" s="2">
        <v>0</v>
      </c>
      <c r="K456" s="2">
        <v>0</v>
      </c>
      <c r="L456" s="2">
        <v>0</v>
      </c>
      <c r="M456" s="2">
        <v>2.7</v>
      </c>
      <c r="N456">
        <v>0</v>
      </c>
      <c r="O456">
        <v>325.8</v>
      </c>
      <c r="P456">
        <v>13.8</v>
      </c>
      <c r="Q456">
        <v>13.8</v>
      </c>
      <c r="R456" s="5">
        <v>0.31041666666666701</v>
      </c>
      <c r="T456" s="13">
        <f t="shared" si="8"/>
        <v>13.8</v>
      </c>
      <c r="U456" s="13">
        <f t="shared" si="10"/>
        <v>-4.1999999999999993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14.9</v>
      </c>
      <c r="C457" s="2">
        <v>73</v>
      </c>
      <c r="D457" s="2">
        <v>10.1</v>
      </c>
      <c r="E457" s="2">
        <v>14.9</v>
      </c>
      <c r="F457" s="2">
        <v>4</v>
      </c>
      <c r="G457" s="2">
        <v>5.8</v>
      </c>
      <c r="H457" s="2">
        <v>1024.3</v>
      </c>
      <c r="I457" s="2">
        <v>0</v>
      </c>
      <c r="J457" s="2">
        <v>0</v>
      </c>
      <c r="K457" s="2">
        <v>0</v>
      </c>
      <c r="L457" s="2">
        <v>0</v>
      </c>
      <c r="M457" s="2">
        <v>2.7</v>
      </c>
      <c r="N457">
        <v>0</v>
      </c>
      <c r="O457">
        <v>325.8</v>
      </c>
      <c r="P457">
        <v>13.8</v>
      </c>
      <c r="Q457">
        <v>13.8</v>
      </c>
      <c r="R457" s="5">
        <v>0.31111111111111101</v>
      </c>
      <c r="T457" s="13">
        <f t="shared" si="8"/>
        <v>13.8</v>
      </c>
      <c r="U457" s="13">
        <f t="shared" si="10"/>
        <v>-4.0999999999999996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15</v>
      </c>
      <c r="C458" s="2">
        <v>73</v>
      </c>
      <c r="D458" s="2">
        <v>10.199999999999999</v>
      </c>
      <c r="E458" s="2">
        <v>15</v>
      </c>
      <c r="F458" s="2">
        <v>3.6</v>
      </c>
      <c r="G458" s="2">
        <v>3.6</v>
      </c>
      <c r="H458" s="2">
        <v>1024.2</v>
      </c>
      <c r="I458" s="2">
        <v>0</v>
      </c>
      <c r="J458" s="2">
        <v>0</v>
      </c>
      <c r="K458" s="2">
        <v>0</v>
      </c>
      <c r="L458" s="2">
        <v>0</v>
      </c>
      <c r="M458" s="2">
        <v>2.7</v>
      </c>
      <c r="N458">
        <v>0</v>
      </c>
      <c r="O458">
        <v>325.8</v>
      </c>
      <c r="P458">
        <v>13.8</v>
      </c>
      <c r="Q458">
        <v>13.8</v>
      </c>
      <c r="R458" s="5">
        <v>0.311805555555556</v>
      </c>
      <c r="T458" s="13">
        <f t="shared" si="8"/>
        <v>13.8</v>
      </c>
      <c r="U458" s="13">
        <f t="shared" si="10"/>
        <v>-4.1999999999999993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14.9</v>
      </c>
      <c r="C459" s="2">
        <v>73</v>
      </c>
      <c r="D459" s="2">
        <v>10.1</v>
      </c>
      <c r="E459" s="2">
        <v>14.9</v>
      </c>
      <c r="F459" s="2">
        <v>0</v>
      </c>
      <c r="G459" s="2">
        <v>2.2000000000000002</v>
      </c>
      <c r="H459" s="2">
        <v>1024.3</v>
      </c>
      <c r="I459" s="2">
        <v>0</v>
      </c>
      <c r="J459" s="2">
        <v>0</v>
      </c>
      <c r="K459" s="2">
        <v>0</v>
      </c>
      <c r="L459" s="2">
        <v>0</v>
      </c>
      <c r="M459" s="2">
        <v>2.7</v>
      </c>
      <c r="N459">
        <v>0</v>
      </c>
      <c r="O459">
        <v>325.8</v>
      </c>
      <c r="P459">
        <v>13.8</v>
      </c>
      <c r="Q459">
        <v>13.8</v>
      </c>
      <c r="R459" s="5">
        <v>0.3125</v>
      </c>
      <c r="T459" s="13">
        <f t="shared" si="8"/>
        <v>13.8</v>
      </c>
      <c r="U459" s="13">
        <f t="shared" si="10"/>
        <v>-4.0999999999999996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>
        <v>14.9</v>
      </c>
      <c r="C460" s="2">
        <v>73</v>
      </c>
      <c r="D460" s="2">
        <v>10.1</v>
      </c>
      <c r="E460" s="2">
        <v>14.9</v>
      </c>
      <c r="F460" s="2">
        <v>0</v>
      </c>
      <c r="G460" s="2">
        <v>2.9</v>
      </c>
      <c r="H460" s="2">
        <v>1024.3</v>
      </c>
      <c r="I460" s="2">
        <v>0</v>
      </c>
      <c r="J460" s="2">
        <v>0</v>
      </c>
      <c r="K460" s="2">
        <v>0</v>
      </c>
      <c r="L460" s="2">
        <v>0</v>
      </c>
      <c r="M460" s="2">
        <v>2.7</v>
      </c>
      <c r="N460">
        <v>0</v>
      </c>
      <c r="O460">
        <v>325.8</v>
      </c>
      <c r="P460">
        <v>13.7</v>
      </c>
      <c r="Q460">
        <v>13.8</v>
      </c>
      <c r="R460" s="5">
        <v>0.313194444444444</v>
      </c>
      <c r="T460" s="13">
        <f>MAX(P460,Q460)</f>
        <v>13.8</v>
      </c>
      <c r="U460" s="13">
        <f t="shared" si="10"/>
        <v>-4.0999999999999996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>
        <v>14.9</v>
      </c>
      <c r="C461" s="2">
        <v>74</v>
      </c>
      <c r="D461" s="2">
        <v>10.3</v>
      </c>
      <c r="E461" s="2">
        <v>14.9</v>
      </c>
      <c r="F461" s="2">
        <v>0</v>
      </c>
      <c r="G461" s="2">
        <v>3.2</v>
      </c>
      <c r="H461" s="2">
        <v>1024.3</v>
      </c>
      <c r="I461" s="2">
        <v>0</v>
      </c>
      <c r="J461" s="2">
        <v>0</v>
      </c>
      <c r="K461" s="2">
        <v>0</v>
      </c>
      <c r="L461" s="2">
        <v>0</v>
      </c>
      <c r="M461" s="2">
        <v>2.7</v>
      </c>
      <c r="N461">
        <v>0</v>
      </c>
      <c r="O461">
        <v>325.8</v>
      </c>
      <c r="P461">
        <v>13.7</v>
      </c>
      <c r="Q461">
        <v>13.8</v>
      </c>
      <c r="R461" s="5">
        <v>0.31388888888888899</v>
      </c>
      <c r="T461" s="13">
        <f>MAX(P461,Q461)</f>
        <v>13.8</v>
      </c>
      <c r="U461" s="13">
        <f t="shared" si="10"/>
        <v>-4.0999999999999996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>
        <v>14.9</v>
      </c>
      <c r="C462" s="2">
        <v>74</v>
      </c>
      <c r="D462" s="2">
        <v>10.3</v>
      </c>
      <c r="E462" s="2">
        <v>14.9</v>
      </c>
      <c r="F462" s="2">
        <v>2.9</v>
      </c>
      <c r="G462" s="2">
        <v>3.6</v>
      </c>
      <c r="H462" s="2">
        <v>1024.3</v>
      </c>
      <c r="I462" s="2">
        <v>0</v>
      </c>
      <c r="J462" s="2">
        <v>0</v>
      </c>
      <c r="K462" s="2">
        <v>0</v>
      </c>
      <c r="L462" s="2">
        <v>0</v>
      </c>
      <c r="M462" s="2">
        <v>2.7</v>
      </c>
      <c r="N462">
        <v>0</v>
      </c>
      <c r="O462">
        <v>325.8</v>
      </c>
      <c r="P462">
        <v>13.7</v>
      </c>
      <c r="Q462">
        <v>13.8</v>
      </c>
      <c r="R462" s="5">
        <v>0.31458333333333299</v>
      </c>
      <c r="T462" s="13">
        <f t="shared" si="8"/>
        <v>13.8</v>
      </c>
      <c r="U462" s="13">
        <f t="shared" si="10"/>
        <v>-4.0999999999999996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>
        <v>14.9</v>
      </c>
      <c r="C463" s="2">
        <v>74</v>
      </c>
      <c r="D463" s="2">
        <v>10.3</v>
      </c>
      <c r="E463" s="2">
        <v>14.9</v>
      </c>
      <c r="F463" s="2">
        <v>0</v>
      </c>
      <c r="G463" s="2">
        <v>2.5</v>
      </c>
      <c r="H463" s="2">
        <v>1024.4000000000001</v>
      </c>
      <c r="I463" s="2">
        <v>0</v>
      </c>
      <c r="J463" s="2">
        <v>0</v>
      </c>
      <c r="K463" s="2">
        <v>0</v>
      </c>
      <c r="L463" s="2">
        <v>0</v>
      </c>
      <c r="M463" s="2">
        <v>2.7</v>
      </c>
      <c r="N463">
        <v>0</v>
      </c>
      <c r="O463">
        <v>325.8</v>
      </c>
      <c r="P463">
        <v>13.7</v>
      </c>
      <c r="Q463">
        <v>13.8</v>
      </c>
      <c r="R463" s="5">
        <v>0.31527777777777799</v>
      </c>
      <c r="T463" s="13">
        <f t="shared" ref="T463:T526" si="12">MAX(P463,Q463)</f>
        <v>13.8</v>
      </c>
      <c r="U463" s="13">
        <f t="shared" si="10"/>
        <v>-4.0999999999999996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>
        <v>14.8</v>
      </c>
      <c r="C464" s="2">
        <v>74</v>
      </c>
      <c r="D464" s="2">
        <v>10.199999999999999</v>
      </c>
      <c r="E464" s="2">
        <v>14.8</v>
      </c>
      <c r="F464" s="2">
        <v>0</v>
      </c>
      <c r="G464" s="2">
        <v>2.2000000000000002</v>
      </c>
      <c r="H464" s="2">
        <v>1024.4000000000001</v>
      </c>
      <c r="I464" s="2">
        <v>0</v>
      </c>
      <c r="J464" s="2">
        <v>0</v>
      </c>
      <c r="K464" s="2">
        <v>0</v>
      </c>
      <c r="L464" s="2">
        <v>0</v>
      </c>
      <c r="M464" s="2">
        <v>2.7</v>
      </c>
      <c r="N464">
        <v>0</v>
      </c>
      <c r="O464">
        <v>325.8</v>
      </c>
      <c r="P464">
        <v>13.6</v>
      </c>
      <c r="Q464">
        <v>13.8</v>
      </c>
      <c r="R464" s="5">
        <v>0.31597222222222199</v>
      </c>
      <c r="T464" s="13">
        <f t="shared" si="12"/>
        <v>13.8</v>
      </c>
      <c r="U464" s="13">
        <f t="shared" ref="U464:U527" si="13">(T464-B464)-3</f>
        <v>-4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>
        <v>14.8</v>
      </c>
      <c r="C465" s="2">
        <v>74</v>
      </c>
      <c r="D465" s="2">
        <v>10.199999999999999</v>
      </c>
      <c r="E465" s="2">
        <v>14.8</v>
      </c>
      <c r="F465" s="2">
        <v>2.9</v>
      </c>
      <c r="G465" s="2">
        <v>3.6</v>
      </c>
      <c r="H465" s="2">
        <v>1024.4000000000001</v>
      </c>
      <c r="I465" s="2">
        <v>0</v>
      </c>
      <c r="J465" s="2">
        <v>0</v>
      </c>
      <c r="K465" s="2">
        <v>0</v>
      </c>
      <c r="L465" s="2">
        <v>0</v>
      </c>
      <c r="M465" s="2">
        <v>2.7</v>
      </c>
      <c r="N465">
        <v>0</v>
      </c>
      <c r="O465">
        <v>325.8</v>
      </c>
      <c r="P465">
        <v>13.6</v>
      </c>
      <c r="Q465">
        <v>13.7</v>
      </c>
      <c r="R465" s="5">
        <v>0.31666666666666698</v>
      </c>
      <c r="T465" s="13">
        <f t="shared" si="12"/>
        <v>13.7</v>
      </c>
      <c r="U465" s="13">
        <f t="shared" si="13"/>
        <v>-4.1000000000000014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>
        <v>14.8</v>
      </c>
      <c r="C466" s="2">
        <v>75</v>
      </c>
      <c r="D466" s="2">
        <v>10.4</v>
      </c>
      <c r="E466" s="2">
        <v>14.8</v>
      </c>
      <c r="F466" s="2">
        <v>0</v>
      </c>
      <c r="G466" s="2">
        <v>3.2</v>
      </c>
      <c r="H466" s="2">
        <v>1024.3</v>
      </c>
      <c r="I466" s="2">
        <v>0</v>
      </c>
      <c r="J466" s="2">
        <v>0</v>
      </c>
      <c r="K466" s="2">
        <v>0</v>
      </c>
      <c r="L466" s="2">
        <v>0</v>
      </c>
      <c r="M466" s="2">
        <v>2.7</v>
      </c>
      <c r="N466">
        <v>0</v>
      </c>
      <c r="O466">
        <v>325.8</v>
      </c>
      <c r="P466">
        <v>13.6</v>
      </c>
      <c r="Q466">
        <v>13.7</v>
      </c>
      <c r="R466" s="5">
        <v>0.31736111111111098</v>
      </c>
      <c r="T466" s="13">
        <f t="shared" si="12"/>
        <v>13.7</v>
      </c>
      <c r="U466" s="13">
        <f t="shared" si="13"/>
        <v>-4.1000000000000014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>
        <v>14.8</v>
      </c>
      <c r="C467" s="2">
        <v>75</v>
      </c>
      <c r="D467" s="2">
        <v>10.4</v>
      </c>
      <c r="E467" s="2">
        <v>14.8</v>
      </c>
      <c r="F467" s="2">
        <v>3.2</v>
      </c>
      <c r="G467" s="2">
        <v>4</v>
      </c>
      <c r="H467" s="2">
        <v>1024.5</v>
      </c>
      <c r="I467" s="2">
        <v>0</v>
      </c>
      <c r="J467" s="2">
        <v>0</v>
      </c>
      <c r="K467" s="2">
        <v>0</v>
      </c>
      <c r="L467" s="2">
        <v>0</v>
      </c>
      <c r="M467" s="2">
        <v>2.7</v>
      </c>
      <c r="N467">
        <v>0</v>
      </c>
      <c r="O467">
        <v>325.8</v>
      </c>
      <c r="P467">
        <v>13.6</v>
      </c>
      <c r="Q467">
        <v>13.7</v>
      </c>
      <c r="R467" s="5">
        <v>0.31805555555555598</v>
      </c>
      <c r="T467" s="13">
        <f t="shared" si="12"/>
        <v>13.7</v>
      </c>
      <c r="U467" s="13">
        <f t="shared" si="13"/>
        <v>-4.1000000000000014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>
        <v>14.8</v>
      </c>
      <c r="C468" s="2">
        <v>75</v>
      </c>
      <c r="D468" s="2">
        <v>10.4</v>
      </c>
      <c r="E468" s="2">
        <v>14.8</v>
      </c>
      <c r="F468" s="2">
        <v>5</v>
      </c>
      <c r="G468" s="2">
        <v>5.4</v>
      </c>
      <c r="H468" s="2">
        <v>1024.2</v>
      </c>
      <c r="I468" s="2">
        <v>0</v>
      </c>
      <c r="J468" s="2">
        <v>0</v>
      </c>
      <c r="K468" s="2">
        <v>0</v>
      </c>
      <c r="L468" s="2">
        <v>0</v>
      </c>
      <c r="M468" s="2">
        <v>2.7</v>
      </c>
      <c r="N468">
        <v>0</v>
      </c>
      <c r="O468">
        <v>325.8</v>
      </c>
      <c r="P468">
        <v>13.6</v>
      </c>
      <c r="Q468">
        <v>13.7</v>
      </c>
      <c r="R468" s="5">
        <v>0.31874999999999998</v>
      </c>
      <c r="T468" s="13">
        <f t="shared" si="12"/>
        <v>13.7</v>
      </c>
      <c r="U468" s="13">
        <f t="shared" si="13"/>
        <v>-4.1000000000000014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>
        <v>14.7</v>
      </c>
      <c r="C469" s="2">
        <v>75</v>
      </c>
      <c r="D469" s="2">
        <v>10.3</v>
      </c>
      <c r="E469" s="2">
        <v>14.7</v>
      </c>
      <c r="F469" s="2">
        <v>4</v>
      </c>
      <c r="G469" s="2">
        <v>5</v>
      </c>
      <c r="H469" s="2">
        <v>1024.5</v>
      </c>
      <c r="I469" s="2">
        <v>0</v>
      </c>
      <c r="J469" s="2">
        <v>0</v>
      </c>
      <c r="K469" s="2">
        <v>0</v>
      </c>
      <c r="L469" s="2">
        <v>0</v>
      </c>
      <c r="M469" s="2">
        <v>2.7</v>
      </c>
      <c r="N469">
        <v>0</v>
      </c>
      <c r="O469">
        <v>325.8</v>
      </c>
      <c r="P469">
        <v>13.5</v>
      </c>
      <c r="Q469">
        <v>13.7</v>
      </c>
      <c r="R469" s="5">
        <v>0.31944444444444398</v>
      </c>
      <c r="T469" s="13">
        <f t="shared" si="12"/>
        <v>13.7</v>
      </c>
      <c r="U469" s="13">
        <f t="shared" si="13"/>
        <v>-4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>
        <v>14.6</v>
      </c>
      <c r="C470" s="2">
        <v>75</v>
      </c>
      <c r="D470" s="2">
        <v>10.199999999999999</v>
      </c>
      <c r="E470" s="2">
        <v>14.6</v>
      </c>
      <c r="F470" s="2">
        <v>0</v>
      </c>
      <c r="G470" s="2">
        <v>2.5</v>
      </c>
      <c r="H470" s="2">
        <v>1024.3</v>
      </c>
      <c r="I470" s="2">
        <v>0</v>
      </c>
      <c r="J470" s="2">
        <v>0</v>
      </c>
      <c r="K470" s="2">
        <v>0</v>
      </c>
      <c r="L470" s="2">
        <v>0</v>
      </c>
      <c r="M470" s="2">
        <v>2.7</v>
      </c>
      <c r="N470">
        <v>0</v>
      </c>
      <c r="O470">
        <v>325.8</v>
      </c>
      <c r="P470">
        <v>13.5</v>
      </c>
      <c r="Q470">
        <v>13.6</v>
      </c>
      <c r="R470" s="5">
        <v>0.32013888888888897</v>
      </c>
      <c r="T470" s="13">
        <f t="shared" si="12"/>
        <v>13.6</v>
      </c>
      <c r="U470" s="13">
        <f t="shared" si="13"/>
        <v>-4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>
        <v>14.6</v>
      </c>
      <c r="C471" s="2">
        <v>76</v>
      </c>
      <c r="D471" s="2">
        <v>10.4</v>
      </c>
      <c r="E471" s="2">
        <v>14.6</v>
      </c>
      <c r="F471" s="2">
        <v>4.3</v>
      </c>
      <c r="G471" s="2">
        <v>4.7</v>
      </c>
      <c r="H471" s="2">
        <v>1024.3</v>
      </c>
      <c r="I471" s="2">
        <v>0</v>
      </c>
      <c r="J471" s="2">
        <v>0</v>
      </c>
      <c r="K471" s="2">
        <v>0.1</v>
      </c>
      <c r="L471" s="2">
        <v>0.1</v>
      </c>
      <c r="M471" s="2">
        <v>2.8</v>
      </c>
      <c r="N471">
        <v>0.1</v>
      </c>
      <c r="O471">
        <v>325.89999999999998</v>
      </c>
      <c r="P471">
        <v>13.5</v>
      </c>
      <c r="Q471">
        <v>13.6</v>
      </c>
      <c r="R471" s="5">
        <v>0.32083333333333303</v>
      </c>
      <c r="T471" s="13">
        <f t="shared" si="12"/>
        <v>13.6</v>
      </c>
      <c r="U471" s="13">
        <f t="shared" si="13"/>
        <v>-4</v>
      </c>
      <c r="V471" s="12">
        <f t="shared" si="11"/>
        <v>1</v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>
        <v>14.6</v>
      </c>
      <c r="C472" s="2">
        <v>76</v>
      </c>
      <c r="D472" s="2">
        <v>10.4</v>
      </c>
      <c r="E472" s="2">
        <v>14.6</v>
      </c>
      <c r="F472" s="2">
        <v>0</v>
      </c>
      <c r="G472" s="2">
        <v>3.2</v>
      </c>
      <c r="H472" s="2">
        <v>1024.4000000000001</v>
      </c>
      <c r="I472" s="2">
        <v>0</v>
      </c>
      <c r="J472" s="2">
        <v>0</v>
      </c>
      <c r="K472" s="2">
        <v>0.1</v>
      </c>
      <c r="L472" s="2">
        <v>0.1</v>
      </c>
      <c r="M472" s="2">
        <v>2.8</v>
      </c>
      <c r="N472">
        <v>0.1</v>
      </c>
      <c r="O472">
        <v>325.89999999999998</v>
      </c>
      <c r="P472">
        <v>13.5</v>
      </c>
      <c r="Q472">
        <v>13.6</v>
      </c>
      <c r="R472" s="5">
        <v>0.32152777777777802</v>
      </c>
      <c r="T472" s="13">
        <f t="shared" si="12"/>
        <v>13.6</v>
      </c>
      <c r="U472" s="13">
        <f t="shared" si="13"/>
        <v>-4</v>
      </c>
      <c r="V472" s="12">
        <f t="shared" si="11"/>
        <v>1</v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>
        <v>14.6</v>
      </c>
      <c r="C473" s="2">
        <v>76</v>
      </c>
      <c r="D473" s="2">
        <v>10.4</v>
      </c>
      <c r="E473" s="2">
        <v>14.6</v>
      </c>
      <c r="F473" s="2">
        <v>4.3</v>
      </c>
      <c r="G473" s="2">
        <v>4.3</v>
      </c>
      <c r="H473" s="2">
        <v>1024.3</v>
      </c>
      <c r="I473" s="2">
        <v>0</v>
      </c>
      <c r="J473" s="2">
        <v>0</v>
      </c>
      <c r="K473" s="2">
        <v>0.1</v>
      </c>
      <c r="L473" s="2">
        <v>0.1</v>
      </c>
      <c r="M473" s="2">
        <v>2.8</v>
      </c>
      <c r="N473">
        <v>0.1</v>
      </c>
      <c r="O473">
        <v>325.89999999999998</v>
      </c>
      <c r="P473">
        <v>13.4</v>
      </c>
      <c r="Q473">
        <v>13.6</v>
      </c>
      <c r="R473" s="5">
        <v>0.32222222222222202</v>
      </c>
      <c r="T473" s="13">
        <f t="shared" si="12"/>
        <v>13.6</v>
      </c>
      <c r="U473" s="13">
        <f t="shared" si="13"/>
        <v>-4</v>
      </c>
      <c r="V473" s="12">
        <f t="shared" si="11"/>
        <v>1</v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>
        <v>14.5</v>
      </c>
      <c r="C474" s="2">
        <v>77</v>
      </c>
      <c r="D474" s="2">
        <v>10.5</v>
      </c>
      <c r="E474" s="2">
        <v>14.5</v>
      </c>
      <c r="F474" s="2">
        <v>2.9</v>
      </c>
      <c r="G474" s="2">
        <v>3.2</v>
      </c>
      <c r="H474" s="2">
        <v>1024.4000000000001</v>
      </c>
      <c r="I474" s="2">
        <v>0</v>
      </c>
      <c r="J474" s="2">
        <v>0</v>
      </c>
      <c r="K474" s="2">
        <v>0.1</v>
      </c>
      <c r="L474" s="2">
        <v>0.1</v>
      </c>
      <c r="M474" s="2">
        <v>2.8</v>
      </c>
      <c r="N474">
        <v>0.1</v>
      </c>
      <c r="O474">
        <v>325.89999999999998</v>
      </c>
      <c r="P474">
        <v>13.4</v>
      </c>
      <c r="Q474">
        <v>13.5</v>
      </c>
      <c r="R474" s="5">
        <v>0.32291666666666702</v>
      </c>
      <c r="T474" s="13">
        <f t="shared" si="12"/>
        <v>13.5</v>
      </c>
      <c r="U474" s="13">
        <f t="shared" si="13"/>
        <v>-4</v>
      </c>
      <c r="V474" s="12">
        <f t="shared" si="11"/>
        <v>1</v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>
        <v>14.5</v>
      </c>
      <c r="C475" s="2">
        <v>77</v>
      </c>
      <c r="D475" s="2">
        <v>10.5</v>
      </c>
      <c r="E475" s="2">
        <v>14.5</v>
      </c>
      <c r="F475" s="2">
        <v>2.9</v>
      </c>
      <c r="G475" s="2">
        <v>3.2</v>
      </c>
      <c r="H475" s="2">
        <v>1024.2</v>
      </c>
      <c r="I475" s="2">
        <v>0</v>
      </c>
      <c r="J475" s="2">
        <v>0</v>
      </c>
      <c r="K475" s="2">
        <v>0.1</v>
      </c>
      <c r="L475" s="2">
        <v>0.1</v>
      </c>
      <c r="M475" s="2">
        <v>2.8</v>
      </c>
      <c r="N475">
        <v>0.1</v>
      </c>
      <c r="O475">
        <v>325.89999999999998</v>
      </c>
      <c r="P475">
        <v>13.4</v>
      </c>
      <c r="Q475">
        <v>13.5</v>
      </c>
      <c r="R475" s="5">
        <v>0.32361111111111102</v>
      </c>
      <c r="T475" s="13">
        <f t="shared" si="12"/>
        <v>13.5</v>
      </c>
      <c r="U475" s="13">
        <f t="shared" si="13"/>
        <v>-4</v>
      </c>
      <c r="V475" s="12">
        <f t="shared" si="11"/>
        <v>1</v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>
        <v>14.5</v>
      </c>
      <c r="C476" s="2">
        <v>77</v>
      </c>
      <c r="D476" s="2">
        <v>10.5</v>
      </c>
      <c r="E476" s="2">
        <v>14.5</v>
      </c>
      <c r="F476" s="2">
        <v>2.9</v>
      </c>
      <c r="G476" s="2">
        <v>2.9</v>
      </c>
      <c r="H476" s="2">
        <v>1024.5</v>
      </c>
      <c r="I476" s="2">
        <v>0</v>
      </c>
      <c r="J476" s="2">
        <v>0</v>
      </c>
      <c r="K476" s="2">
        <v>0.2</v>
      </c>
      <c r="L476" s="2">
        <v>0.2</v>
      </c>
      <c r="M476" s="2">
        <v>2.9</v>
      </c>
      <c r="N476">
        <v>0.2</v>
      </c>
      <c r="O476">
        <v>326</v>
      </c>
      <c r="P476">
        <v>13.4</v>
      </c>
      <c r="Q476">
        <v>13.5</v>
      </c>
      <c r="R476" s="5">
        <v>0.32430555555555601</v>
      </c>
      <c r="T476" s="13">
        <f t="shared" si="12"/>
        <v>13.5</v>
      </c>
      <c r="U476" s="13">
        <f t="shared" si="13"/>
        <v>-4</v>
      </c>
      <c r="V476" s="12">
        <f t="shared" si="11"/>
        <v>1</v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>
        <v>14.4</v>
      </c>
      <c r="C477" s="2">
        <v>78</v>
      </c>
      <c r="D477" s="2">
        <v>10.6</v>
      </c>
      <c r="E477" s="2">
        <v>14.4</v>
      </c>
      <c r="F477" s="2">
        <v>2.9</v>
      </c>
      <c r="G477" s="2">
        <v>4</v>
      </c>
      <c r="H477" s="2">
        <v>1024.3</v>
      </c>
      <c r="I477" s="2">
        <v>0</v>
      </c>
      <c r="J477" s="2">
        <v>0</v>
      </c>
      <c r="K477" s="2">
        <v>0.2</v>
      </c>
      <c r="L477" s="2">
        <v>0.2</v>
      </c>
      <c r="M477" s="2">
        <v>2.9</v>
      </c>
      <c r="N477">
        <v>0.2</v>
      </c>
      <c r="O477">
        <v>326</v>
      </c>
      <c r="P477">
        <v>13.4</v>
      </c>
      <c r="Q477">
        <v>13.5</v>
      </c>
      <c r="R477" s="5">
        <v>0.32500000000000001</v>
      </c>
      <c r="T477" s="13">
        <f t="shared" si="12"/>
        <v>13.5</v>
      </c>
      <c r="U477" s="13">
        <f t="shared" si="13"/>
        <v>-3.9000000000000004</v>
      </c>
      <c r="V477" s="12">
        <f t="shared" si="11"/>
        <v>1</v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>
        <v>14.4</v>
      </c>
      <c r="C478" s="2">
        <v>78</v>
      </c>
      <c r="D478" s="2">
        <v>10.6</v>
      </c>
      <c r="E478" s="2">
        <v>14.4</v>
      </c>
      <c r="F478" s="2">
        <v>3.2</v>
      </c>
      <c r="G478" s="2">
        <v>4.3</v>
      </c>
      <c r="H478" s="2">
        <v>1024.0999999999999</v>
      </c>
      <c r="I478" s="2">
        <v>0</v>
      </c>
      <c r="J478" s="2">
        <v>0</v>
      </c>
      <c r="K478" s="2">
        <v>0.2</v>
      </c>
      <c r="L478" s="2">
        <v>0.2</v>
      </c>
      <c r="M478" s="2">
        <v>2.9</v>
      </c>
      <c r="N478">
        <v>0.2</v>
      </c>
      <c r="O478">
        <v>326</v>
      </c>
      <c r="P478">
        <v>13.3</v>
      </c>
      <c r="Q478">
        <v>13.5</v>
      </c>
      <c r="R478" s="5">
        <v>0.32569444444444401</v>
      </c>
      <c r="T478" s="13">
        <f t="shared" si="12"/>
        <v>13.5</v>
      </c>
      <c r="U478" s="13">
        <f t="shared" si="13"/>
        <v>-3.9000000000000004</v>
      </c>
      <c r="V478" s="12">
        <f t="shared" si="11"/>
        <v>1</v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>
        <v>14.3</v>
      </c>
      <c r="C479" s="2">
        <v>78</v>
      </c>
      <c r="D479" s="2">
        <v>10.5</v>
      </c>
      <c r="E479" s="2">
        <v>14.3</v>
      </c>
      <c r="F479" s="2">
        <v>2.5</v>
      </c>
      <c r="G479" s="2">
        <v>4</v>
      </c>
      <c r="H479" s="2">
        <v>1024.3</v>
      </c>
      <c r="I479" s="2">
        <v>0</v>
      </c>
      <c r="J479" s="2">
        <v>0</v>
      </c>
      <c r="K479" s="2">
        <v>0.2</v>
      </c>
      <c r="L479" s="2">
        <v>0.2</v>
      </c>
      <c r="M479" s="2">
        <v>2.9</v>
      </c>
      <c r="N479">
        <v>0.2</v>
      </c>
      <c r="O479">
        <v>326</v>
      </c>
      <c r="P479">
        <v>13.3</v>
      </c>
      <c r="Q479">
        <v>13.5</v>
      </c>
      <c r="R479" s="5">
        <v>0.32638888888888901</v>
      </c>
      <c r="T479" s="13">
        <f t="shared" si="12"/>
        <v>13.5</v>
      </c>
      <c r="U479" s="13">
        <f t="shared" si="13"/>
        <v>-3.8000000000000007</v>
      </c>
      <c r="V479" s="12">
        <f t="shared" si="11"/>
        <v>1</v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>
        <v>14.3</v>
      </c>
      <c r="C480" s="2">
        <v>79</v>
      </c>
      <c r="D480" s="2">
        <v>10.7</v>
      </c>
      <c r="E480" s="2">
        <v>14.3</v>
      </c>
      <c r="F480" s="2">
        <v>0</v>
      </c>
      <c r="G480" s="2">
        <v>2.5</v>
      </c>
      <c r="H480" s="2">
        <v>1024.0999999999999</v>
      </c>
      <c r="I480" s="2">
        <v>0</v>
      </c>
      <c r="J480" s="2">
        <v>0</v>
      </c>
      <c r="K480" s="2">
        <v>0.2</v>
      </c>
      <c r="L480" s="2">
        <v>0.2</v>
      </c>
      <c r="M480" s="2">
        <v>2.9</v>
      </c>
      <c r="N480">
        <v>0.2</v>
      </c>
      <c r="O480">
        <v>326</v>
      </c>
      <c r="P480">
        <v>13.3</v>
      </c>
      <c r="Q480">
        <v>13.5</v>
      </c>
      <c r="R480" s="5">
        <v>0.327083333333333</v>
      </c>
      <c r="T480" s="13">
        <f t="shared" si="12"/>
        <v>13.5</v>
      </c>
      <c r="U480" s="13">
        <f t="shared" si="13"/>
        <v>-3.8000000000000007</v>
      </c>
      <c r="V480" s="12">
        <f t="shared" si="11"/>
        <v>1</v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>
        <v>14.3</v>
      </c>
      <c r="C481" s="2">
        <v>79</v>
      </c>
      <c r="D481" s="2">
        <v>10.7</v>
      </c>
      <c r="E481" s="2">
        <v>14.3</v>
      </c>
      <c r="F481" s="2">
        <v>4</v>
      </c>
      <c r="G481" s="2">
        <v>4</v>
      </c>
      <c r="H481" s="2">
        <v>1024.4000000000001</v>
      </c>
      <c r="I481" s="2">
        <v>0</v>
      </c>
      <c r="J481" s="2">
        <v>0</v>
      </c>
      <c r="K481" s="2">
        <v>0.2</v>
      </c>
      <c r="L481" s="2">
        <v>0.2</v>
      </c>
      <c r="M481" s="2">
        <v>2.9</v>
      </c>
      <c r="N481">
        <v>0.2</v>
      </c>
      <c r="O481">
        <v>326</v>
      </c>
      <c r="P481">
        <v>13.3</v>
      </c>
      <c r="Q481">
        <v>13.5</v>
      </c>
      <c r="R481" s="5">
        <v>0.327777777777778</v>
      </c>
      <c r="T481" s="13">
        <f t="shared" si="12"/>
        <v>13.5</v>
      </c>
      <c r="U481" s="13">
        <f t="shared" si="13"/>
        <v>-3.8000000000000007</v>
      </c>
      <c r="V481" s="12">
        <f t="shared" si="11"/>
        <v>1</v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>
        <v>14.2</v>
      </c>
      <c r="C482" s="2">
        <v>79</v>
      </c>
      <c r="D482" s="2">
        <v>10.6</v>
      </c>
      <c r="E482" s="2">
        <v>14.2</v>
      </c>
      <c r="F482" s="2">
        <v>2.5</v>
      </c>
      <c r="G482" s="2">
        <v>2.5</v>
      </c>
      <c r="H482" s="2">
        <v>1024.4000000000001</v>
      </c>
      <c r="I482" s="2">
        <v>0</v>
      </c>
      <c r="J482" s="2">
        <v>0</v>
      </c>
      <c r="K482" s="2">
        <v>0.3</v>
      </c>
      <c r="L482" s="2">
        <v>0.3</v>
      </c>
      <c r="M482" s="2">
        <v>3</v>
      </c>
      <c r="N482">
        <v>0.3</v>
      </c>
      <c r="O482">
        <v>326.10000000000002</v>
      </c>
      <c r="P482">
        <v>13.3</v>
      </c>
      <c r="Q482">
        <v>13.4</v>
      </c>
      <c r="R482" s="5">
        <v>0.328472222222222</v>
      </c>
      <c r="T482" s="13">
        <f t="shared" si="12"/>
        <v>13.4</v>
      </c>
      <c r="U482" s="13">
        <f t="shared" si="13"/>
        <v>-3.7999999999999989</v>
      </c>
      <c r="V482" s="12">
        <f t="shared" si="11"/>
        <v>1</v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>
        <v>14.2</v>
      </c>
      <c r="C483" s="2">
        <v>79</v>
      </c>
      <c r="D483" s="2">
        <v>10.6</v>
      </c>
      <c r="E483" s="2">
        <v>14.2</v>
      </c>
      <c r="F483" s="2">
        <v>2.9</v>
      </c>
      <c r="G483" s="2">
        <v>2.9</v>
      </c>
      <c r="H483" s="2">
        <v>1024.0999999999999</v>
      </c>
      <c r="I483" s="2">
        <v>0</v>
      </c>
      <c r="J483" s="2">
        <v>0</v>
      </c>
      <c r="K483" s="2">
        <v>0.3</v>
      </c>
      <c r="L483" s="2">
        <v>0.3</v>
      </c>
      <c r="M483" s="2">
        <v>3</v>
      </c>
      <c r="N483">
        <v>0.3</v>
      </c>
      <c r="O483">
        <v>326.10000000000002</v>
      </c>
      <c r="P483">
        <v>13.3</v>
      </c>
      <c r="Q483">
        <v>13.4</v>
      </c>
      <c r="R483" s="5">
        <v>0.329166666666667</v>
      </c>
      <c r="T483" s="13">
        <f t="shared" si="12"/>
        <v>13.4</v>
      </c>
      <c r="U483" s="13">
        <f t="shared" si="13"/>
        <v>-3.7999999999999989</v>
      </c>
      <c r="V483" s="12">
        <f t="shared" si="11"/>
        <v>1</v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>
        <v>14.2</v>
      </c>
      <c r="C484" s="2">
        <v>80</v>
      </c>
      <c r="D484" s="2">
        <v>10.8</v>
      </c>
      <c r="E484" s="2">
        <v>14.2</v>
      </c>
      <c r="F484" s="2">
        <v>0</v>
      </c>
      <c r="G484" s="2">
        <v>2.5</v>
      </c>
      <c r="H484" s="2">
        <v>1024.2</v>
      </c>
      <c r="I484" s="2">
        <v>0</v>
      </c>
      <c r="J484" s="2">
        <v>0</v>
      </c>
      <c r="K484" s="2">
        <v>0.3</v>
      </c>
      <c r="L484" s="2">
        <v>0.3</v>
      </c>
      <c r="M484" s="2">
        <v>3</v>
      </c>
      <c r="N484">
        <v>0.3</v>
      </c>
      <c r="O484">
        <v>326.10000000000002</v>
      </c>
      <c r="P484">
        <v>13.3</v>
      </c>
      <c r="Q484">
        <v>13.4</v>
      </c>
      <c r="R484" s="5">
        <v>0.32986111111111099</v>
      </c>
      <c r="T484" s="13">
        <f t="shared" si="12"/>
        <v>13.4</v>
      </c>
      <c r="U484" s="13">
        <f t="shared" si="13"/>
        <v>-3.7999999999999989</v>
      </c>
      <c r="V484" s="12">
        <f t="shared" si="11"/>
        <v>1</v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>
        <v>14.2</v>
      </c>
      <c r="C485" s="2">
        <v>80</v>
      </c>
      <c r="D485" s="2">
        <v>10.8</v>
      </c>
      <c r="E485" s="2">
        <v>14.2</v>
      </c>
      <c r="F485" s="2">
        <v>0</v>
      </c>
      <c r="G485" s="2">
        <v>2.5</v>
      </c>
      <c r="H485" s="2">
        <v>1024.2</v>
      </c>
      <c r="I485" s="2">
        <v>10</v>
      </c>
      <c r="J485" s="2">
        <v>0</v>
      </c>
      <c r="K485" s="2">
        <v>0.4</v>
      </c>
      <c r="L485" s="2">
        <v>0.4</v>
      </c>
      <c r="M485" s="2">
        <v>3.1</v>
      </c>
      <c r="N485">
        <v>0.4</v>
      </c>
      <c r="O485">
        <v>326.2</v>
      </c>
      <c r="P485">
        <v>13.3</v>
      </c>
      <c r="Q485">
        <v>13.4</v>
      </c>
      <c r="R485" s="5">
        <v>0.33055555555555599</v>
      </c>
      <c r="T485" s="13">
        <f t="shared" si="12"/>
        <v>13.4</v>
      </c>
      <c r="U485" s="13">
        <f t="shared" si="13"/>
        <v>-3.7999999999999989</v>
      </c>
      <c r="V485" s="12">
        <f t="shared" si="11"/>
        <v>1</v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>
        <v>14.2</v>
      </c>
      <c r="C486" s="2">
        <v>80</v>
      </c>
      <c r="D486" s="2">
        <v>10.8</v>
      </c>
      <c r="E486" s="2">
        <v>14.2</v>
      </c>
      <c r="F486" s="2">
        <v>3.6</v>
      </c>
      <c r="G486" s="2">
        <v>4.3</v>
      </c>
      <c r="H486" s="2">
        <v>1024.2</v>
      </c>
      <c r="I486" s="2">
        <v>10</v>
      </c>
      <c r="J486" s="2">
        <v>0</v>
      </c>
      <c r="K486" s="2">
        <v>0.4</v>
      </c>
      <c r="L486" s="2">
        <v>0.4</v>
      </c>
      <c r="M486" s="2">
        <v>3.1</v>
      </c>
      <c r="N486">
        <v>0.4</v>
      </c>
      <c r="O486">
        <v>326.2</v>
      </c>
      <c r="P486">
        <v>13.3</v>
      </c>
      <c r="Q486">
        <v>13.4</v>
      </c>
      <c r="R486" s="5">
        <v>0.33124999999999999</v>
      </c>
      <c r="T486" s="13">
        <f t="shared" si="12"/>
        <v>13.4</v>
      </c>
      <c r="U486" s="13">
        <f t="shared" si="13"/>
        <v>-3.7999999999999989</v>
      </c>
      <c r="V486" s="12">
        <f t="shared" si="11"/>
        <v>1</v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>
        <v>14.1</v>
      </c>
      <c r="C487" s="2">
        <v>80</v>
      </c>
      <c r="D487" s="2">
        <v>10.7</v>
      </c>
      <c r="E487" s="2">
        <v>14.1</v>
      </c>
      <c r="F487" s="2">
        <v>2.9</v>
      </c>
      <c r="G487" s="2">
        <v>4.3</v>
      </c>
      <c r="H487" s="2">
        <v>1024.2</v>
      </c>
      <c r="I487" s="2">
        <v>10</v>
      </c>
      <c r="J487" s="2">
        <v>0</v>
      </c>
      <c r="K487" s="2">
        <v>0.4</v>
      </c>
      <c r="L487" s="2">
        <v>0.4</v>
      </c>
      <c r="M487" s="2">
        <v>3.1</v>
      </c>
      <c r="N487">
        <v>0.4</v>
      </c>
      <c r="O487">
        <v>326.2</v>
      </c>
      <c r="P487">
        <v>13.2</v>
      </c>
      <c r="Q487">
        <v>13.4</v>
      </c>
      <c r="R487" s="5">
        <v>0.33194444444444399</v>
      </c>
      <c r="T487" s="13">
        <f t="shared" si="12"/>
        <v>13.4</v>
      </c>
      <c r="U487" s="13">
        <f t="shared" si="13"/>
        <v>-3.6999999999999993</v>
      </c>
      <c r="V487" s="12">
        <f t="shared" si="11"/>
        <v>1</v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>
        <v>14.1</v>
      </c>
      <c r="C488" s="2">
        <v>81</v>
      </c>
      <c r="D488" s="2">
        <v>10.9</v>
      </c>
      <c r="E488" s="2">
        <v>14.1</v>
      </c>
      <c r="F488" s="2">
        <v>1.8</v>
      </c>
      <c r="G488" s="2">
        <v>1.8</v>
      </c>
      <c r="H488" s="2">
        <v>1024.0999999999999</v>
      </c>
      <c r="I488" s="2">
        <v>10</v>
      </c>
      <c r="J488" s="2">
        <v>0</v>
      </c>
      <c r="K488" s="2">
        <v>0.6</v>
      </c>
      <c r="L488" s="2">
        <v>0.6</v>
      </c>
      <c r="M488" s="2">
        <v>3.3</v>
      </c>
      <c r="N488">
        <v>0.6</v>
      </c>
      <c r="O488">
        <v>326.39999999999998</v>
      </c>
      <c r="P488">
        <v>13.2</v>
      </c>
      <c r="Q488">
        <v>13.4</v>
      </c>
      <c r="R488" s="5">
        <v>0.33263888888888898</v>
      </c>
      <c r="T488" s="13">
        <f t="shared" si="12"/>
        <v>13.4</v>
      </c>
      <c r="U488" s="13">
        <f t="shared" si="13"/>
        <v>-3.6999999999999993</v>
      </c>
      <c r="V488" s="12">
        <f t="shared" si="11"/>
        <v>1</v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>
        <v>14.1</v>
      </c>
      <c r="C489" s="2">
        <v>81</v>
      </c>
      <c r="D489" s="2">
        <v>10.9</v>
      </c>
      <c r="E489" s="2">
        <v>14.1</v>
      </c>
      <c r="F489" s="2">
        <v>3.2</v>
      </c>
      <c r="G489" s="2">
        <v>3.2</v>
      </c>
      <c r="H489" s="2">
        <v>1024.3</v>
      </c>
      <c r="I489" s="2">
        <v>20</v>
      </c>
      <c r="J489" s="2">
        <v>0</v>
      </c>
      <c r="K489" s="2">
        <v>0.6</v>
      </c>
      <c r="L489" s="2">
        <v>0.6</v>
      </c>
      <c r="M489" s="2">
        <v>3.3</v>
      </c>
      <c r="N489">
        <v>0.6</v>
      </c>
      <c r="O489">
        <v>326.39999999999998</v>
      </c>
      <c r="P489">
        <v>13.2</v>
      </c>
      <c r="Q489">
        <v>13.4</v>
      </c>
      <c r="R489" s="5">
        <v>0.33333333333333298</v>
      </c>
      <c r="T489" s="13">
        <f t="shared" si="12"/>
        <v>13.4</v>
      </c>
      <c r="U489" s="13">
        <f t="shared" si="13"/>
        <v>-3.6999999999999993</v>
      </c>
      <c r="V489" s="12">
        <f t="shared" si="11"/>
        <v>1</v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>
        <v>14.1</v>
      </c>
      <c r="C490" s="2">
        <v>81</v>
      </c>
      <c r="D490" s="2">
        <v>10.9</v>
      </c>
      <c r="E490" s="2">
        <v>14.1</v>
      </c>
      <c r="F490" s="2">
        <v>0</v>
      </c>
      <c r="G490" s="2">
        <v>2.2000000000000002</v>
      </c>
      <c r="H490" s="2">
        <v>1024.3</v>
      </c>
      <c r="I490" s="2">
        <v>20</v>
      </c>
      <c r="J490" s="2">
        <v>0</v>
      </c>
      <c r="K490" s="2">
        <v>0.7</v>
      </c>
      <c r="L490" s="2">
        <v>0.7</v>
      </c>
      <c r="M490" s="2">
        <v>3.4</v>
      </c>
      <c r="N490">
        <v>0.7</v>
      </c>
      <c r="O490">
        <v>326.5</v>
      </c>
      <c r="P490">
        <v>13.2</v>
      </c>
      <c r="Q490">
        <v>13.4</v>
      </c>
      <c r="R490" s="5">
        <v>0.33402777777777798</v>
      </c>
      <c r="T490" s="13">
        <f t="shared" si="12"/>
        <v>13.4</v>
      </c>
      <c r="U490" s="13">
        <f t="shared" si="13"/>
        <v>-3.6999999999999993</v>
      </c>
      <c r="V490" s="12">
        <f t="shared" si="11"/>
        <v>1</v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>
        <v>14.1</v>
      </c>
      <c r="C491" s="2">
        <v>81</v>
      </c>
      <c r="D491" s="2">
        <v>10.9</v>
      </c>
      <c r="E491" s="2">
        <v>14.1</v>
      </c>
      <c r="F491" s="2">
        <v>1.8</v>
      </c>
      <c r="G491" s="2">
        <v>2.5</v>
      </c>
      <c r="H491" s="2">
        <v>1024.4000000000001</v>
      </c>
      <c r="I491" s="2">
        <v>30</v>
      </c>
      <c r="J491" s="2">
        <v>0</v>
      </c>
      <c r="K491" s="2">
        <v>0.7</v>
      </c>
      <c r="L491" s="2">
        <v>0.7</v>
      </c>
      <c r="M491" s="2">
        <v>3.4</v>
      </c>
      <c r="N491">
        <v>0.7</v>
      </c>
      <c r="O491">
        <v>326.5</v>
      </c>
      <c r="P491">
        <v>13.2</v>
      </c>
      <c r="Q491">
        <v>13.4</v>
      </c>
      <c r="R491" s="5">
        <v>0.33472222222222198</v>
      </c>
      <c r="T491" s="13">
        <f t="shared" si="12"/>
        <v>13.4</v>
      </c>
      <c r="U491" s="13">
        <f t="shared" si="13"/>
        <v>-3.6999999999999993</v>
      </c>
      <c r="V491" s="12">
        <f t="shared" si="11"/>
        <v>1</v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>
        <v>14</v>
      </c>
      <c r="C492" s="2">
        <v>81</v>
      </c>
      <c r="D492" s="2">
        <v>10.8</v>
      </c>
      <c r="E492" s="2">
        <v>14</v>
      </c>
      <c r="F492" s="2">
        <v>2.2000000000000002</v>
      </c>
      <c r="G492" s="2">
        <v>2.5</v>
      </c>
      <c r="H492" s="2">
        <v>1024.3</v>
      </c>
      <c r="I492" s="2">
        <v>40</v>
      </c>
      <c r="J492" s="2">
        <v>0</v>
      </c>
      <c r="K492" s="2">
        <v>0.7</v>
      </c>
      <c r="L492" s="2">
        <v>0.7</v>
      </c>
      <c r="M492" s="2">
        <v>3.4</v>
      </c>
      <c r="N492">
        <v>0.7</v>
      </c>
      <c r="O492">
        <v>326.5</v>
      </c>
      <c r="P492">
        <v>13.2</v>
      </c>
      <c r="Q492">
        <v>13.4</v>
      </c>
      <c r="R492" s="5">
        <v>0.33541666666666697</v>
      </c>
      <c r="T492" s="13">
        <f t="shared" si="12"/>
        <v>13.4</v>
      </c>
      <c r="U492" s="13">
        <f t="shared" si="13"/>
        <v>-3.5999999999999996</v>
      </c>
      <c r="V492" s="12">
        <f t="shared" si="11"/>
        <v>1</v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>
        <v>14.1</v>
      </c>
      <c r="C493" s="2">
        <v>81</v>
      </c>
      <c r="D493" s="2">
        <v>10.9</v>
      </c>
      <c r="E493" s="2">
        <v>14.1</v>
      </c>
      <c r="F493" s="2">
        <v>3.6</v>
      </c>
      <c r="G493" s="2">
        <v>3.6</v>
      </c>
      <c r="H493" s="2">
        <v>1024.2</v>
      </c>
      <c r="I493" s="2">
        <v>50</v>
      </c>
      <c r="J493" s="2">
        <v>0</v>
      </c>
      <c r="K493" s="2">
        <v>0.7</v>
      </c>
      <c r="L493" s="2">
        <v>0.7</v>
      </c>
      <c r="M493" s="2">
        <v>3.4</v>
      </c>
      <c r="N493">
        <v>0.7</v>
      </c>
      <c r="O493">
        <v>326.5</v>
      </c>
      <c r="P493">
        <v>13.2</v>
      </c>
      <c r="Q493">
        <v>13.3</v>
      </c>
      <c r="R493" s="5">
        <v>0.33611111111111103</v>
      </c>
      <c r="T493" s="13">
        <f t="shared" si="12"/>
        <v>13.3</v>
      </c>
      <c r="U493" s="13">
        <f t="shared" si="13"/>
        <v>-3.7999999999999989</v>
      </c>
      <c r="V493" s="12">
        <f t="shared" si="11"/>
        <v>1</v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>
        <v>14.1</v>
      </c>
      <c r="C494" s="2">
        <v>81</v>
      </c>
      <c r="D494" s="2">
        <v>10.9</v>
      </c>
      <c r="E494" s="2">
        <v>14.1</v>
      </c>
      <c r="F494" s="2">
        <v>4</v>
      </c>
      <c r="G494" s="2">
        <v>4.7</v>
      </c>
      <c r="H494" s="2">
        <v>1024.3</v>
      </c>
      <c r="I494" s="2">
        <v>60</v>
      </c>
      <c r="J494" s="2">
        <v>0</v>
      </c>
      <c r="K494" s="2">
        <v>0.7</v>
      </c>
      <c r="L494" s="2">
        <v>0.7</v>
      </c>
      <c r="M494" s="2">
        <v>3.4</v>
      </c>
      <c r="N494">
        <v>0.7</v>
      </c>
      <c r="O494">
        <v>326.5</v>
      </c>
      <c r="P494">
        <v>13.2</v>
      </c>
      <c r="Q494">
        <v>13.3</v>
      </c>
      <c r="R494" s="5">
        <v>0.33680555555555602</v>
      </c>
      <c r="T494" s="13">
        <f t="shared" si="12"/>
        <v>13.3</v>
      </c>
      <c r="U494" s="13">
        <f t="shared" si="13"/>
        <v>-3.7999999999999989</v>
      </c>
      <c r="V494" s="12">
        <f t="shared" si="11"/>
        <v>1</v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>
        <v>14</v>
      </c>
      <c r="C495" s="2">
        <v>81</v>
      </c>
      <c r="D495" s="2">
        <v>10.8</v>
      </c>
      <c r="E495" s="2">
        <v>14</v>
      </c>
      <c r="F495" s="2">
        <v>2.5</v>
      </c>
      <c r="G495" s="2">
        <v>3.6</v>
      </c>
      <c r="H495" s="2">
        <v>1024.3</v>
      </c>
      <c r="I495" s="2">
        <v>70</v>
      </c>
      <c r="J495" s="2">
        <v>0</v>
      </c>
      <c r="K495" s="2">
        <v>0.7</v>
      </c>
      <c r="L495" s="2">
        <v>0.7</v>
      </c>
      <c r="M495" s="2">
        <v>3.4</v>
      </c>
      <c r="N495">
        <v>0.7</v>
      </c>
      <c r="O495">
        <v>326.5</v>
      </c>
      <c r="P495">
        <v>13.2</v>
      </c>
      <c r="Q495">
        <v>13.3</v>
      </c>
      <c r="R495" s="5">
        <v>0.33750000000000002</v>
      </c>
      <c r="T495" s="13">
        <f t="shared" si="12"/>
        <v>13.3</v>
      </c>
      <c r="U495" s="13">
        <f t="shared" si="13"/>
        <v>-3.6999999999999993</v>
      </c>
      <c r="V495" s="12">
        <f t="shared" si="11"/>
        <v>1</v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>
        <v>14</v>
      </c>
      <c r="C496" s="2">
        <v>82</v>
      </c>
      <c r="D496" s="2">
        <v>11</v>
      </c>
      <c r="E496" s="2">
        <v>14</v>
      </c>
      <c r="F496" s="2">
        <v>3.6</v>
      </c>
      <c r="G496" s="2">
        <v>3.6</v>
      </c>
      <c r="H496" s="2">
        <v>1024.2</v>
      </c>
      <c r="I496" s="2">
        <v>80</v>
      </c>
      <c r="J496" s="2">
        <v>0</v>
      </c>
      <c r="K496" s="2">
        <v>0.8</v>
      </c>
      <c r="L496" s="2">
        <v>0.8</v>
      </c>
      <c r="M496" s="2">
        <v>3.5</v>
      </c>
      <c r="N496">
        <v>0.8</v>
      </c>
      <c r="O496">
        <v>326.60000000000002</v>
      </c>
      <c r="P496">
        <v>13.2</v>
      </c>
      <c r="Q496">
        <v>13.3</v>
      </c>
      <c r="R496" s="5">
        <v>0.33819444444444402</v>
      </c>
      <c r="T496" s="13">
        <f t="shared" si="12"/>
        <v>13.3</v>
      </c>
      <c r="U496" s="13">
        <f t="shared" si="13"/>
        <v>-3.6999999999999993</v>
      </c>
      <c r="V496" s="12">
        <f t="shared" si="11"/>
        <v>1</v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>
        <v>14</v>
      </c>
      <c r="C497" s="2">
        <v>82</v>
      </c>
      <c r="D497" s="2">
        <v>11</v>
      </c>
      <c r="E497" s="2">
        <v>14</v>
      </c>
      <c r="F497" s="2">
        <v>6.1</v>
      </c>
      <c r="G497" s="2">
        <v>6.1</v>
      </c>
      <c r="H497" s="2">
        <v>1024.0999999999999</v>
      </c>
      <c r="I497" s="2">
        <v>90</v>
      </c>
      <c r="J497" s="2">
        <v>0</v>
      </c>
      <c r="K497" s="2">
        <v>0.8</v>
      </c>
      <c r="L497" s="2">
        <v>0.8</v>
      </c>
      <c r="M497" s="2">
        <v>3.5</v>
      </c>
      <c r="N497">
        <v>0.8</v>
      </c>
      <c r="O497">
        <v>326.60000000000002</v>
      </c>
      <c r="P497">
        <v>13.2</v>
      </c>
      <c r="Q497">
        <v>13.3</v>
      </c>
      <c r="R497" s="5">
        <v>0.33888888888888902</v>
      </c>
      <c r="T497" s="13">
        <f t="shared" si="12"/>
        <v>13.3</v>
      </c>
      <c r="U497" s="13">
        <f t="shared" si="13"/>
        <v>-3.6999999999999993</v>
      </c>
      <c r="V497" s="12">
        <f t="shared" si="11"/>
        <v>1</v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>
        <v>13.9</v>
      </c>
      <c r="C498" s="2">
        <v>82</v>
      </c>
      <c r="D498" s="2">
        <v>10.9</v>
      </c>
      <c r="E498" s="2">
        <v>13.9</v>
      </c>
      <c r="F498" s="2">
        <v>5.8</v>
      </c>
      <c r="G498" s="2">
        <v>5.8</v>
      </c>
      <c r="H498" s="2">
        <v>1024</v>
      </c>
      <c r="I498" s="2">
        <v>110</v>
      </c>
      <c r="J498" s="2">
        <v>0</v>
      </c>
      <c r="K498" s="2">
        <v>0.8</v>
      </c>
      <c r="L498" s="2">
        <v>0.8</v>
      </c>
      <c r="M498" s="2">
        <v>3.5</v>
      </c>
      <c r="N498">
        <v>0.8</v>
      </c>
      <c r="O498">
        <v>326.60000000000002</v>
      </c>
      <c r="P498">
        <v>13.2</v>
      </c>
      <c r="Q498">
        <v>13.4</v>
      </c>
      <c r="R498" s="5">
        <v>0.33958333333333302</v>
      </c>
      <c r="T498" s="13">
        <f t="shared" si="12"/>
        <v>13.4</v>
      </c>
      <c r="U498" s="13">
        <f t="shared" si="13"/>
        <v>-3.5</v>
      </c>
      <c r="V498" s="12">
        <f t="shared" si="11"/>
        <v>1</v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>
        <v>13.9</v>
      </c>
      <c r="C499" s="2">
        <v>82</v>
      </c>
      <c r="D499" s="2">
        <v>10.9</v>
      </c>
      <c r="E499" s="2">
        <v>13.9</v>
      </c>
      <c r="F499" s="2">
        <v>3.6</v>
      </c>
      <c r="G499" s="2">
        <v>5.8</v>
      </c>
      <c r="H499" s="2">
        <v>1024.0999999999999</v>
      </c>
      <c r="I499" s="2">
        <v>120</v>
      </c>
      <c r="J499" s="2">
        <v>0</v>
      </c>
      <c r="K499" s="2">
        <v>0.8</v>
      </c>
      <c r="L499" s="2">
        <v>0.8</v>
      </c>
      <c r="M499" s="2">
        <v>3.5</v>
      </c>
      <c r="N499">
        <v>0.8</v>
      </c>
      <c r="O499">
        <v>326.60000000000002</v>
      </c>
      <c r="P499">
        <v>13.2</v>
      </c>
      <c r="Q499">
        <v>13.3</v>
      </c>
      <c r="R499" s="5">
        <v>0.34027777777777801</v>
      </c>
      <c r="T499" s="13">
        <f t="shared" si="12"/>
        <v>13.3</v>
      </c>
      <c r="U499" s="13">
        <f t="shared" si="13"/>
        <v>-3.5999999999999996</v>
      </c>
      <c r="V499" s="12">
        <f t="shared" si="11"/>
        <v>1</v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>
        <v>13.9</v>
      </c>
      <c r="C500" s="2">
        <v>82</v>
      </c>
      <c r="D500" s="2">
        <v>10.9</v>
      </c>
      <c r="E500" s="2">
        <v>13.9</v>
      </c>
      <c r="F500" s="2">
        <v>6.5</v>
      </c>
      <c r="G500" s="2">
        <v>9.4</v>
      </c>
      <c r="H500" s="2">
        <v>1024.2</v>
      </c>
      <c r="I500" s="2">
        <v>140</v>
      </c>
      <c r="J500" s="2">
        <v>0</v>
      </c>
      <c r="K500" s="2">
        <v>0.8</v>
      </c>
      <c r="L500" s="2">
        <v>0.8</v>
      </c>
      <c r="M500" s="2">
        <v>3.5</v>
      </c>
      <c r="N500">
        <v>0.8</v>
      </c>
      <c r="O500">
        <v>326.60000000000002</v>
      </c>
      <c r="P500">
        <v>13.2</v>
      </c>
      <c r="Q500">
        <v>13.3</v>
      </c>
      <c r="R500" s="5">
        <v>0.34097222222222201</v>
      </c>
      <c r="T500" s="13">
        <f t="shared" si="12"/>
        <v>13.3</v>
      </c>
      <c r="U500" s="13">
        <f t="shared" si="13"/>
        <v>-3.5999999999999996</v>
      </c>
      <c r="V500" s="12">
        <f t="shared" si="11"/>
        <v>1</v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>
        <v>13.8</v>
      </c>
      <c r="C501" s="2">
        <v>82</v>
      </c>
      <c r="D501" s="2">
        <v>10.8</v>
      </c>
      <c r="E501" s="2">
        <v>13.8</v>
      </c>
      <c r="F501" s="2">
        <v>2.5</v>
      </c>
      <c r="G501" s="2">
        <v>6.5</v>
      </c>
      <c r="H501" s="2">
        <v>1024</v>
      </c>
      <c r="I501" s="2">
        <v>150</v>
      </c>
      <c r="J501" s="2">
        <v>0</v>
      </c>
      <c r="K501" s="2">
        <v>0.8</v>
      </c>
      <c r="L501" s="2">
        <v>0.8</v>
      </c>
      <c r="M501" s="2">
        <v>3.5</v>
      </c>
      <c r="N501">
        <v>0.8</v>
      </c>
      <c r="O501">
        <v>326.60000000000002</v>
      </c>
      <c r="P501">
        <v>13.1</v>
      </c>
      <c r="Q501">
        <v>13.3</v>
      </c>
      <c r="R501" s="5">
        <v>0.34166666666666701</v>
      </c>
      <c r="T501" s="13">
        <f t="shared" si="12"/>
        <v>13.3</v>
      </c>
      <c r="U501" s="13">
        <f t="shared" si="13"/>
        <v>-3.5</v>
      </c>
      <c r="V501" s="12">
        <f t="shared" si="11"/>
        <v>1</v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>
        <v>13.8</v>
      </c>
      <c r="C502" s="2">
        <v>82</v>
      </c>
      <c r="D502" s="2">
        <v>10.8</v>
      </c>
      <c r="E502" s="2">
        <v>13.8</v>
      </c>
      <c r="F502" s="2">
        <v>5.8</v>
      </c>
      <c r="G502" s="2">
        <v>7.6</v>
      </c>
      <c r="H502" s="2">
        <v>1024.2</v>
      </c>
      <c r="I502" s="2">
        <v>170</v>
      </c>
      <c r="J502" s="2">
        <v>0</v>
      </c>
      <c r="K502" s="2">
        <v>0.9</v>
      </c>
      <c r="L502" s="2">
        <v>0.9</v>
      </c>
      <c r="M502" s="2">
        <v>3.6</v>
      </c>
      <c r="N502">
        <v>0.9</v>
      </c>
      <c r="O502">
        <v>326.7</v>
      </c>
      <c r="P502">
        <v>13.1</v>
      </c>
      <c r="Q502">
        <v>13.3</v>
      </c>
      <c r="R502" s="5">
        <v>0.34236111111111101</v>
      </c>
      <c r="T502" s="13">
        <f t="shared" si="12"/>
        <v>13.3</v>
      </c>
      <c r="U502" s="13">
        <f t="shared" si="13"/>
        <v>-3.5</v>
      </c>
      <c r="V502" s="12">
        <f t="shared" si="11"/>
        <v>1</v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>
        <v>13.8</v>
      </c>
      <c r="C503" s="2">
        <v>82</v>
      </c>
      <c r="D503" s="2">
        <v>10.8</v>
      </c>
      <c r="E503" s="2">
        <v>13.8</v>
      </c>
      <c r="F503" s="2">
        <v>5.4</v>
      </c>
      <c r="G503" s="2">
        <v>6.8</v>
      </c>
      <c r="H503" s="2">
        <v>1024.2</v>
      </c>
      <c r="I503" s="2">
        <v>180</v>
      </c>
      <c r="J503" s="2">
        <v>0</v>
      </c>
      <c r="K503" s="2">
        <v>0.9</v>
      </c>
      <c r="L503" s="2">
        <v>0.9</v>
      </c>
      <c r="M503" s="2">
        <v>3.6</v>
      </c>
      <c r="N503">
        <v>0.9</v>
      </c>
      <c r="O503">
        <v>326.7</v>
      </c>
      <c r="P503">
        <v>13.1</v>
      </c>
      <c r="Q503">
        <v>13.3</v>
      </c>
      <c r="R503" s="5">
        <v>0.343055555555556</v>
      </c>
      <c r="T503" s="13">
        <f t="shared" si="12"/>
        <v>13.3</v>
      </c>
      <c r="U503" s="13">
        <f t="shared" si="13"/>
        <v>-3.5</v>
      </c>
      <c r="V503" s="12">
        <f t="shared" si="11"/>
        <v>1</v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>
        <v>13.8</v>
      </c>
      <c r="C504" s="2">
        <v>82</v>
      </c>
      <c r="D504" s="2">
        <v>10.8</v>
      </c>
      <c r="E504" s="2">
        <v>13.8</v>
      </c>
      <c r="F504" s="2">
        <v>2.2000000000000002</v>
      </c>
      <c r="G504" s="2">
        <v>8.3000000000000007</v>
      </c>
      <c r="H504" s="2">
        <v>1024.2</v>
      </c>
      <c r="I504" s="2">
        <v>200</v>
      </c>
      <c r="J504" s="2">
        <v>0</v>
      </c>
      <c r="K504" s="2">
        <v>0.9</v>
      </c>
      <c r="L504" s="2">
        <v>0.9</v>
      </c>
      <c r="M504" s="2">
        <v>3.6</v>
      </c>
      <c r="N504">
        <v>0.9</v>
      </c>
      <c r="O504">
        <v>326.7</v>
      </c>
      <c r="P504">
        <v>13.1</v>
      </c>
      <c r="Q504">
        <v>13.3</v>
      </c>
      <c r="R504" s="5">
        <v>0.34375</v>
      </c>
      <c r="T504" s="13">
        <f t="shared" si="12"/>
        <v>13.3</v>
      </c>
      <c r="U504" s="13">
        <f t="shared" si="13"/>
        <v>-3.5</v>
      </c>
      <c r="V504" s="12">
        <f t="shared" si="11"/>
        <v>1</v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>
        <v>13.8</v>
      </c>
      <c r="C505" s="2">
        <v>83</v>
      </c>
      <c r="D505" s="2">
        <v>11</v>
      </c>
      <c r="E505" s="2">
        <v>13.8</v>
      </c>
      <c r="F505" s="2">
        <v>2.9</v>
      </c>
      <c r="G505" s="2">
        <v>5.4</v>
      </c>
      <c r="H505" s="2">
        <v>1024.2</v>
      </c>
      <c r="I505" s="2">
        <v>220</v>
      </c>
      <c r="J505" s="2">
        <v>0</v>
      </c>
      <c r="K505" s="2">
        <v>0.9</v>
      </c>
      <c r="L505" s="2">
        <v>0.9</v>
      </c>
      <c r="M505" s="2">
        <v>3.6</v>
      </c>
      <c r="N505">
        <v>0.9</v>
      </c>
      <c r="O505">
        <v>326.7</v>
      </c>
      <c r="P505">
        <v>13.1</v>
      </c>
      <c r="Q505">
        <v>13.3</v>
      </c>
      <c r="R505" s="5">
        <v>0.344444444444444</v>
      </c>
      <c r="T505" s="13">
        <f t="shared" si="12"/>
        <v>13.3</v>
      </c>
      <c r="U505" s="13">
        <f t="shared" si="13"/>
        <v>-3.5</v>
      </c>
      <c r="V505" s="12">
        <f t="shared" si="11"/>
        <v>1</v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>
        <v>13.8</v>
      </c>
      <c r="C506" s="2">
        <v>83</v>
      </c>
      <c r="D506" s="2">
        <v>11</v>
      </c>
      <c r="E506" s="2">
        <v>13.8</v>
      </c>
      <c r="F506" s="2">
        <v>8.6</v>
      </c>
      <c r="G506" s="2">
        <v>8.6</v>
      </c>
      <c r="H506" s="2">
        <v>1024</v>
      </c>
      <c r="I506" s="2">
        <v>240</v>
      </c>
      <c r="J506" s="2">
        <v>0</v>
      </c>
      <c r="K506" s="2">
        <v>0.9</v>
      </c>
      <c r="L506" s="2">
        <v>0.9</v>
      </c>
      <c r="M506" s="2">
        <v>3.6</v>
      </c>
      <c r="N506">
        <v>0.9</v>
      </c>
      <c r="O506">
        <v>326.7</v>
      </c>
      <c r="P506">
        <v>13.1</v>
      </c>
      <c r="Q506">
        <v>13.3</v>
      </c>
      <c r="R506" s="5">
        <v>0.34513888888888899</v>
      </c>
      <c r="T506" s="13">
        <f t="shared" si="12"/>
        <v>13.3</v>
      </c>
      <c r="U506" s="13">
        <f t="shared" si="13"/>
        <v>-3.5</v>
      </c>
      <c r="V506" s="12">
        <f t="shared" si="11"/>
        <v>1</v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>
        <v>13.8</v>
      </c>
      <c r="C507" s="2">
        <v>83</v>
      </c>
      <c r="D507" s="2">
        <v>11</v>
      </c>
      <c r="E507" s="2">
        <v>13.8</v>
      </c>
      <c r="F507" s="2">
        <v>4</v>
      </c>
      <c r="G507" s="2">
        <v>4.7</v>
      </c>
      <c r="H507" s="2">
        <v>1024.2</v>
      </c>
      <c r="I507" s="2">
        <v>270</v>
      </c>
      <c r="J507" s="2">
        <v>0</v>
      </c>
      <c r="K507" s="2">
        <v>0.9</v>
      </c>
      <c r="L507" s="2">
        <v>0.9</v>
      </c>
      <c r="M507" s="2">
        <v>3.6</v>
      </c>
      <c r="N507">
        <v>0.9</v>
      </c>
      <c r="O507">
        <v>326.7</v>
      </c>
      <c r="P507">
        <v>13.1</v>
      </c>
      <c r="Q507">
        <v>13.3</v>
      </c>
      <c r="R507" s="5">
        <v>0.34583333333333299</v>
      </c>
      <c r="T507" s="13">
        <f t="shared" si="12"/>
        <v>13.3</v>
      </c>
      <c r="U507" s="13">
        <f t="shared" si="13"/>
        <v>-3.5</v>
      </c>
      <c r="V507" s="12">
        <f t="shared" si="11"/>
        <v>1</v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>
        <v>13.8</v>
      </c>
      <c r="C508" s="2">
        <v>83</v>
      </c>
      <c r="D508" s="2">
        <v>11</v>
      </c>
      <c r="E508" s="2">
        <v>13.8</v>
      </c>
      <c r="F508" s="2">
        <v>5</v>
      </c>
      <c r="G508" s="2">
        <v>6.1</v>
      </c>
      <c r="H508" s="2">
        <v>1024.2</v>
      </c>
      <c r="I508" s="2">
        <v>300</v>
      </c>
      <c r="J508" s="2">
        <v>0</v>
      </c>
      <c r="K508" s="2">
        <v>0.9</v>
      </c>
      <c r="L508" s="2">
        <v>0.9</v>
      </c>
      <c r="M508" s="2">
        <v>3.6</v>
      </c>
      <c r="N508">
        <v>0.9</v>
      </c>
      <c r="O508">
        <v>326.7</v>
      </c>
      <c r="P508">
        <v>13.1</v>
      </c>
      <c r="Q508">
        <v>13.2</v>
      </c>
      <c r="R508" s="5">
        <v>0.34652777777777799</v>
      </c>
      <c r="T508" s="13">
        <f>MAX(P508,Q508)</f>
        <v>13.2</v>
      </c>
      <c r="U508" s="13">
        <f t="shared" si="13"/>
        <v>-3.6000000000000014</v>
      </c>
      <c r="V508" s="12">
        <f t="shared" si="11"/>
        <v>1</v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>
        <v>13.8</v>
      </c>
      <c r="C509" s="2">
        <v>83</v>
      </c>
      <c r="D509" s="2">
        <v>11</v>
      </c>
      <c r="E509" s="2">
        <v>13.8</v>
      </c>
      <c r="F509" s="2">
        <v>2.9</v>
      </c>
      <c r="G509" s="2">
        <v>5</v>
      </c>
      <c r="H509" s="2">
        <v>1024.0999999999999</v>
      </c>
      <c r="I509" s="2">
        <v>330</v>
      </c>
      <c r="J509" s="2">
        <v>0</v>
      </c>
      <c r="K509" s="2">
        <v>0.9</v>
      </c>
      <c r="L509" s="2">
        <v>0.9</v>
      </c>
      <c r="M509" s="2">
        <v>3.6</v>
      </c>
      <c r="N509">
        <v>0.9</v>
      </c>
      <c r="O509">
        <v>326.7</v>
      </c>
      <c r="P509">
        <v>13.1</v>
      </c>
      <c r="Q509">
        <v>13.3</v>
      </c>
      <c r="R509" s="5">
        <v>0.34722222222222199</v>
      </c>
      <c r="T509" s="13">
        <f t="shared" si="12"/>
        <v>13.3</v>
      </c>
      <c r="U509" s="13">
        <f t="shared" si="13"/>
        <v>-3.5</v>
      </c>
      <c r="V509" s="12">
        <f t="shared" si="11"/>
        <v>1</v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>
        <v>13.8</v>
      </c>
      <c r="C510" s="2">
        <v>83</v>
      </c>
      <c r="D510" s="2">
        <v>11</v>
      </c>
      <c r="E510" s="2">
        <v>13.8</v>
      </c>
      <c r="F510" s="2">
        <v>8.3000000000000007</v>
      </c>
      <c r="G510" s="2">
        <v>9</v>
      </c>
      <c r="H510" s="2">
        <v>1024.2</v>
      </c>
      <c r="I510" s="2">
        <v>360</v>
      </c>
      <c r="J510" s="2">
        <v>0</v>
      </c>
      <c r="K510" s="2">
        <v>1</v>
      </c>
      <c r="L510" s="2">
        <v>1</v>
      </c>
      <c r="M510" s="2">
        <v>3.7</v>
      </c>
      <c r="N510">
        <v>1</v>
      </c>
      <c r="O510">
        <v>326.8</v>
      </c>
      <c r="P510">
        <v>13.1</v>
      </c>
      <c r="Q510">
        <v>13.3</v>
      </c>
      <c r="R510" s="5">
        <v>0.34791666666666698</v>
      </c>
      <c r="T510" s="13">
        <f t="shared" si="12"/>
        <v>13.3</v>
      </c>
      <c r="U510" s="13">
        <f t="shared" si="13"/>
        <v>-3.5</v>
      </c>
      <c r="V510" s="12">
        <f t="shared" si="11"/>
        <v>1</v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>
        <v>13.8</v>
      </c>
      <c r="C511" s="2">
        <v>83</v>
      </c>
      <c r="D511" s="2">
        <v>11</v>
      </c>
      <c r="E511" s="2">
        <v>13.8</v>
      </c>
      <c r="F511" s="2">
        <v>10.1</v>
      </c>
      <c r="G511" s="2">
        <v>11.2</v>
      </c>
      <c r="H511" s="2">
        <v>1024.0999999999999</v>
      </c>
      <c r="I511" s="2">
        <v>380</v>
      </c>
      <c r="J511" s="2">
        <v>0</v>
      </c>
      <c r="K511" s="2">
        <v>1</v>
      </c>
      <c r="L511" s="2">
        <v>1</v>
      </c>
      <c r="M511" s="2">
        <v>3.7</v>
      </c>
      <c r="N511">
        <v>1</v>
      </c>
      <c r="O511">
        <v>326.8</v>
      </c>
      <c r="P511">
        <v>13.1</v>
      </c>
      <c r="Q511">
        <v>13.2</v>
      </c>
      <c r="R511" s="5">
        <v>0.34861111111111098</v>
      </c>
      <c r="T511" s="13">
        <f t="shared" si="12"/>
        <v>13.2</v>
      </c>
      <c r="U511" s="13">
        <f t="shared" si="13"/>
        <v>-3.6000000000000014</v>
      </c>
      <c r="V511" s="12">
        <f t="shared" si="11"/>
        <v>1</v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>
        <v>13.7</v>
      </c>
      <c r="C512" s="2">
        <v>82</v>
      </c>
      <c r="D512" s="2">
        <v>10.7</v>
      </c>
      <c r="E512" s="2">
        <v>13.7</v>
      </c>
      <c r="F512" s="2">
        <v>8.6</v>
      </c>
      <c r="G512" s="2">
        <v>9.6999999999999993</v>
      </c>
      <c r="H512" s="2">
        <v>1024.3</v>
      </c>
      <c r="I512" s="2">
        <v>410</v>
      </c>
      <c r="J512" s="2">
        <v>0</v>
      </c>
      <c r="K512" s="2">
        <v>1</v>
      </c>
      <c r="L512" s="2">
        <v>1</v>
      </c>
      <c r="M512" s="2">
        <v>3.7</v>
      </c>
      <c r="N512">
        <v>1</v>
      </c>
      <c r="O512">
        <v>326.8</v>
      </c>
      <c r="P512">
        <v>13.1</v>
      </c>
      <c r="Q512">
        <v>13.2</v>
      </c>
      <c r="R512" s="5">
        <v>0.34930555555555598</v>
      </c>
      <c r="T512" s="13">
        <f t="shared" si="12"/>
        <v>13.2</v>
      </c>
      <c r="U512" s="13">
        <f t="shared" si="13"/>
        <v>-3.5</v>
      </c>
      <c r="V512" s="12">
        <f t="shared" si="11"/>
        <v>1</v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>
        <v>13.8</v>
      </c>
      <c r="C513" s="2">
        <v>82</v>
      </c>
      <c r="D513" s="2">
        <v>10.8</v>
      </c>
      <c r="E513" s="2">
        <v>13.8</v>
      </c>
      <c r="F513" s="2">
        <v>5.4</v>
      </c>
      <c r="G513" s="2">
        <v>10.8</v>
      </c>
      <c r="H513" s="2">
        <v>1024.2</v>
      </c>
      <c r="I513" s="2">
        <v>430</v>
      </c>
      <c r="J513" s="2">
        <v>0</v>
      </c>
      <c r="K513" s="2">
        <v>1.1000000000000001</v>
      </c>
      <c r="L513" s="2">
        <v>1.1000000000000001</v>
      </c>
      <c r="M513" s="2">
        <v>3.8</v>
      </c>
      <c r="N513">
        <v>1.1000000000000001</v>
      </c>
      <c r="O513">
        <v>326.89999999999998</v>
      </c>
      <c r="P513">
        <v>13.1</v>
      </c>
      <c r="Q513">
        <v>13.2</v>
      </c>
      <c r="R513" s="5">
        <v>0.35</v>
      </c>
      <c r="T513" s="13">
        <f t="shared" si="12"/>
        <v>13.2</v>
      </c>
      <c r="U513" s="13">
        <f t="shared" si="13"/>
        <v>-3.6000000000000014</v>
      </c>
      <c r="V513" s="12">
        <f t="shared" si="11"/>
        <v>1</v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>
        <v>13.8</v>
      </c>
      <c r="C514" s="2">
        <v>82</v>
      </c>
      <c r="D514" s="2">
        <v>10.8</v>
      </c>
      <c r="E514" s="2">
        <v>13.8</v>
      </c>
      <c r="F514" s="2">
        <v>4</v>
      </c>
      <c r="G514" s="2">
        <v>10.4</v>
      </c>
      <c r="H514" s="2">
        <v>1024.3</v>
      </c>
      <c r="I514" s="2">
        <v>440</v>
      </c>
      <c r="J514" s="2">
        <v>0</v>
      </c>
      <c r="K514" s="2">
        <v>1.1000000000000001</v>
      </c>
      <c r="L514" s="2">
        <v>1.1000000000000001</v>
      </c>
      <c r="M514" s="2">
        <v>3.8</v>
      </c>
      <c r="N514">
        <v>1.1000000000000001</v>
      </c>
      <c r="O514">
        <v>326.89999999999998</v>
      </c>
      <c r="P514">
        <v>13</v>
      </c>
      <c r="Q514">
        <v>13.2</v>
      </c>
      <c r="R514" s="5">
        <v>0.35069444444444398</v>
      </c>
      <c r="T514" s="13">
        <f t="shared" si="12"/>
        <v>13.2</v>
      </c>
      <c r="U514" s="13">
        <f t="shared" si="13"/>
        <v>-3.6000000000000014</v>
      </c>
      <c r="V514" s="12">
        <f t="shared" si="11"/>
        <v>1</v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>
        <v>13.8</v>
      </c>
      <c r="C515" s="2">
        <v>82</v>
      </c>
      <c r="D515" s="2">
        <v>10.8</v>
      </c>
      <c r="E515" s="2">
        <v>13.8</v>
      </c>
      <c r="F515" s="2">
        <v>7.2</v>
      </c>
      <c r="G515" s="2">
        <v>7.9</v>
      </c>
      <c r="H515" s="2">
        <v>1024.3</v>
      </c>
      <c r="I515" s="2">
        <v>460</v>
      </c>
      <c r="J515" s="2">
        <v>0</v>
      </c>
      <c r="K515" s="2">
        <v>1.1000000000000001</v>
      </c>
      <c r="L515" s="2">
        <v>1.1000000000000001</v>
      </c>
      <c r="M515" s="2">
        <v>3.8</v>
      </c>
      <c r="N515">
        <v>1.1000000000000001</v>
      </c>
      <c r="O515">
        <v>326.89999999999998</v>
      </c>
      <c r="P515">
        <v>13</v>
      </c>
      <c r="Q515">
        <v>13.2</v>
      </c>
      <c r="R515" s="5">
        <v>0.35138888888888897</v>
      </c>
      <c r="T515" s="13">
        <f t="shared" si="12"/>
        <v>13.2</v>
      </c>
      <c r="U515" s="13">
        <f t="shared" si="13"/>
        <v>-3.6000000000000014</v>
      </c>
      <c r="V515" s="12">
        <f t="shared" si="11"/>
        <v>1</v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>
        <v>13.8</v>
      </c>
      <c r="C516" s="2">
        <v>82</v>
      </c>
      <c r="D516" s="2">
        <v>10.8</v>
      </c>
      <c r="E516" s="2">
        <v>13.8</v>
      </c>
      <c r="F516" s="2">
        <v>3.6</v>
      </c>
      <c r="G516" s="2">
        <v>8.3000000000000007</v>
      </c>
      <c r="H516" s="2">
        <v>1024.2</v>
      </c>
      <c r="I516" s="2">
        <v>470</v>
      </c>
      <c r="J516" s="2">
        <v>0</v>
      </c>
      <c r="K516" s="2">
        <v>1.1000000000000001</v>
      </c>
      <c r="L516" s="2">
        <v>1.1000000000000001</v>
      </c>
      <c r="M516" s="2">
        <v>3.8</v>
      </c>
      <c r="N516">
        <v>1.1000000000000001</v>
      </c>
      <c r="O516">
        <v>326.89999999999998</v>
      </c>
      <c r="P516">
        <v>13</v>
      </c>
      <c r="Q516">
        <v>13.2</v>
      </c>
      <c r="R516" s="5">
        <v>0.35208333333333303</v>
      </c>
      <c r="T516" s="13">
        <f t="shared" si="12"/>
        <v>13.2</v>
      </c>
      <c r="U516" s="13">
        <f t="shared" si="13"/>
        <v>-3.6000000000000014</v>
      </c>
      <c r="V516" s="12">
        <f t="shared" si="11"/>
        <v>1</v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>
        <v>13.8</v>
      </c>
      <c r="C517" s="2">
        <v>82</v>
      </c>
      <c r="D517" s="2">
        <v>10.8</v>
      </c>
      <c r="E517" s="2">
        <v>13.8</v>
      </c>
      <c r="F517" s="2">
        <v>4</v>
      </c>
      <c r="G517" s="2">
        <v>6.8</v>
      </c>
      <c r="H517" s="2">
        <v>1024.0999999999999</v>
      </c>
      <c r="I517" s="2">
        <v>500</v>
      </c>
      <c r="J517" s="2">
        <v>0</v>
      </c>
      <c r="K517" s="2">
        <v>1.1000000000000001</v>
      </c>
      <c r="L517" s="2">
        <v>1.1000000000000001</v>
      </c>
      <c r="M517" s="2">
        <v>3.8</v>
      </c>
      <c r="N517">
        <v>1.1000000000000001</v>
      </c>
      <c r="O517">
        <v>326.89999999999998</v>
      </c>
      <c r="P517">
        <v>13</v>
      </c>
      <c r="Q517">
        <v>13.2</v>
      </c>
      <c r="R517" s="5">
        <v>0.35277777777777802</v>
      </c>
      <c r="T517" s="13">
        <f t="shared" si="12"/>
        <v>13.2</v>
      </c>
      <c r="U517" s="13">
        <f t="shared" si="13"/>
        <v>-3.6000000000000014</v>
      </c>
      <c r="V517" s="12">
        <f t="shared" si="11"/>
        <v>1</v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>
        <v>13.8</v>
      </c>
      <c r="C518" s="2">
        <v>82</v>
      </c>
      <c r="D518" s="2">
        <v>10.8</v>
      </c>
      <c r="E518" s="2">
        <v>13.8</v>
      </c>
      <c r="F518" s="2">
        <v>3.2</v>
      </c>
      <c r="G518" s="2">
        <v>7.2</v>
      </c>
      <c r="H518" s="2">
        <v>1024.0999999999999</v>
      </c>
      <c r="I518" s="2">
        <v>540</v>
      </c>
      <c r="J518" s="2">
        <v>0</v>
      </c>
      <c r="K518" s="2">
        <v>1.1000000000000001</v>
      </c>
      <c r="L518" s="2">
        <v>1.1000000000000001</v>
      </c>
      <c r="M518" s="2">
        <v>3.8</v>
      </c>
      <c r="N518">
        <v>1.1000000000000001</v>
      </c>
      <c r="O518">
        <v>326.89999999999998</v>
      </c>
      <c r="P518">
        <v>13</v>
      </c>
      <c r="Q518">
        <v>13.2</v>
      </c>
      <c r="R518" s="5">
        <v>0.35347222222222202</v>
      </c>
      <c r="T518" s="13">
        <f t="shared" si="12"/>
        <v>13.2</v>
      </c>
      <c r="U518" s="13">
        <f t="shared" si="13"/>
        <v>-3.6000000000000014</v>
      </c>
      <c r="V518" s="12">
        <f t="shared" si="11"/>
        <v>1</v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>
        <v>13.7</v>
      </c>
      <c r="C519" s="2">
        <v>82</v>
      </c>
      <c r="D519" s="2">
        <v>10.7</v>
      </c>
      <c r="E519" s="2">
        <v>13.7</v>
      </c>
      <c r="F519" s="2">
        <v>6.5</v>
      </c>
      <c r="G519" s="2">
        <v>6.8</v>
      </c>
      <c r="H519" s="2">
        <v>1024.3</v>
      </c>
      <c r="I519" s="2">
        <v>580</v>
      </c>
      <c r="J519" s="2">
        <v>0</v>
      </c>
      <c r="K519" s="2">
        <v>1.1000000000000001</v>
      </c>
      <c r="L519" s="2">
        <v>1.1000000000000001</v>
      </c>
      <c r="M519" s="2">
        <v>3.8</v>
      </c>
      <c r="N519">
        <v>1.1000000000000001</v>
      </c>
      <c r="O519">
        <v>326.89999999999998</v>
      </c>
      <c r="P519">
        <v>13</v>
      </c>
      <c r="Q519">
        <v>13.2</v>
      </c>
      <c r="R519" s="5">
        <v>0.35416666666666702</v>
      </c>
      <c r="T519" s="13">
        <f t="shared" si="12"/>
        <v>13.2</v>
      </c>
      <c r="U519" s="13">
        <f t="shared" si="13"/>
        <v>-3.5</v>
      </c>
      <c r="V519" s="12">
        <f t="shared" si="11"/>
        <v>1</v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>
        <v>13.7</v>
      </c>
      <c r="C520" s="2">
        <v>82</v>
      </c>
      <c r="D520" s="2">
        <v>10.7</v>
      </c>
      <c r="E520" s="2">
        <v>13.7</v>
      </c>
      <c r="F520" s="2">
        <v>3.6</v>
      </c>
      <c r="G520" s="2">
        <v>6.1</v>
      </c>
      <c r="H520" s="2">
        <v>1024.3</v>
      </c>
      <c r="I520" s="2">
        <v>630</v>
      </c>
      <c r="J520" s="2">
        <v>0</v>
      </c>
      <c r="K520" s="2">
        <v>1.1000000000000001</v>
      </c>
      <c r="L520" s="2">
        <v>1.1000000000000001</v>
      </c>
      <c r="M520" s="2">
        <v>3.8</v>
      </c>
      <c r="N520">
        <v>1.1000000000000001</v>
      </c>
      <c r="O520">
        <v>326.89999999999998</v>
      </c>
      <c r="P520">
        <v>13</v>
      </c>
      <c r="Q520">
        <v>13.2</v>
      </c>
      <c r="R520" s="5">
        <v>0.35486111111111102</v>
      </c>
      <c r="T520" s="13">
        <f t="shared" si="12"/>
        <v>13.2</v>
      </c>
      <c r="U520" s="13">
        <f t="shared" si="13"/>
        <v>-3.5</v>
      </c>
      <c r="V520" s="12">
        <f t="shared" si="11"/>
        <v>1</v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>
        <v>13.7</v>
      </c>
      <c r="C521" s="2">
        <v>82</v>
      </c>
      <c r="D521" s="2">
        <v>10.7</v>
      </c>
      <c r="E521" s="2">
        <v>13.7</v>
      </c>
      <c r="F521" s="2">
        <v>4.7</v>
      </c>
      <c r="G521" s="2">
        <v>7.2</v>
      </c>
      <c r="H521" s="2">
        <v>1024.2</v>
      </c>
      <c r="I521" s="2">
        <v>690</v>
      </c>
      <c r="J521" s="2">
        <v>0</v>
      </c>
      <c r="K521" s="2">
        <v>1.1000000000000001</v>
      </c>
      <c r="L521" s="2">
        <v>1.1000000000000001</v>
      </c>
      <c r="M521" s="2">
        <v>3.8</v>
      </c>
      <c r="N521">
        <v>1.1000000000000001</v>
      </c>
      <c r="O521">
        <v>326.89999999999998</v>
      </c>
      <c r="P521">
        <v>13</v>
      </c>
      <c r="Q521">
        <v>13.2</v>
      </c>
      <c r="R521" s="5">
        <v>0.35555555555555601</v>
      </c>
      <c r="T521" s="13">
        <f t="shared" si="12"/>
        <v>13.2</v>
      </c>
      <c r="U521" s="13">
        <f t="shared" si="13"/>
        <v>-3.5</v>
      </c>
      <c r="V521" s="12">
        <f t="shared" ref="V521:V584" si="15">IF($K521&gt;0,1,"")</f>
        <v>1</v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>
        <v>13.7</v>
      </c>
      <c r="C522" s="2">
        <v>82</v>
      </c>
      <c r="D522" s="2">
        <v>10.7</v>
      </c>
      <c r="E522" s="2">
        <v>13.7</v>
      </c>
      <c r="F522" s="2">
        <v>5.8</v>
      </c>
      <c r="G522" s="2">
        <v>7.2</v>
      </c>
      <c r="H522" s="2">
        <v>1024.2</v>
      </c>
      <c r="I522" s="2">
        <v>740</v>
      </c>
      <c r="J522" s="2">
        <v>0</v>
      </c>
      <c r="K522" s="2">
        <v>1.1000000000000001</v>
      </c>
      <c r="L522" s="2">
        <v>1.1000000000000001</v>
      </c>
      <c r="M522" s="2">
        <v>3.8</v>
      </c>
      <c r="N522">
        <v>1.1000000000000001</v>
      </c>
      <c r="O522">
        <v>326.89999999999998</v>
      </c>
      <c r="P522">
        <v>13</v>
      </c>
      <c r="Q522">
        <v>13.1</v>
      </c>
      <c r="R522" s="5">
        <v>0.35625000000000001</v>
      </c>
      <c r="T522" s="13">
        <f t="shared" si="12"/>
        <v>13.1</v>
      </c>
      <c r="U522" s="13">
        <f t="shared" si="13"/>
        <v>-3.5999999999999996</v>
      </c>
      <c r="V522" s="12">
        <f t="shared" si="15"/>
        <v>1</v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>
        <v>13.7</v>
      </c>
      <c r="C523" s="2">
        <v>82</v>
      </c>
      <c r="D523" s="2">
        <v>10.7</v>
      </c>
      <c r="E523" s="2">
        <v>13.7</v>
      </c>
      <c r="F523" s="2">
        <v>3.6</v>
      </c>
      <c r="G523" s="2">
        <v>6.8</v>
      </c>
      <c r="H523" s="2">
        <v>1024.0999999999999</v>
      </c>
      <c r="I523" s="2">
        <v>810</v>
      </c>
      <c r="J523" s="2">
        <v>0</v>
      </c>
      <c r="K523" s="2">
        <v>1.1000000000000001</v>
      </c>
      <c r="L523" s="2">
        <v>1.1000000000000001</v>
      </c>
      <c r="M523" s="2">
        <v>3.8</v>
      </c>
      <c r="N523">
        <v>1.1000000000000001</v>
      </c>
      <c r="O523">
        <v>326.89999999999998</v>
      </c>
      <c r="P523">
        <v>13</v>
      </c>
      <c r="Q523">
        <v>13.2</v>
      </c>
      <c r="R523" s="5">
        <v>0.35694444444444401</v>
      </c>
      <c r="T523" s="13">
        <f t="shared" si="12"/>
        <v>13.2</v>
      </c>
      <c r="U523" s="13">
        <f t="shared" si="13"/>
        <v>-3.5</v>
      </c>
      <c r="V523" s="12">
        <f t="shared" si="15"/>
        <v>1</v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>
        <v>13.7</v>
      </c>
      <c r="C524" s="2">
        <v>82</v>
      </c>
      <c r="D524" s="2">
        <v>10.7</v>
      </c>
      <c r="E524" s="2">
        <v>13.7</v>
      </c>
      <c r="F524" s="2">
        <v>8.6</v>
      </c>
      <c r="G524" s="2">
        <v>9.4</v>
      </c>
      <c r="H524" s="2">
        <v>1024.3</v>
      </c>
      <c r="I524" s="2">
        <v>880</v>
      </c>
      <c r="J524" s="2">
        <v>0</v>
      </c>
      <c r="K524" s="2">
        <v>1.1000000000000001</v>
      </c>
      <c r="L524" s="2">
        <v>1.1000000000000001</v>
      </c>
      <c r="M524" s="2">
        <v>3.8</v>
      </c>
      <c r="N524">
        <v>1.1000000000000001</v>
      </c>
      <c r="O524">
        <v>326.89999999999998</v>
      </c>
      <c r="P524">
        <v>13</v>
      </c>
      <c r="Q524">
        <v>13.1</v>
      </c>
      <c r="R524" s="5">
        <v>0.35763888888888901</v>
      </c>
      <c r="T524" s="13">
        <f t="shared" si="12"/>
        <v>13.1</v>
      </c>
      <c r="U524" s="13">
        <f t="shared" si="13"/>
        <v>-3.5999999999999996</v>
      </c>
      <c r="V524" s="12">
        <f t="shared" si="15"/>
        <v>1</v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>
        <v>13.7</v>
      </c>
      <c r="C525" s="2">
        <v>82</v>
      </c>
      <c r="D525" s="2">
        <v>10.7</v>
      </c>
      <c r="E525" s="2">
        <v>13.7</v>
      </c>
      <c r="F525" s="2">
        <v>2.2000000000000002</v>
      </c>
      <c r="G525" s="2">
        <v>5.8</v>
      </c>
      <c r="H525" s="2">
        <v>1024.0999999999999</v>
      </c>
      <c r="I525" s="2">
        <v>940</v>
      </c>
      <c r="J525" s="2">
        <v>0</v>
      </c>
      <c r="K525" s="2">
        <v>1.1000000000000001</v>
      </c>
      <c r="L525" s="2">
        <v>1.1000000000000001</v>
      </c>
      <c r="M525" s="2">
        <v>3.8</v>
      </c>
      <c r="N525">
        <v>1.1000000000000001</v>
      </c>
      <c r="O525">
        <v>326.89999999999998</v>
      </c>
      <c r="P525">
        <v>13</v>
      </c>
      <c r="Q525">
        <v>13.1</v>
      </c>
      <c r="R525" s="5">
        <v>0.358333333333333</v>
      </c>
      <c r="T525" s="13">
        <f t="shared" si="12"/>
        <v>13.1</v>
      </c>
      <c r="U525" s="13">
        <f t="shared" si="13"/>
        <v>-3.5999999999999996</v>
      </c>
      <c r="V525" s="12">
        <f t="shared" si="15"/>
        <v>1</v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>
        <v>13.7</v>
      </c>
      <c r="C526" s="2">
        <v>81</v>
      </c>
      <c r="D526" s="2">
        <v>10.5</v>
      </c>
      <c r="E526" s="2">
        <v>13.7</v>
      </c>
      <c r="F526" s="2">
        <v>6.5</v>
      </c>
      <c r="G526" s="2">
        <v>7.9</v>
      </c>
      <c r="H526" s="2">
        <v>1024.3</v>
      </c>
      <c r="I526" s="2">
        <v>990</v>
      </c>
      <c r="J526" s="2">
        <v>0</v>
      </c>
      <c r="K526" s="2">
        <v>1.1000000000000001</v>
      </c>
      <c r="L526" s="2">
        <v>1.1000000000000001</v>
      </c>
      <c r="M526" s="2">
        <v>3.8</v>
      </c>
      <c r="N526">
        <v>1.1000000000000001</v>
      </c>
      <c r="O526">
        <v>326.89999999999998</v>
      </c>
      <c r="P526">
        <v>13</v>
      </c>
      <c r="Q526">
        <v>13.1</v>
      </c>
      <c r="R526" s="5">
        <v>0.359027777777778</v>
      </c>
      <c r="T526" s="13">
        <f t="shared" si="12"/>
        <v>13.1</v>
      </c>
      <c r="U526" s="13">
        <f t="shared" si="13"/>
        <v>-3.5999999999999996</v>
      </c>
      <c r="V526" s="12">
        <f t="shared" si="15"/>
        <v>1</v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>
        <v>13.8</v>
      </c>
      <c r="C527" s="2">
        <v>81</v>
      </c>
      <c r="D527" s="2">
        <v>10.6</v>
      </c>
      <c r="E527" s="2">
        <v>13.8</v>
      </c>
      <c r="F527" s="2">
        <v>4.3</v>
      </c>
      <c r="G527" s="2">
        <v>5.4</v>
      </c>
      <c r="H527" s="2">
        <v>1024.3</v>
      </c>
      <c r="I527" s="2">
        <v>1060</v>
      </c>
      <c r="J527" s="2">
        <v>0</v>
      </c>
      <c r="K527" s="2">
        <v>1</v>
      </c>
      <c r="L527" s="2">
        <v>1.1000000000000001</v>
      </c>
      <c r="M527" s="2">
        <v>3.8</v>
      </c>
      <c r="N527">
        <v>1.1000000000000001</v>
      </c>
      <c r="O527">
        <v>326.89999999999998</v>
      </c>
      <c r="P527">
        <v>12.9</v>
      </c>
      <c r="Q527">
        <v>13.1</v>
      </c>
      <c r="R527" s="5">
        <v>0.359722222222222</v>
      </c>
      <c r="T527" s="13">
        <f t="shared" ref="T527:T590" si="16">MAX(P527,Q527)</f>
        <v>13.1</v>
      </c>
      <c r="U527" s="13">
        <f t="shared" si="13"/>
        <v>-3.7000000000000011</v>
      </c>
      <c r="V527" s="12">
        <f t="shared" si="15"/>
        <v>1</v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>
        <v>13.8</v>
      </c>
      <c r="C528" s="2">
        <v>81</v>
      </c>
      <c r="D528" s="2">
        <v>10.6</v>
      </c>
      <c r="E528" s="2">
        <v>13.8</v>
      </c>
      <c r="F528" s="2">
        <v>3.2</v>
      </c>
      <c r="G528" s="2">
        <v>4.3</v>
      </c>
      <c r="H528" s="2">
        <v>1024.3</v>
      </c>
      <c r="I528" s="2">
        <v>1120</v>
      </c>
      <c r="J528" s="2">
        <v>0</v>
      </c>
      <c r="K528" s="2">
        <v>1</v>
      </c>
      <c r="L528" s="2">
        <v>1.1000000000000001</v>
      </c>
      <c r="M528" s="2">
        <v>3.8</v>
      </c>
      <c r="N528">
        <v>1.1000000000000001</v>
      </c>
      <c r="O528">
        <v>326.89999999999998</v>
      </c>
      <c r="P528">
        <v>13</v>
      </c>
      <c r="Q528">
        <v>13.1</v>
      </c>
      <c r="R528" s="5">
        <v>0.360416666666667</v>
      </c>
      <c r="T528" s="13">
        <f t="shared" si="16"/>
        <v>13.1</v>
      </c>
      <c r="U528" s="13">
        <f t="shared" ref="U528:U591" si="17">(T528-B528)-3</f>
        <v>-3.7000000000000011</v>
      </c>
      <c r="V528" s="12">
        <f t="shared" si="15"/>
        <v>1</v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>
        <v>13.8</v>
      </c>
      <c r="C529" s="2">
        <v>81</v>
      </c>
      <c r="D529" s="2">
        <v>10.6</v>
      </c>
      <c r="E529" s="2">
        <v>13.8</v>
      </c>
      <c r="F529" s="2">
        <v>3.2</v>
      </c>
      <c r="G529" s="2">
        <v>4</v>
      </c>
      <c r="H529" s="2">
        <v>1024.3</v>
      </c>
      <c r="I529" s="2">
        <v>1190</v>
      </c>
      <c r="J529" s="2">
        <v>0</v>
      </c>
      <c r="K529" s="2">
        <v>1</v>
      </c>
      <c r="L529" s="2">
        <v>1.1000000000000001</v>
      </c>
      <c r="M529" s="2">
        <v>3.8</v>
      </c>
      <c r="N529">
        <v>1.1000000000000001</v>
      </c>
      <c r="O529">
        <v>326.89999999999998</v>
      </c>
      <c r="P529">
        <v>12.9</v>
      </c>
      <c r="Q529">
        <v>13.1</v>
      </c>
      <c r="R529" s="5">
        <v>0.36111111111111099</v>
      </c>
      <c r="T529" s="13">
        <f t="shared" si="16"/>
        <v>13.1</v>
      </c>
      <c r="U529" s="13">
        <f t="shared" si="17"/>
        <v>-3.7000000000000011</v>
      </c>
      <c r="V529" s="12">
        <f t="shared" si="15"/>
        <v>1</v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>
        <v>13.8</v>
      </c>
      <c r="C530" s="2">
        <v>81</v>
      </c>
      <c r="D530" s="2">
        <v>10.6</v>
      </c>
      <c r="E530" s="2">
        <v>13.8</v>
      </c>
      <c r="F530" s="2">
        <v>4.7</v>
      </c>
      <c r="G530" s="2">
        <v>7.9</v>
      </c>
      <c r="H530" s="2">
        <v>1024.3</v>
      </c>
      <c r="I530" s="2">
        <v>1280</v>
      </c>
      <c r="J530" s="2">
        <v>0</v>
      </c>
      <c r="K530" s="2">
        <v>1</v>
      </c>
      <c r="L530" s="2">
        <v>1.1000000000000001</v>
      </c>
      <c r="M530" s="2">
        <v>3.8</v>
      </c>
      <c r="N530">
        <v>1.1000000000000001</v>
      </c>
      <c r="O530">
        <v>326.89999999999998</v>
      </c>
      <c r="P530">
        <v>12.9</v>
      </c>
      <c r="Q530">
        <v>13.1</v>
      </c>
      <c r="R530" s="5">
        <v>0.36180555555555599</v>
      </c>
      <c r="T530" s="13">
        <f t="shared" si="16"/>
        <v>13.1</v>
      </c>
      <c r="U530" s="13">
        <f t="shared" si="17"/>
        <v>-3.7000000000000011</v>
      </c>
      <c r="V530" s="12">
        <f t="shared" si="15"/>
        <v>1</v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>
        <v>13.8</v>
      </c>
      <c r="C531" s="2">
        <v>81</v>
      </c>
      <c r="D531" s="2">
        <v>10.6</v>
      </c>
      <c r="E531" s="2">
        <v>13.8</v>
      </c>
      <c r="F531" s="2">
        <v>1.8</v>
      </c>
      <c r="G531" s="2">
        <v>5.4</v>
      </c>
      <c r="H531" s="2">
        <v>1024.7</v>
      </c>
      <c r="I531" s="2">
        <v>1390</v>
      </c>
      <c r="J531" s="2">
        <v>0</v>
      </c>
      <c r="K531" s="2">
        <v>1</v>
      </c>
      <c r="L531" s="2">
        <v>1.1000000000000001</v>
      </c>
      <c r="M531" s="2">
        <v>3.8</v>
      </c>
      <c r="N531">
        <v>1.1000000000000001</v>
      </c>
      <c r="O531">
        <v>326.89999999999998</v>
      </c>
      <c r="P531">
        <v>12.9</v>
      </c>
      <c r="Q531">
        <v>13.1</v>
      </c>
      <c r="R531" s="5">
        <v>0.36249999999999999</v>
      </c>
      <c r="T531" s="13">
        <f t="shared" si="16"/>
        <v>13.1</v>
      </c>
      <c r="U531" s="13">
        <f t="shared" si="17"/>
        <v>-3.7000000000000011</v>
      </c>
      <c r="V531" s="12">
        <f t="shared" si="15"/>
        <v>1</v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>
        <v>13.8</v>
      </c>
      <c r="C532" s="2">
        <v>82</v>
      </c>
      <c r="D532" s="2">
        <v>10.8</v>
      </c>
      <c r="E532" s="2">
        <v>13.8</v>
      </c>
      <c r="F532" s="2">
        <v>0</v>
      </c>
      <c r="G532" s="2">
        <v>3.2</v>
      </c>
      <c r="H532" s="2">
        <v>1024.4000000000001</v>
      </c>
      <c r="I532" s="2">
        <v>1530</v>
      </c>
      <c r="J532" s="2">
        <v>0</v>
      </c>
      <c r="K532" s="2">
        <v>0.9</v>
      </c>
      <c r="L532" s="2">
        <v>1.1000000000000001</v>
      </c>
      <c r="M532" s="2">
        <v>3.8</v>
      </c>
      <c r="N532">
        <v>1.1000000000000001</v>
      </c>
      <c r="O532">
        <v>326.89999999999998</v>
      </c>
      <c r="P532">
        <v>12.9</v>
      </c>
      <c r="Q532">
        <v>13.1</v>
      </c>
      <c r="R532" s="5">
        <v>0.36319444444444399</v>
      </c>
      <c r="T532" s="13">
        <f t="shared" si="16"/>
        <v>13.1</v>
      </c>
      <c r="U532" s="13">
        <f t="shared" si="17"/>
        <v>-3.7000000000000011</v>
      </c>
      <c r="V532" s="12">
        <f t="shared" si="15"/>
        <v>1</v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>
        <v>13.8</v>
      </c>
      <c r="C533" s="2">
        <v>82</v>
      </c>
      <c r="D533" s="2">
        <v>10.8</v>
      </c>
      <c r="E533" s="2">
        <v>13.8</v>
      </c>
      <c r="F533" s="2">
        <v>4.7</v>
      </c>
      <c r="G533" s="2">
        <v>5</v>
      </c>
      <c r="H533" s="2">
        <v>1024.3</v>
      </c>
      <c r="I533" s="2">
        <v>1700</v>
      </c>
      <c r="J533" s="2">
        <v>0</v>
      </c>
      <c r="K533" s="2">
        <v>0.9</v>
      </c>
      <c r="L533" s="2">
        <v>1.1000000000000001</v>
      </c>
      <c r="M533" s="2">
        <v>3.8</v>
      </c>
      <c r="N533">
        <v>1.1000000000000001</v>
      </c>
      <c r="O533">
        <v>326.89999999999998</v>
      </c>
      <c r="P533">
        <v>12.9</v>
      </c>
      <c r="Q533">
        <v>13.1</v>
      </c>
      <c r="R533" s="5">
        <v>0.36388888888888898</v>
      </c>
      <c r="T533" s="13">
        <f t="shared" si="16"/>
        <v>13.1</v>
      </c>
      <c r="U533" s="13">
        <f t="shared" si="17"/>
        <v>-3.7000000000000011</v>
      </c>
      <c r="V533" s="12">
        <f t="shared" si="15"/>
        <v>1</v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>
        <v>13.8</v>
      </c>
      <c r="C534" s="2">
        <v>82</v>
      </c>
      <c r="D534" s="2">
        <v>10.8</v>
      </c>
      <c r="E534" s="2">
        <v>13.8</v>
      </c>
      <c r="F534" s="2">
        <v>4.7</v>
      </c>
      <c r="G534" s="2">
        <v>6.5</v>
      </c>
      <c r="H534" s="2">
        <v>1024.3</v>
      </c>
      <c r="I534" s="2">
        <v>1880</v>
      </c>
      <c r="J534" s="2">
        <v>0</v>
      </c>
      <c r="K534" s="2">
        <v>0.9</v>
      </c>
      <c r="L534" s="2">
        <v>1.1000000000000001</v>
      </c>
      <c r="M534" s="2">
        <v>3.8</v>
      </c>
      <c r="N534">
        <v>1.1000000000000001</v>
      </c>
      <c r="O534">
        <v>326.89999999999998</v>
      </c>
      <c r="P534">
        <v>13</v>
      </c>
      <c r="Q534">
        <v>13.1</v>
      </c>
      <c r="R534" s="5">
        <v>0.36458333333333298</v>
      </c>
      <c r="T534" s="13">
        <f t="shared" si="16"/>
        <v>13.1</v>
      </c>
      <c r="U534" s="13">
        <f t="shared" si="17"/>
        <v>-3.7000000000000011</v>
      </c>
      <c r="V534" s="12">
        <f t="shared" si="15"/>
        <v>1</v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>
        <v>13.8</v>
      </c>
      <c r="C535" s="2">
        <v>81</v>
      </c>
      <c r="D535" s="2">
        <v>10.6</v>
      </c>
      <c r="E535" s="2">
        <v>13.8</v>
      </c>
      <c r="F535" s="2">
        <v>5</v>
      </c>
      <c r="G535" s="2">
        <v>6.5</v>
      </c>
      <c r="H535" s="2">
        <v>1024.4000000000001</v>
      </c>
      <c r="I535" s="2">
        <v>2090</v>
      </c>
      <c r="J535" s="2">
        <v>0</v>
      </c>
      <c r="K535" s="2">
        <v>0.9</v>
      </c>
      <c r="L535" s="2">
        <v>1.1000000000000001</v>
      </c>
      <c r="M535" s="2">
        <v>3.8</v>
      </c>
      <c r="N535">
        <v>1.1000000000000001</v>
      </c>
      <c r="O535">
        <v>326.89999999999998</v>
      </c>
      <c r="P535">
        <v>13</v>
      </c>
      <c r="Q535">
        <v>13.1</v>
      </c>
      <c r="R535" s="5">
        <v>0.36527777777777798</v>
      </c>
      <c r="T535" s="13">
        <f t="shared" si="16"/>
        <v>13.1</v>
      </c>
      <c r="U535" s="13">
        <f t="shared" si="17"/>
        <v>-3.7000000000000011</v>
      </c>
      <c r="V535" s="12">
        <f t="shared" si="15"/>
        <v>1</v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>
        <v>13.8</v>
      </c>
      <c r="C536" s="2">
        <v>82</v>
      </c>
      <c r="D536" s="2">
        <v>10.8</v>
      </c>
      <c r="E536" s="2">
        <v>13.8</v>
      </c>
      <c r="F536" s="2">
        <v>2.9</v>
      </c>
      <c r="G536" s="2">
        <v>5.4</v>
      </c>
      <c r="H536" s="2">
        <v>1024.4000000000001</v>
      </c>
      <c r="I536" s="2">
        <v>2260</v>
      </c>
      <c r="J536" s="2">
        <v>0</v>
      </c>
      <c r="K536" s="2">
        <v>0.9</v>
      </c>
      <c r="L536" s="2">
        <v>1.1000000000000001</v>
      </c>
      <c r="M536" s="2">
        <v>3.8</v>
      </c>
      <c r="N536">
        <v>1.1000000000000001</v>
      </c>
      <c r="O536">
        <v>326.89999999999998</v>
      </c>
      <c r="P536">
        <v>13</v>
      </c>
      <c r="Q536">
        <v>13.1</v>
      </c>
      <c r="R536" s="5">
        <v>0.36597222222222198</v>
      </c>
      <c r="T536" s="13">
        <f t="shared" si="16"/>
        <v>13.1</v>
      </c>
      <c r="U536" s="13">
        <f t="shared" si="17"/>
        <v>-3.7000000000000011</v>
      </c>
      <c r="V536" s="12">
        <f t="shared" si="15"/>
        <v>1</v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>
        <v>13.8</v>
      </c>
      <c r="C537" s="2">
        <v>82</v>
      </c>
      <c r="D537" s="2">
        <v>10.8</v>
      </c>
      <c r="E537" s="2">
        <v>13.8</v>
      </c>
      <c r="F537" s="2">
        <v>4</v>
      </c>
      <c r="G537" s="2">
        <v>5.8</v>
      </c>
      <c r="H537" s="2">
        <v>1024.5999999999999</v>
      </c>
      <c r="I537" s="2">
        <v>2440</v>
      </c>
      <c r="J537" s="2">
        <v>0</v>
      </c>
      <c r="K537" s="2">
        <v>0.9</v>
      </c>
      <c r="L537" s="2">
        <v>1.1000000000000001</v>
      </c>
      <c r="M537" s="2">
        <v>3.8</v>
      </c>
      <c r="N537">
        <v>1.1000000000000001</v>
      </c>
      <c r="O537">
        <v>326.89999999999998</v>
      </c>
      <c r="P537">
        <v>13</v>
      </c>
      <c r="Q537">
        <v>13.2</v>
      </c>
      <c r="R537" s="5">
        <v>0.36666666666666697</v>
      </c>
      <c r="T537" s="13">
        <f t="shared" si="16"/>
        <v>13.2</v>
      </c>
      <c r="U537" s="13">
        <f t="shared" si="17"/>
        <v>-3.6000000000000014</v>
      </c>
      <c r="V537" s="12">
        <f t="shared" si="15"/>
        <v>1</v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>
        <v>13.8</v>
      </c>
      <c r="C538" s="2">
        <v>82</v>
      </c>
      <c r="D538" s="2">
        <v>10.8</v>
      </c>
      <c r="E538" s="2">
        <v>13.8</v>
      </c>
      <c r="F538" s="2">
        <v>2.5</v>
      </c>
      <c r="G538" s="2">
        <v>5</v>
      </c>
      <c r="H538" s="2">
        <v>1024.3</v>
      </c>
      <c r="I538" s="2">
        <v>2600</v>
      </c>
      <c r="J538" s="2">
        <v>0</v>
      </c>
      <c r="K538" s="2">
        <v>0.9</v>
      </c>
      <c r="L538" s="2">
        <v>1.1000000000000001</v>
      </c>
      <c r="M538" s="2">
        <v>3.8</v>
      </c>
      <c r="N538">
        <v>1.1000000000000001</v>
      </c>
      <c r="O538">
        <v>326.89999999999998</v>
      </c>
      <c r="P538">
        <v>13</v>
      </c>
      <c r="Q538">
        <v>13.2</v>
      </c>
      <c r="R538" s="5">
        <v>0.36736111111111103</v>
      </c>
      <c r="T538" s="13">
        <f t="shared" si="16"/>
        <v>13.2</v>
      </c>
      <c r="U538" s="13">
        <f t="shared" si="17"/>
        <v>-3.6000000000000014</v>
      </c>
      <c r="V538" s="12">
        <f t="shared" si="15"/>
        <v>1</v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>
        <v>13.9</v>
      </c>
      <c r="C539" s="2">
        <v>82</v>
      </c>
      <c r="D539" s="2">
        <v>10.9</v>
      </c>
      <c r="E539" s="2">
        <v>13.9</v>
      </c>
      <c r="F539" s="2">
        <v>5.4</v>
      </c>
      <c r="G539" s="2">
        <v>7.6</v>
      </c>
      <c r="H539" s="2">
        <v>1024.4000000000001</v>
      </c>
      <c r="I539" s="2">
        <v>2750</v>
      </c>
      <c r="J539" s="2">
        <v>0</v>
      </c>
      <c r="K539" s="2">
        <v>0.9</v>
      </c>
      <c r="L539" s="2">
        <v>1.1000000000000001</v>
      </c>
      <c r="M539" s="2">
        <v>3.8</v>
      </c>
      <c r="N539">
        <v>1.1000000000000001</v>
      </c>
      <c r="O539">
        <v>326.89999999999998</v>
      </c>
      <c r="P539">
        <v>13</v>
      </c>
      <c r="Q539">
        <v>13.2</v>
      </c>
      <c r="R539" s="5">
        <v>0.36805555555555602</v>
      </c>
      <c r="T539" s="13">
        <f t="shared" si="16"/>
        <v>13.2</v>
      </c>
      <c r="U539" s="13">
        <f t="shared" si="17"/>
        <v>-3.7000000000000011</v>
      </c>
      <c r="V539" s="12">
        <f t="shared" si="15"/>
        <v>1</v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>
        <v>13.8</v>
      </c>
      <c r="C540" s="2">
        <v>82</v>
      </c>
      <c r="D540" s="2">
        <v>10.8</v>
      </c>
      <c r="E540" s="2">
        <v>13.8</v>
      </c>
      <c r="F540" s="2">
        <v>4</v>
      </c>
      <c r="G540" s="2">
        <v>4.3</v>
      </c>
      <c r="H540" s="2">
        <v>1024.5</v>
      </c>
      <c r="I540" s="2">
        <v>2900</v>
      </c>
      <c r="J540" s="2">
        <v>0</v>
      </c>
      <c r="K540" s="2">
        <v>0.9</v>
      </c>
      <c r="L540" s="2">
        <v>1.1000000000000001</v>
      </c>
      <c r="M540" s="2">
        <v>3.8</v>
      </c>
      <c r="N540">
        <v>1.1000000000000001</v>
      </c>
      <c r="O540">
        <v>326.89999999999998</v>
      </c>
      <c r="P540">
        <v>13</v>
      </c>
      <c r="Q540">
        <v>13.2</v>
      </c>
      <c r="R540" s="5">
        <v>0.36875000000000002</v>
      </c>
      <c r="T540" s="13">
        <f t="shared" si="16"/>
        <v>13.2</v>
      </c>
      <c r="U540" s="13">
        <f t="shared" si="17"/>
        <v>-3.6000000000000014</v>
      </c>
      <c r="V540" s="12">
        <f t="shared" si="15"/>
        <v>1</v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>
        <v>13.8</v>
      </c>
      <c r="C541" s="2">
        <v>83</v>
      </c>
      <c r="D541" s="2">
        <v>11</v>
      </c>
      <c r="E541" s="2">
        <v>13.8</v>
      </c>
      <c r="F541" s="2">
        <v>4</v>
      </c>
      <c r="G541" s="2">
        <v>9</v>
      </c>
      <c r="H541" s="2">
        <v>1024.4000000000001</v>
      </c>
      <c r="I541" s="2">
        <v>3040</v>
      </c>
      <c r="J541" s="2">
        <v>0</v>
      </c>
      <c r="K541" s="2">
        <v>1</v>
      </c>
      <c r="L541" s="2">
        <v>1.2</v>
      </c>
      <c r="M541" s="2">
        <v>3.9</v>
      </c>
      <c r="N541">
        <v>1.2</v>
      </c>
      <c r="O541">
        <v>327</v>
      </c>
      <c r="P541">
        <v>13</v>
      </c>
      <c r="Q541">
        <v>13.2</v>
      </c>
      <c r="R541" s="5">
        <v>0.36944444444444402</v>
      </c>
      <c r="T541" s="13">
        <f t="shared" si="16"/>
        <v>13.2</v>
      </c>
      <c r="U541" s="13">
        <f t="shared" si="17"/>
        <v>-3.6000000000000014</v>
      </c>
      <c r="V541" s="12">
        <f t="shared" si="15"/>
        <v>1</v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>
        <v>13.8</v>
      </c>
      <c r="C542" s="2">
        <v>83</v>
      </c>
      <c r="D542" s="2">
        <v>11</v>
      </c>
      <c r="E542" s="2">
        <v>13.8</v>
      </c>
      <c r="F542" s="2">
        <v>6.1</v>
      </c>
      <c r="G542" s="2">
        <v>6.8</v>
      </c>
      <c r="H542" s="2">
        <v>1024.4000000000001</v>
      </c>
      <c r="I542" s="2">
        <v>3150</v>
      </c>
      <c r="J542" s="2">
        <v>0</v>
      </c>
      <c r="K542" s="2">
        <v>0.8</v>
      </c>
      <c r="L542" s="2">
        <v>1.2</v>
      </c>
      <c r="M542" s="2">
        <v>3.9</v>
      </c>
      <c r="N542">
        <v>1.2</v>
      </c>
      <c r="O542">
        <v>327</v>
      </c>
      <c r="P542">
        <v>13.1</v>
      </c>
      <c r="Q542">
        <v>13.2</v>
      </c>
      <c r="R542" s="5">
        <v>0.37013888888888902</v>
      </c>
      <c r="T542" s="13">
        <f t="shared" si="16"/>
        <v>13.2</v>
      </c>
      <c r="U542" s="13">
        <f t="shared" si="17"/>
        <v>-3.6000000000000014</v>
      </c>
      <c r="V542" s="12">
        <f t="shared" si="15"/>
        <v>1</v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>
        <v>13.8</v>
      </c>
      <c r="C543" s="2">
        <v>83</v>
      </c>
      <c r="D543" s="2">
        <v>11</v>
      </c>
      <c r="E543" s="2">
        <v>13.8</v>
      </c>
      <c r="F543" s="2">
        <v>4.7</v>
      </c>
      <c r="G543" s="2">
        <v>5.4</v>
      </c>
      <c r="H543" s="2">
        <v>1024.4000000000001</v>
      </c>
      <c r="I543" s="2">
        <v>3270</v>
      </c>
      <c r="J543" s="2">
        <v>0</v>
      </c>
      <c r="K543" s="2">
        <v>0.8</v>
      </c>
      <c r="L543" s="2">
        <v>1.2</v>
      </c>
      <c r="M543" s="2">
        <v>3.9</v>
      </c>
      <c r="N543">
        <v>1.2</v>
      </c>
      <c r="O543">
        <v>327</v>
      </c>
      <c r="P543">
        <v>13.1</v>
      </c>
      <c r="Q543">
        <v>13.3</v>
      </c>
      <c r="R543" s="5">
        <v>0.37083333333333302</v>
      </c>
      <c r="T543" s="13">
        <f t="shared" si="16"/>
        <v>13.3</v>
      </c>
      <c r="U543" s="13">
        <f t="shared" si="17"/>
        <v>-3.5</v>
      </c>
      <c r="V543" s="12">
        <f t="shared" si="15"/>
        <v>1</v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>
        <v>13.8</v>
      </c>
      <c r="C544" s="2">
        <v>83</v>
      </c>
      <c r="D544" s="2">
        <v>11</v>
      </c>
      <c r="E544" s="2">
        <v>13.8</v>
      </c>
      <c r="F544" s="2">
        <v>4</v>
      </c>
      <c r="G544" s="2">
        <v>4.3</v>
      </c>
      <c r="H544" s="2">
        <v>1024.5</v>
      </c>
      <c r="I544" s="2">
        <v>3410</v>
      </c>
      <c r="J544" s="2">
        <v>0</v>
      </c>
      <c r="K544" s="2">
        <v>0.8</v>
      </c>
      <c r="L544" s="2">
        <v>1.2</v>
      </c>
      <c r="M544" s="2">
        <v>3.9</v>
      </c>
      <c r="N544">
        <v>1.2</v>
      </c>
      <c r="O544">
        <v>327</v>
      </c>
      <c r="P544">
        <v>13.1</v>
      </c>
      <c r="Q544">
        <v>13.3</v>
      </c>
      <c r="R544" s="5">
        <v>0.37152777777777801</v>
      </c>
      <c r="T544" s="13">
        <f t="shared" si="16"/>
        <v>13.3</v>
      </c>
      <c r="U544" s="13">
        <f t="shared" si="17"/>
        <v>-3.5</v>
      </c>
      <c r="V544" s="12">
        <f t="shared" si="15"/>
        <v>1</v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>
        <v>13.8</v>
      </c>
      <c r="C545" s="2">
        <v>83</v>
      </c>
      <c r="D545" s="2">
        <v>11</v>
      </c>
      <c r="E545" s="2">
        <v>13.8</v>
      </c>
      <c r="F545" s="2">
        <v>5</v>
      </c>
      <c r="G545" s="2">
        <v>7.2</v>
      </c>
      <c r="H545" s="2">
        <v>1024.4000000000001</v>
      </c>
      <c r="I545" s="2">
        <v>3570</v>
      </c>
      <c r="J545" s="2">
        <v>0</v>
      </c>
      <c r="K545" s="2">
        <v>0.8</v>
      </c>
      <c r="L545" s="2">
        <v>1.2</v>
      </c>
      <c r="M545" s="2">
        <v>3.9</v>
      </c>
      <c r="N545">
        <v>1.2</v>
      </c>
      <c r="O545">
        <v>327</v>
      </c>
      <c r="P545">
        <v>13.1</v>
      </c>
      <c r="Q545">
        <v>13.3</v>
      </c>
      <c r="R545" s="5">
        <v>0.37222222222222201</v>
      </c>
      <c r="T545" s="13">
        <f t="shared" si="16"/>
        <v>13.3</v>
      </c>
      <c r="U545" s="13">
        <f t="shared" si="17"/>
        <v>-3.5</v>
      </c>
      <c r="V545" s="12">
        <f t="shared" si="15"/>
        <v>1</v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>
        <v>13.8</v>
      </c>
      <c r="C546" s="2">
        <v>83</v>
      </c>
      <c r="D546" s="2">
        <v>11</v>
      </c>
      <c r="E546" s="2">
        <v>13.8</v>
      </c>
      <c r="F546" s="2">
        <v>3.6</v>
      </c>
      <c r="G546" s="2">
        <v>5.8</v>
      </c>
      <c r="H546" s="2">
        <v>1024.4000000000001</v>
      </c>
      <c r="I546" s="2">
        <v>3720</v>
      </c>
      <c r="J546" s="2">
        <v>0</v>
      </c>
      <c r="K546" s="2">
        <v>0.8</v>
      </c>
      <c r="L546" s="2">
        <v>1.2</v>
      </c>
      <c r="M546" s="2">
        <v>3.9</v>
      </c>
      <c r="N546">
        <v>1.2</v>
      </c>
      <c r="O546">
        <v>327</v>
      </c>
      <c r="P546">
        <v>13.1</v>
      </c>
      <c r="Q546">
        <v>13.3</v>
      </c>
      <c r="R546" s="5">
        <v>0.37291666666666701</v>
      </c>
      <c r="T546" s="13">
        <f t="shared" si="16"/>
        <v>13.3</v>
      </c>
      <c r="U546" s="13">
        <f t="shared" si="17"/>
        <v>-3.5</v>
      </c>
      <c r="V546" s="12">
        <f t="shared" si="15"/>
        <v>1</v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>
        <v>13.8</v>
      </c>
      <c r="C547" s="2">
        <v>83</v>
      </c>
      <c r="D547" s="2">
        <v>11</v>
      </c>
      <c r="E547" s="2">
        <v>13.8</v>
      </c>
      <c r="F547" s="2">
        <v>7.2</v>
      </c>
      <c r="G547" s="2">
        <v>8.6</v>
      </c>
      <c r="H547" s="2">
        <v>1024.4000000000001</v>
      </c>
      <c r="I547" s="2">
        <v>3840</v>
      </c>
      <c r="J547" s="2">
        <v>0</v>
      </c>
      <c r="K547" s="2">
        <v>0.5</v>
      </c>
      <c r="L547" s="2">
        <v>1.2</v>
      </c>
      <c r="M547" s="2">
        <v>3.9</v>
      </c>
      <c r="N547">
        <v>1.2</v>
      </c>
      <c r="O547">
        <v>327</v>
      </c>
      <c r="P547">
        <v>13.1</v>
      </c>
      <c r="Q547">
        <v>13.3</v>
      </c>
      <c r="R547" s="5">
        <v>0.37361111111111101</v>
      </c>
      <c r="T547" s="13">
        <f t="shared" si="16"/>
        <v>13.3</v>
      </c>
      <c r="U547" s="13">
        <f t="shared" si="17"/>
        <v>-3.5</v>
      </c>
      <c r="V547" s="12">
        <f t="shared" si="15"/>
        <v>1</v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>
        <v>13.8</v>
      </c>
      <c r="C548" s="2">
        <v>83</v>
      </c>
      <c r="D548" s="2">
        <v>11</v>
      </c>
      <c r="E548" s="2">
        <v>13.8</v>
      </c>
      <c r="F548" s="2">
        <v>4</v>
      </c>
      <c r="G548" s="2">
        <v>4.7</v>
      </c>
      <c r="H548" s="2">
        <v>1024.5</v>
      </c>
      <c r="I548" s="2">
        <v>3980</v>
      </c>
      <c r="J548" s="2">
        <v>0</v>
      </c>
      <c r="K548" s="2">
        <v>0.5</v>
      </c>
      <c r="L548" s="2">
        <v>1.2</v>
      </c>
      <c r="M548" s="2">
        <v>3.9</v>
      </c>
      <c r="N548">
        <v>1.2</v>
      </c>
      <c r="O548">
        <v>327</v>
      </c>
      <c r="P548">
        <v>13.1</v>
      </c>
      <c r="Q548">
        <v>13.3</v>
      </c>
      <c r="R548" s="5">
        <v>0.374305555555556</v>
      </c>
      <c r="T548" s="13">
        <f t="shared" si="16"/>
        <v>13.3</v>
      </c>
      <c r="U548" s="13">
        <f t="shared" si="17"/>
        <v>-3.5</v>
      </c>
      <c r="V548" s="12">
        <f t="shared" si="15"/>
        <v>1</v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>
        <v>13.8</v>
      </c>
      <c r="C549" s="2">
        <v>83</v>
      </c>
      <c r="D549" s="2">
        <v>11</v>
      </c>
      <c r="E549" s="2">
        <v>13.8</v>
      </c>
      <c r="F549" s="2">
        <v>5.8</v>
      </c>
      <c r="G549" s="2">
        <v>8.3000000000000007</v>
      </c>
      <c r="H549" s="2">
        <v>1024.4000000000001</v>
      </c>
      <c r="I549" s="2">
        <v>4120</v>
      </c>
      <c r="J549" s="2">
        <v>0</v>
      </c>
      <c r="K549" s="2">
        <v>0.5</v>
      </c>
      <c r="L549" s="2">
        <v>1.2</v>
      </c>
      <c r="M549" s="2">
        <v>3.9</v>
      </c>
      <c r="N549">
        <v>1.2</v>
      </c>
      <c r="O549">
        <v>327</v>
      </c>
      <c r="P549">
        <v>13.2</v>
      </c>
      <c r="Q549">
        <v>13.4</v>
      </c>
      <c r="R549" s="5">
        <v>0.375</v>
      </c>
      <c r="T549" s="13">
        <f t="shared" si="16"/>
        <v>13.4</v>
      </c>
      <c r="U549" s="13">
        <f t="shared" si="17"/>
        <v>-3.4000000000000004</v>
      </c>
      <c r="V549" s="12">
        <f t="shared" si="15"/>
        <v>1</v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>
        <v>13.8</v>
      </c>
      <c r="C550" s="2">
        <v>83</v>
      </c>
      <c r="D550" s="2">
        <v>11</v>
      </c>
      <c r="E550" s="2">
        <v>13.8</v>
      </c>
      <c r="F550" s="2">
        <v>4.7</v>
      </c>
      <c r="G550" s="2">
        <v>6.1</v>
      </c>
      <c r="H550" s="2">
        <v>1024.4000000000001</v>
      </c>
      <c r="I550" s="2">
        <v>4260</v>
      </c>
      <c r="J550" s="2">
        <v>0</v>
      </c>
      <c r="K550" s="2">
        <v>0.5</v>
      </c>
      <c r="L550" s="2">
        <v>1.2</v>
      </c>
      <c r="M550" s="2">
        <v>3.9</v>
      </c>
      <c r="N550">
        <v>1.2</v>
      </c>
      <c r="O550">
        <v>327</v>
      </c>
      <c r="P550">
        <v>13.2</v>
      </c>
      <c r="Q550">
        <v>13.4</v>
      </c>
      <c r="R550" s="5">
        <v>0.375694444444444</v>
      </c>
      <c r="T550" s="13">
        <f t="shared" si="16"/>
        <v>13.4</v>
      </c>
      <c r="U550" s="13">
        <f t="shared" si="17"/>
        <v>-3.4000000000000004</v>
      </c>
      <c r="V550" s="12">
        <f t="shared" si="15"/>
        <v>1</v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>
        <v>13.8</v>
      </c>
      <c r="C551" s="2">
        <v>83</v>
      </c>
      <c r="D551" s="2">
        <v>11</v>
      </c>
      <c r="E551" s="2">
        <v>13.8</v>
      </c>
      <c r="F551" s="2">
        <v>9</v>
      </c>
      <c r="G551" s="2">
        <v>9</v>
      </c>
      <c r="H551" s="2">
        <v>1024.7</v>
      </c>
      <c r="I551" s="2">
        <v>4410</v>
      </c>
      <c r="J551" s="2">
        <v>0</v>
      </c>
      <c r="K551" s="2">
        <v>0.5</v>
      </c>
      <c r="L551" s="2">
        <v>1.2</v>
      </c>
      <c r="M551" s="2">
        <v>3.9</v>
      </c>
      <c r="N551">
        <v>1.2</v>
      </c>
      <c r="O551">
        <v>327</v>
      </c>
      <c r="P551">
        <v>13.2</v>
      </c>
      <c r="Q551">
        <v>13.4</v>
      </c>
      <c r="R551" s="5">
        <v>0.37638888888888899</v>
      </c>
      <c r="T551" s="13">
        <f t="shared" si="16"/>
        <v>13.4</v>
      </c>
      <c r="U551" s="13">
        <f t="shared" si="17"/>
        <v>-3.4000000000000004</v>
      </c>
      <c r="V551" s="12">
        <f t="shared" si="15"/>
        <v>1</v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>
        <v>13.8</v>
      </c>
      <c r="C552" s="2">
        <v>83</v>
      </c>
      <c r="D552" s="2">
        <v>11</v>
      </c>
      <c r="E552" s="2">
        <v>13.8</v>
      </c>
      <c r="F552" s="2">
        <v>4.7</v>
      </c>
      <c r="G552" s="2">
        <v>5.4</v>
      </c>
      <c r="H552" s="2">
        <v>1024.5</v>
      </c>
      <c r="I552" s="2">
        <v>4530</v>
      </c>
      <c r="J552" s="2">
        <v>0</v>
      </c>
      <c r="K552" s="2">
        <v>0.4</v>
      </c>
      <c r="L552" s="2">
        <v>1.2</v>
      </c>
      <c r="M552" s="2">
        <v>3.9</v>
      </c>
      <c r="N552">
        <v>1.2</v>
      </c>
      <c r="O552">
        <v>327</v>
      </c>
      <c r="P552">
        <v>13.2</v>
      </c>
      <c r="Q552">
        <v>13.4</v>
      </c>
      <c r="R552" s="5">
        <v>0.37708333333333299</v>
      </c>
      <c r="T552" s="13">
        <f t="shared" si="16"/>
        <v>13.4</v>
      </c>
      <c r="U552" s="13">
        <f t="shared" si="17"/>
        <v>-3.4000000000000004</v>
      </c>
      <c r="V552" s="12">
        <f t="shared" si="15"/>
        <v>1</v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>
        <v>13.8</v>
      </c>
      <c r="C553" s="2">
        <v>83</v>
      </c>
      <c r="D553" s="2">
        <v>11</v>
      </c>
      <c r="E553" s="2">
        <v>13.8</v>
      </c>
      <c r="F553" s="2">
        <v>7.2</v>
      </c>
      <c r="G553" s="2">
        <v>7.9</v>
      </c>
      <c r="H553" s="2">
        <v>1024.5999999999999</v>
      </c>
      <c r="I553" s="2">
        <v>4650</v>
      </c>
      <c r="J553" s="2">
        <v>0</v>
      </c>
      <c r="K553" s="2">
        <v>0.4</v>
      </c>
      <c r="L553" s="2">
        <v>1.2</v>
      </c>
      <c r="M553" s="2">
        <v>3.9</v>
      </c>
      <c r="N553">
        <v>1.2</v>
      </c>
      <c r="O553">
        <v>327</v>
      </c>
      <c r="P553">
        <v>13.2</v>
      </c>
      <c r="Q553">
        <v>13.4</v>
      </c>
      <c r="R553" s="5">
        <v>0.37777777777777799</v>
      </c>
      <c r="T553" s="13">
        <f t="shared" si="16"/>
        <v>13.4</v>
      </c>
      <c r="U553" s="13">
        <f t="shared" si="17"/>
        <v>-3.4000000000000004</v>
      </c>
      <c r="V553" s="12">
        <f t="shared" si="15"/>
        <v>1</v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>
        <v>13.8</v>
      </c>
      <c r="C554" s="2">
        <v>84</v>
      </c>
      <c r="D554" s="2">
        <v>11.1</v>
      </c>
      <c r="E554" s="2">
        <v>13.8</v>
      </c>
      <c r="F554" s="2">
        <v>4</v>
      </c>
      <c r="G554" s="2">
        <v>7.2</v>
      </c>
      <c r="H554" s="2">
        <v>1024.5999999999999</v>
      </c>
      <c r="I554" s="2">
        <v>4770</v>
      </c>
      <c r="J554" s="2">
        <v>0</v>
      </c>
      <c r="K554" s="2">
        <v>0.4</v>
      </c>
      <c r="L554" s="2">
        <v>1.2</v>
      </c>
      <c r="M554" s="2">
        <v>3.9</v>
      </c>
      <c r="N554">
        <v>1.2</v>
      </c>
      <c r="O554">
        <v>327</v>
      </c>
      <c r="P554">
        <v>13.2</v>
      </c>
      <c r="Q554">
        <v>13.4</v>
      </c>
      <c r="R554" s="5">
        <v>0.37847222222222199</v>
      </c>
      <c r="T554" s="13">
        <f t="shared" si="16"/>
        <v>13.4</v>
      </c>
      <c r="U554" s="13">
        <f t="shared" si="17"/>
        <v>-3.4000000000000004</v>
      </c>
      <c r="V554" s="12">
        <f t="shared" si="15"/>
        <v>1</v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>
        <v>13.8</v>
      </c>
      <c r="C555" s="2">
        <v>84</v>
      </c>
      <c r="D555" s="2">
        <v>11.1</v>
      </c>
      <c r="E555" s="2">
        <v>13.8</v>
      </c>
      <c r="F555" s="2">
        <v>7.6</v>
      </c>
      <c r="G555" s="2">
        <v>7.6</v>
      </c>
      <c r="H555" s="2">
        <v>1024.5999999999999</v>
      </c>
      <c r="I555" s="2">
        <v>4900</v>
      </c>
      <c r="J555" s="2">
        <v>0</v>
      </c>
      <c r="K555" s="2">
        <v>0.4</v>
      </c>
      <c r="L555" s="2">
        <v>1.2</v>
      </c>
      <c r="M555" s="2">
        <v>3.9</v>
      </c>
      <c r="N555">
        <v>1.2</v>
      </c>
      <c r="O555">
        <v>327</v>
      </c>
      <c r="P555">
        <v>13.3</v>
      </c>
      <c r="Q555">
        <v>13.4</v>
      </c>
      <c r="R555" s="5">
        <v>0.37916666666666698</v>
      </c>
      <c r="T555" s="13">
        <f t="shared" si="16"/>
        <v>13.4</v>
      </c>
      <c r="U555" s="13">
        <f t="shared" si="17"/>
        <v>-3.4000000000000004</v>
      </c>
      <c r="V555" s="12">
        <f t="shared" si="15"/>
        <v>1</v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>
        <v>13.8</v>
      </c>
      <c r="C556" s="2">
        <v>83</v>
      </c>
      <c r="D556" s="2">
        <v>11</v>
      </c>
      <c r="E556" s="2">
        <v>13.8</v>
      </c>
      <c r="F556" s="2">
        <v>4.7</v>
      </c>
      <c r="G556" s="2">
        <v>6.8</v>
      </c>
      <c r="H556" s="2">
        <v>1024.4000000000001</v>
      </c>
      <c r="I556" s="2">
        <v>5070</v>
      </c>
      <c r="J556" s="2">
        <v>0</v>
      </c>
      <c r="K556" s="2">
        <v>0.4</v>
      </c>
      <c r="L556" s="2">
        <v>1.2</v>
      </c>
      <c r="M556" s="2">
        <v>3.9</v>
      </c>
      <c r="N556">
        <v>1.2</v>
      </c>
      <c r="O556">
        <v>327</v>
      </c>
      <c r="P556">
        <v>13.3</v>
      </c>
      <c r="Q556">
        <v>13.5</v>
      </c>
      <c r="R556" s="5">
        <v>0.37986111111111098</v>
      </c>
      <c r="T556" s="13">
        <f t="shared" si="16"/>
        <v>13.5</v>
      </c>
      <c r="U556" s="13">
        <f t="shared" si="17"/>
        <v>-3.3000000000000007</v>
      </c>
      <c r="V556" s="12">
        <f t="shared" si="15"/>
        <v>1</v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>
        <v>13.8</v>
      </c>
      <c r="C557" s="2">
        <v>84</v>
      </c>
      <c r="D557" s="2">
        <v>11.1</v>
      </c>
      <c r="E557" s="2">
        <v>13.8</v>
      </c>
      <c r="F557" s="2">
        <v>4.3</v>
      </c>
      <c r="G557" s="2">
        <v>5</v>
      </c>
      <c r="H557" s="2">
        <v>1024.5</v>
      </c>
      <c r="I557" s="2">
        <v>5240</v>
      </c>
      <c r="J557" s="2">
        <v>0</v>
      </c>
      <c r="K557" s="2">
        <v>0.4</v>
      </c>
      <c r="L557" s="2">
        <v>1.2</v>
      </c>
      <c r="M557" s="2">
        <v>3.9</v>
      </c>
      <c r="N557">
        <v>1.2</v>
      </c>
      <c r="O557">
        <v>327</v>
      </c>
      <c r="P557">
        <v>13.3</v>
      </c>
      <c r="Q557">
        <v>13.5</v>
      </c>
      <c r="R557" s="5">
        <v>0.38055555555555598</v>
      </c>
      <c r="T557" s="13">
        <f t="shared" si="16"/>
        <v>13.5</v>
      </c>
      <c r="U557" s="13">
        <f t="shared" si="17"/>
        <v>-3.3000000000000007</v>
      </c>
      <c r="V557" s="12">
        <f t="shared" si="15"/>
        <v>1</v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>
        <v>13.8</v>
      </c>
      <c r="C558" s="2">
        <v>83</v>
      </c>
      <c r="D558" s="2">
        <v>11</v>
      </c>
      <c r="E558" s="2">
        <v>13.8</v>
      </c>
      <c r="F558" s="2">
        <v>6.5</v>
      </c>
      <c r="G558" s="2">
        <v>7.9</v>
      </c>
      <c r="H558" s="2">
        <v>1024.7</v>
      </c>
      <c r="I558" s="2">
        <v>5420</v>
      </c>
      <c r="J558" s="2">
        <v>0</v>
      </c>
      <c r="K558" s="2">
        <v>0.4</v>
      </c>
      <c r="L558" s="2">
        <v>1.2</v>
      </c>
      <c r="M558" s="2">
        <v>3.9</v>
      </c>
      <c r="N558">
        <v>1.2</v>
      </c>
      <c r="O558">
        <v>327</v>
      </c>
      <c r="P558">
        <v>13.3</v>
      </c>
      <c r="Q558">
        <v>13.5</v>
      </c>
      <c r="R558" s="5">
        <v>0.38124999999999998</v>
      </c>
      <c r="T558" s="13">
        <f t="shared" si="16"/>
        <v>13.5</v>
      </c>
      <c r="U558" s="13">
        <f t="shared" si="17"/>
        <v>-3.3000000000000007</v>
      </c>
      <c r="V558" s="12">
        <f t="shared" si="15"/>
        <v>1</v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>
        <v>13.8</v>
      </c>
      <c r="C559" s="2">
        <v>84</v>
      </c>
      <c r="D559" s="2">
        <v>11.1</v>
      </c>
      <c r="E559" s="2">
        <v>13.8</v>
      </c>
      <c r="F559" s="2">
        <v>6.5</v>
      </c>
      <c r="G559" s="2">
        <v>6.5</v>
      </c>
      <c r="H559" s="2">
        <v>1024.5999999999999</v>
      </c>
      <c r="I559" s="2">
        <v>5620</v>
      </c>
      <c r="J559" s="2">
        <v>0</v>
      </c>
      <c r="K559" s="2">
        <v>0.4</v>
      </c>
      <c r="L559" s="2">
        <v>1.2</v>
      </c>
      <c r="M559" s="2">
        <v>3.9</v>
      </c>
      <c r="N559">
        <v>1.2</v>
      </c>
      <c r="O559">
        <v>327</v>
      </c>
      <c r="P559">
        <v>13.3</v>
      </c>
      <c r="Q559">
        <v>13.5</v>
      </c>
      <c r="R559" s="5">
        <v>0.38194444444444398</v>
      </c>
      <c r="T559" s="13">
        <f t="shared" si="16"/>
        <v>13.5</v>
      </c>
      <c r="U559" s="13">
        <f t="shared" si="17"/>
        <v>-3.3000000000000007</v>
      </c>
      <c r="V559" s="12">
        <f t="shared" si="15"/>
        <v>1</v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>
        <v>13.8</v>
      </c>
      <c r="C560" s="2">
        <v>84</v>
      </c>
      <c r="D560" s="2">
        <v>11.1</v>
      </c>
      <c r="E560" s="2">
        <v>13.8</v>
      </c>
      <c r="F560" s="2">
        <v>4.7</v>
      </c>
      <c r="G560" s="2">
        <v>7.9</v>
      </c>
      <c r="H560" s="2">
        <v>1024.5</v>
      </c>
      <c r="I560" s="2">
        <v>5850</v>
      </c>
      <c r="J560" s="2">
        <v>0</v>
      </c>
      <c r="K560" s="2">
        <v>0.4</v>
      </c>
      <c r="L560" s="2">
        <v>1.2</v>
      </c>
      <c r="M560" s="2">
        <v>3.9</v>
      </c>
      <c r="N560">
        <v>1.2</v>
      </c>
      <c r="O560">
        <v>327</v>
      </c>
      <c r="P560">
        <v>13.3</v>
      </c>
      <c r="Q560">
        <v>13.5</v>
      </c>
      <c r="R560" s="5">
        <v>0.38263888888888897</v>
      </c>
      <c r="T560" s="13">
        <f t="shared" si="16"/>
        <v>13.5</v>
      </c>
      <c r="U560" s="13">
        <f t="shared" si="17"/>
        <v>-3.3000000000000007</v>
      </c>
      <c r="V560" s="12">
        <f t="shared" si="15"/>
        <v>1</v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>
        <v>13.9</v>
      </c>
      <c r="C561" s="2">
        <v>84</v>
      </c>
      <c r="D561" s="2">
        <v>11.2</v>
      </c>
      <c r="E561" s="2">
        <v>13.9</v>
      </c>
      <c r="F561" s="2">
        <v>4</v>
      </c>
      <c r="G561" s="2">
        <v>5.4</v>
      </c>
      <c r="H561" s="2">
        <v>1024.5999999999999</v>
      </c>
      <c r="I561" s="2">
        <v>6060</v>
      </c>
      <c r="J561" s="2">
        <v>0</v>
      </c>
      <c r="K561" s="2">
        <v>0.4</v>
      </c>
      <c r="L561" s="2">
        <v>1.2</v>
      </c>
      <c r="M561" s="2">
        <v>3.9</v>
      </c>
      <c r="N561">
        <v>1.2</v>
      </c>
      <c r="O561">
        <v>327</v>
      </c>
      <c r="P561">
        <v>13.3</v>
      </c>
      <c r="Q561">
        <v>13.5</v>
      </c>
      <c r="R561" s="5">
        <v>0.38333333333333303</v>
      </c>
      <c r="T561" s="13">
        <f t="shared" si="16"/>
        <v>13.5</v>
      </c>
      <c r="U561" s="13">
        <f t="shared" si="17"/>
        <v>-3.4000000000000004</v>
      </c>
      <c r="V561" s="12">
        <f t="shared" si="15"/>
        <v>1</v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>
        <v>13.9</v>
      </c>
      <c r="C562" s="2">
        <v>84</v>
      </c>
      <c r="D562" s="2">
        <v>11.2</v>
      </c>
      <c r="E562" s="2">
        <v>13.9</v>
      </c>
      <c r="F562" s="2">
        <v>4.7</v>
      </c>
      <c r="G562" s="2">
        <v>6.1</v>
      </c>
      <c r="H562" s="2">
        <v>1024.5999999999999</v>
      </c>
      <c r="I562" s="2">
        <v>6260</v>
      </c>
      <c r="J562" s="2">
        <v>0</v>
      </c>
      <c r="K562" s="2">
        <v>0.3</v>
      </c>
      <c r="L562" s="2">
        <v>1.2</v>
      </c>
      <c r="M562" s="2">
        <v>3.9</v>
      </c>
      <c r="N562">
        <v>1.2</v>
      </c>
      <c r="O562">
        <v>327</v>
      </c>
      <c r="P562">
        <v>13.4</v>
      </c>
      <c r="Q562">
        <v>13.5</v>
      </c>
      <c r="R562" s="5">
        <v>0.38402777777777802</v>
      </c>
      <c r="T562" s="13">
        <f t="shared" si="16"/>
        <v>13.5</v>
      </c>
      <c r="U562" s="13">
        <f t="shared" si="17"/>
        <v>-3.4000000000000004</v>
      </c>
      <c r="V562" s="12">
        <f t="shared" si="15"/>
        <v>1</v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>
        <v>13.9</v>
      </c>
      <c r="C563" s="2">
        <v>84</v>
      </c>
      <c r="D563" s="2">
        <v>11.2</v>
      </c>
      <c r="E563" s="2">
        <v>13.9</v>
      </c>
      <c r="F563" s="2">
        <v>4.7</v>
      </c>
      <c r="G563" s="2">
        <v>5</v>
      </c>
      <c r="H563" s="2">
        <v>1024.5</v>
      </c>
      <c r="I563" s="2">
        <v>6400</v>
      </c>
      <c r="J563" s="2">
        <v>0</v>
      </c>
      <c r="K563" s="2">
        <v>0.3</v>
      </c>
      <c r="L563" s="2">
        <v>1.2</v>
      </c>
      <c r="M563" s="2">
        <v>3.9</v>
      </c>
      <c r="N563">
        <v>1.2</v>
      </c>
      <c r="O563">
        <v>327</v>
      </c>
      <c r="P563">
        <v>13.4</v>
      </c>
      <c r="Q563">
        <v>13.6</v>
      </c>
      <c r="R563" s="5">
        <v>0.38472222222222202</v>
      </c>
      <c r="T563" s="13">
        <f t="shared" si="16"/>
        <v>13.6</v>
      </c>
      <c r="U563" s="13">
        <f t="shared" si="17"/>
        <v>-3.3000000000000007</v>
      </c>
      <c r="V563" s="12">
        <f t="shared" si="15"/>
        <v>1</v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>
        <v>13.9</v>
      </c>
      <c r="C564" s="2">
        <v>84</v>
      </c>
      <c r="D564" s="2">
        <v>11.2</v>
      </c>
      <c r="E564" s="2">
        <v>13.9</v>
      </c>
      <c r="F564" s="2">
        <v>3.6</v>
      </c>
      <c r="G564" s="2">
        <v>5</v>
      </c>
      <c r="H564" s="2">
        <v>1024.5</v>
      </c>
      <c r="I564" s="2">
        <v>6490</v>
      </c>
      <c r="J564" s="2">
        <v>0</v>
      </c>
      <c r="K564" s="2">
        <v>0.3</v>
      </c>
      <c r="L564" s="2">
        <v>1.2</v>
      </c>
      <c r="M564" s="2">
        <v>3.9</v>
      </c>
      <c r="N564">
        <v>1.2</v>
      </c>
      <c r="O564">
        <v>327</v>
      </c>
      <c r="P564">
        <v>13.4</v>
      </c>
      <c r="Q564">
        <v>13.6</v>
      </c>
      <c r="R564" s="5">
        <v>0.38541666666666702</v>
      </c>
      <c r="T564" s="13">
        <f t="shared" si="16"/>
        <v>13.6</v>
      </c>
      <c r="U564" s="13">
        <f t="shared" si="17"/>
        <v>-3.3000000000000007</v>
      </c>
      <c r="V564" s="12">
        <f t="shared" si="15"/>
        <v>1</v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>
        <v>14</v>
      </c>
      <c r="C565" s="2">
        <v>84</v>
      </c>
      <c r="D565" s="2">
        <v>11.3</v>
      </c>
      <c r="E565" s="2">
        <v>14</v>
      </c>
      <c r="F565" s="2">
        <v>4.7</v>
      </c>
      <c r="G565" s="2">
        <v>5</v>
      </c>
      <c r="H565" s="2">
        <v>1024.5</v>
      </c>
      <c r="I565" s="2">
        <v>6530</v>
      </c>
      <c r="J565" s="2">
        <v>0</v>
      </c>
      <c r="K565" s="2">
        <v>0.3</v>
      </c>
      <c r="L565" s="2">
        <v>1.2</v>
      </c>
      <c r="M565" s="2">
        <v>3.9</v>
      </c>
      <c r="N565">
        <v>1.2</v>
      </c>
      <c r="O565">
        <v>327</v>
      </c>
      <c r="P565">
        <v>13.4</v>
      </c>
      <c r="Q565">
        <v>13.6</v>
      </c>
      <c r="R565" s="5">
        <v>0.38611111111111102</v>
      </c>
      <c r="T565" s="13">
        <f t="shared" si="16"/>
        <v>13.6</v>
      </c>
      <c r="U565" s="13">
        <f t="shared" si="17"/>
        <v>-3.4000000000000004</v>
      </c>
      <c r="V565" s="12">
        <f t="shared" si="15"/>
        <v>1</v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>
        <v>14</v>
      </c>
      <c r="C566" s="2">
        <v>84</v>
      </c>
      <c r="D566" s="2">
        <v>11.3</v>
      </c>
      <c r="E566" s="2">
        <v>14</v>
      </c>
      <c r="F566" s="2">
        <v>4.7</v>
      </c>
      <c r="G566" s="2">
        <v>5.8</v>
      </c>
      <c r="H566" s="2">
        <v>1024.5</v>
      </c>
      <c r="I566" s="2">
        <v>6550</v>
      </c>
      <c r="J566" s="2">
        <v>0</v>
      </c>
      <c r="K566" s="2">
        <v>0.3</v>
      </c>
      <c r="L566" s="2">
        <v>1.2</v>
      </c>
      <c r="M566" s="2">
        <v>3.9</v>
      </c>
      <c r="N566">
        <v>1.2</v>
      </c>
      <c r="O566">
        <v>327</v>
      </c>
      <c r="P566">
        <v>13.4</v>
      </c>
      <c r="Q566">
        <v>13.6</v>
      </c>
      <c r="R566" s="5">
        <v>0.38680555555555601</v>
      </c>
      <c r="T566" s="13">
        <f t="shared" si="16"/>
        <v>13.6</v>
      </c>
      <c r="U566" s="13">
        <f t="shared" si="17"/>
        <v>-3.4000000000000004</v>
      </c>
      <c r="V566" s="12">
        <f t="shared" si="15"/>
        <v>1</v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>
        <v>14</v>
      </c>
      <c r="C567" s="2">
        <v>84</v>
      </c>
      <c r="D567" s="2">
        <v>11.3</v>
      </c>
      <c r="E567" s="2">
        <v>14</v>
      </c>
      <c r="F567" s="2">
        <v>3.2</v>
      </c>
      <c r="G567" s="2">
        <v>6.1</v>
      </c>
      <c r="H567" s="2">
        <v>1024.4000000000001</v>
      </c>
      <c r="I567" s="2">
        <v>6610</v>
      </c>
      <c r="J567" s="2">
        <v>0</v>
      </c>
      <c r="K567" s="2">
        <v>0.2</v>
      </c>
      <c r="L567" s="2">
        <v>1.2</v>
      </c>
      <c r="M567" s="2">
        <v>3.9</v>
      </c>
      <c r="N567">
        <v>1.2</v>
      </c>
      <c r="O567">
        <v>327</v>
      </c>
      <c r="P567">
        <v>13.5</v>
      </c>
      <c r="Q567">
        <v>13.7</v>
      </c>
      <c r="R567" s="5">
        <v>0.38750000000000001</v>
      </c>
      <c r="T567" s="13">
        <f t="shared" si="16"/>
        <v>13.7</v>
      </c>
      <c r="U567" s="13">
        <f t="shared" si="17"/>
        <v>-3.3000000000000007</v>
      </c>
      <c r="V567" s="12">
        <f t="shared" si="15"/>
        <v>1</v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>
        <v>14</v>
      </c>
      <c r="C568" s="2">
        <v>84</v>
      </c>
      <c r="D568" s="2">
        <v>11.3</v>
      </c>
      <c r="E568" s="2">
        <v>14</v>
      </c>
      <c r="F568" s="2">
        <v>5.8</v>
      </c>
      <c r="G568" s="2">
        <v>6.1</v>
      </c>
      <c r="H568" s="2">
        <v>1024.5</v>
      </c>
      <c r="I568" s="2">
        <v>6700</v>
      </c>
      <c r="J568" s="2">
        <v>0</v>
      </c>
      <c r="K568" s="2">
        <v>0.2</v>
      </c>
      <c r="L568" s="2">
        <v>1.2</v>
      </c>
      <c r="M568" s="2">
        <v>3.9</v>
      </c>
      <c r="N568">
        <v>1.2</v>
      </c>
      <c r="O568">
        <v>327</v>
      </c>
      <c r="P568">
        <v>13.6</v>
      </c>
      <c r="Q568">
        <v>13.7</v>
      </c>
      <c r="R568" s="5">
        <v>0.38819444444444401</v>
      </c>
      <c r="T568" s="13">
        <f t="shared" si="16"/>
        <v>13.7</v>
      </c>
      <c r="U568" s="13">
        <f t="shared" si="17"/>
        <v>-3.3000000000000007</v>
      </c>
      <c r="V568" s="12">
        <f t="shared" si="15"/>
        <v>1</v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>
        <v>14</v>
      </c>
      <c r="C569" s="2">
        <v>84</v>
      </c>
      <c r="D569" s="2">
        <v>11.3</v>
      </c>
      <c r="E569" s="2">
        <v>14</v>
      </c>
      <c r="F569" s="2">
        <v>5.8</v>
      </c>
      <c r="G569" s="2">
        <v>5.8</v>
      </c>
      <c r="H569" s="2">
        <v>1024.4000000000001</v>
      </c>
      <c r="I569" s="2">
        <v>6770</v>
      </c>
      <c r="J569" s="2">
        <v>0</v>
      </c>
      <c r="K569" s="2">
        <v>0.2</v>
      </c>
      <c r="L569" s="2">
        <v>1.2</v>
      </c>
      <c r="M569" s="2">
        <v>3.9</v>
      </c>
      <c r="N569">
        <v>1.2</v>
      </c>
      <c r="O569">
        <v>327</v>
      </c>
      <c r="P569">
        <v>13.6</v>
      </c>
      <c r="Q569">
        <v>13.7</v>
      </c>
      <c r="R569" s="5">
        <v>0.38888888888888901</v>
      </c>
      <c r="T569" s="13">
        <f t="shared" si="16"/>
        <v>13.7</v>
      </c>
      <c r="U569" s="13">
        <f t="shared" si="17"/>
        <v>-3.3000000000000007</v>
      </c>
      <c r="V569" s="12">
        <f t="shared" si="15"/>
        <v>1</v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>
        <v>14</v>
      </c>
      <c r="C570" s="2">
        <v>84</v>
      </c>
      <c r="D570" s="2">
        <v>11.3</v>
      </c>
      <c r="E570" s="2">
        <v>14</v>
      </c>
      <c r="F570" s="2">
        <v>9</v>
      </c>
      <c r="G570" s="2">
        <v>9</v>
      </c>
      <c r="H570" s="2">
        <v>1024.7</v>
      </c>
      <c r="I570" s="2">
        <v>6860</v>
      </c>
      <c r="J570" s="2">
        <v>0</v>
      </c>
      <c r="K570" s="2">
        <v>0.2</v>
      </c>
      <c r="L570" s="2">
        <v>1.2</v>
      </c>
      <c r="M570" s="2">
        <v>3.9</v>
      </c>
      <c r="N570">
        <v>1.2</v>
      </c>
      <c r="O570">
        <v>327</v>
      </c>
      <c r="P570">
        <v>13.6</v>
      </c>
      <c r="Q570">
        <v>13.8</v>
      </c>
      <c r="R570" s="5">
        <v>0.389583333333333</v>
      </c>
      <c r="T570" s="13">
        <f t="shared" si="16"/>
        <v>13.8</v>
      </c>
      <c r="U570" s="13">
        <f t="shared" si="17"/>
        <v>-3.1999999999999993</v>
      </c>
      <c r="V570" s="12">
        <f t="shared" si="15"/>
        <v>1</v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>
        <v>14</v>
      </c>
      <c r="C571" s="2">
        <v>84</v>
      </c>
      <c r="D571" s="2">
        <v>11.3</v>
      </c>
      <c r="E571" s="2">
        <v>14</v>
      </c>
      <c r="F571" s="2">
        <v>2.9</v>
      </c>
      <c r="G571" s="2">
        <v>5.8</v>
      </c>
      <c r="H571" s="2">
        <v>1024.5</v>
      </c>
      <c r="I571" s="2">
        <v>6940</v>
      </c>
      <c r="J571" s="2">
        <v>0</v>
      </c>
      <c r="K571" s="2">
        <v>0.2</v>
      </c>
      <c r="L571" s="2">
        <v>1.2</v>
      </c>
      <c r="M571" s="2">
        <v>3.9</v>
      </c>
      <c r="N571">
        <v>1.2</v>
      </c>
      <c r="O571">
        <v>327</v>
      </c>
      <c r="P571">
        <v>13.7</v>
      </c>
      <c r="Q571">
        <v>13.8</v>
      </c>
      <c r="R571" s="5">
        <v>0.390277777777778</v>
      </c>
      <c r="T571" s="13">
        <f t="shared" si="16"/>
        <v>13.8</v>
      </c>
      <c r="U571" s="13">
        <f t="shared" si="17"/>
        <v>-3.1999999999999993</v>
      </c>
      <c r="V571" s="12">
        <f t="shared" si="15"/>
        <v>1</v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>
        <v>14</v>
      </c>
      <c r="C572" s="2">
        <v>83</v>
      </c>
      <c r="D572" s="2">
        <v>11.2</v>
      </c>
      <c r="E572" s="2">
        <v>14</v>
      </c>
      <c r="F572" s="2">
        <v>6.5</v>
      </c>
      <c r="G572" s="2">
        <v>7.6</v>
      </c>
      <c r="H572" s="2">
        <v>1024.5999999999999</v>
      </c>
      <c r="I572" s="2">
        <v>6960</v>
      </c>
      <c r="J572" s="2">
        <v>0</v>
      </c>
      <c r="K572" s="2">
        <v>0.1</v>
      </c>
      <c r="L572" s="2">
        <v>1.2</v>
      </c>
      <c r="M572" s="2">
        <v>3.9</v>
      </c>
      <c r="N572">
        <v>1.2</v>
      </c>
      <c r="O572">
        <v>327</v>
      </c>
      <c r="P572">
        <v>13.8</v>
      </c>
      <c r="Q572">
        <v>13.9</v>
      </c>
      <c r="R572" s="5">
        <v>0.390972222222222</v>
      </c>
      <c r="T572" s="13">
        <f t="shared" si="16"/>
        <v>13.9</v>
      </c>
      <c r="U572" s="13">
        <f t="shared" si="17"/>
        <v>-3.0999999999999996</v>
      </c>
      <c r="V572" s="12">
        <f t="shared" si="15"/>
        <v>1</v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>
        <v>14</v>
      </c>
      <c r="C573" s="2">
        <v>84</v>
      </c>
      <c r="D573" s="2">
        <v>11.3</v>
      </c>
      <c r="E573" s="2">
        <v>14</v>
      </c>
      <c r="F573" s="2">
        <v>3.2</v>
      </c>
      <c r="G573" s="2">
        <v>5.4</v>
      </c>
      <c r="H573" s="2">
        <v>1024.5</v>
      </c>
      <c r="I573" s="2">
        <v>6940</v>
      </c>
      <c r="J573" s="2">
        <v>0</v>
      </c>
      <c r="K573" s="2">
        <v>0.1</v>
      </c>
      <c r="L573" s="2">
        <v>1.2</v>
      </c>
      <c r="M573" s="2">
        <v>3.9</v>
      </c>
      <c r="N573">
        <v>1.2</v>
      </c>
      <c r="O573">
        <v>327</v>
      </c>
      <c r="P573">
        <v>13.8</v>
      </c>
      <c r="Q573">
        <v>14</v>
      </c>
      <c r="R573" s="5">
        <v>0.391666666666667</v>
      </c>
      <c r="T573" s="13">
        <f t="shared" si="16"/>
        <v>14</v>
      </c>
      <c r="U573" s="13">
        <f t="shared" si="17"/>
        <v>-3</v>
      </c>
      <c r="V573" s="12">
        <f t="shared" si="15"/>
        <v>1</v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>
        <v>14.1</v>
      </c>
      <c r="C574" s="2">
        <v>83</v>
      </c>
      <c r="D574" s="2">
        <v>11.3</v>
      </c>
      <c r="E574" s="2">
        <v>14.1</v>
      </c>
      <c r="F574" s="2">
        <v>2.9</v>
      </c>
      <c r="G574" s="2">
        <v>5.4</v>
      </c>
      <c r="H574" s="2">
        <v>1024.5</v>
      </c>
      <c r="I574" s="2">
        <v>6920</v>
      </c>
      <c r="J574" s="2">
        <v>0</v>
      </c>
      <c r="K574" s="2">
        <v>0.1</v>
      </c>
      <c r="L574" s="2">
        <v>1.2</v>
      </c>
      <c r="M574" s="2">
        <v>3.9</v>
      </c>
      <c r="N574">
        <v>1.2</v>
      </c>
      <c r="O574">
        <v>327</v>
      </c>
      <c r="P574">
        <v>13.9</v>
      </c>
      <c r="Q574">
        <v>14.1</v>
      </c>
      <c r="R574" s="5">
        <v>0.39236111111111099</v>
      </c>
      <c r="T574" s="13">
        <f t="shared" si="16"/>
        <v>14.1</v>
      </c>
      <c r="U574" s="13">
        <f t="shared" si="17"/>
        <v>-3</v>
      </c>
      <c r="V574" s="12">
        <f t="shared" si="15"/>
        <v>1</v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>
        <v>14.1</v>
      </c>
      <c r="C575" s="2">
        <v>83</v>
      </c>
      <c r="D575" s="2">
        <v>11.3</v>
      </c>
      <c r="E575" s="2">
        <v>14.1</v>
      </c>
      <c r="F575" s="2">
        <v>3.6</v>
      </c>
      <c r="G575" s="2">
        <v>5.4</v>
      </c>
      <c r="H575" s="2">
        <v>1024.2</v>
      </c>
      <c r="I575" s="2">
        <v>6900</v>
      </c>
      <c r="J575" s="2">
        <v>0</v>
      </c>
      <c r="K575" s="2">
        <v>0.1</v>
      </c>
      <c r="L575" s="2">
        <v>1.2</v>
      </c>
      <c r="M575" s="2">
        <v>3.9</v>
      </c>
      <c r="N575">
        <v>1.2</v>
      </c>
      <c r="O575">
        <v>327</v>
      </c>
      <c r="P575">
        <v>14</v>
      </c>
      <c r="Q575">
        <v>14.1</v>
      </c>
      <c r="R575" s="5">
        <v>0.39305555555555599</v>
      </c>
      <c r="T575" s="13">
        <f t="shared" si="16"/>
        <v>14.1</v>
      </c>
      <c r="U575" s="13">
        <f t="shared" si="17"/>
        <v>-3</v>
      </c>
      <c r="V575" s="12">
        <f t="shared" si="15"/>
        <v>1</v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>
        <v>14.1</v>
      </c>
      <c r="C576" s="2">
        <v>83</v>
      </c>
      <c r="D576" s="2">
        <v>11.3</v>
      </c>
      <c r="E576" s="2">
        <v>14.1</v>
      </c>
      <c r="F576" s="2">
        <v>5</v>
      </c>
      <c r="G576" s="2">
        <v>8.6</v>
      </c>
      <c r="H576" s="2">
        <v>1024.3</v>
      </c>
      <c r="I576" s="2">
        <v>6900</v>
      </c>
      <c r="J576" s="2">
        <v>0</v>
      </c>
      <c r="K576" s="2">
        <v>0.1</v>
      </c>
      <c r="L576" s="2">
        <v>1.2</v>
      </c>
      <c r="M576" s="2">
        <v>3.9</v>
      </c>
      <c r="N576">
        <v>1.2</v>
      </c>
      <c r="O576">
        <v>327</v>
      </c>
      <c r="P576">
        <v>14.1</v>
      </c>
      <c r="Q576">
        <v>14.2</v>
      </c>
      <c r="R576" s="5">
        <v>0.39374999999999999</v>
      </c>
      <c r="T576" s="13">
        <f t="shared" si="16"/>
        <v>14.2</v>
      </c>
      <c r="U576" s="13">
        <f t="shared" si="17"/>
        <v>-2.9000000000000004</v>
      </c>
      <c r="V576" s="12">
        <f t="shared" si="15"/>
        <v>1</v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>
        <v>14.1</v>
      </c>
      <c r="C577" s="2">
        <v>83</v>
      </c>
      <c r="D577" s="2">
        <v>11.3</v>
      </c>
      <c r="E577" s="2">
        <v>14.1</v>
      </c>
      <c r="F577" s="2">
        <v>4.3</v>
      </c>
      <c r="G577" s="2">
        <v>7.2</v>
      </c>
      <c r="H577" s="2">
        <v>1024.4000000000001</v>
      </c>
      <c r="I577" s="2">
        <v>6910</v>
      </c>
      <c r="J577" s="2">
        <v>0</v>
      </c>
      <c r="K577" s="2">
        <v>0.1</v>
      </c>
      <c r="L577" s="2">
        <v>1.2</v>
      </c>
      <c r="M577" s="2">
        <v>3.9</v>
      </c>
      <c r="N577">
        <v>1.2</v>
      </c>
      <c r="O577">
        <v>327</v>
      </c>
      <c r="P577">
        <v>14.2</v>
      </c>
      <c r="Q577">
        <v>14.3</v>
      </c>
      <c r="R577" s="5">
        <v>0.39444444444444399</v>
      </c>
      <c r="T577" s="13">
        <f t="shared" si="16"/>
        <v>14.3</v>
      </c>
      <c r="U577" s="13">
        <f t="shared" si="17"/>
        <v>-2.7999999999999989</v>
      </c>
      <c r="V577" s="12">
        <f t="shared" si="15"/>
        <v>1</v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>
        <v>14.2</v>
      </c>
      <c r="C578" s="2">
        <v>83</v>
      </c>
      <c r="D578" s="2">
        <v>11.4</v>
      </c>
      <c r="E578" s="2">
        <v>14.2</v>
      </c>
      <c r="F578" s="2">
        <v>4</v>
      </c>
      <c r="G578" s="2">
        <v>5.4</v>
      </c>
      <c r="H578" s="2">
        <v>1024.5</v>
      </c>
      <c r="I578" s="2">
        <v>6920</v>
      </c>
      <c r="J578" s="2">
        <v>0</v>
      </c>
      <c r="K578" s="2">
        <v>0.1</v>
      </c>
      <c r="L578" s="2">
        <v>1.2</v>
      </c>
      <c r="M578" s="2">
        <v>3.9</v>
      </c>
      <c r="N578">
        <v>1.2</v>
      </c>
      <c r="O578">
        <v>327</v>
      </c>
      <c r="P578">
        <v>14.3</v>
      </c>
      <c r="Q578">
        <v>14.3</v>
      </c>
      <c r="R578" s="5">
        <v>0.39513888888888898</v>
      </c>
      <c r="T578" s="13">
        <f t="shared" si="16"/>
        <v>14.3</v>
      </c>
      <c r="U578" s="13">
        <f t="shared" si="17"/>
        <v>-2.8999999999999986</v>
      </c>
      <c r="V578" s="12">
        <f t="shared" si="15"/>
        <v>1</v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>
        <v>14.2</v>
      </c>
      <c r="C579" s="2">
        <v>83</v>
      </c>
      <c r="D579" s="2">
        <v>11.4</v>
      </c>
      <c r="E579" s="2">
        <v>14.2</v>
      </c>
      <c r="F579" s="2">
        <v>6.1</v>
      </c>
      <c r="G579" s="2">
        <v>8.3000000000000007</v>
      </c>
      <c r="H579" s="2">
        <v>1024.5</v>
      </c>
      <c r="I579" s="2">
        <v>6940</v>
      </c>
      <c r="J579" s="2">
        <v>0</v>
      </c>
      <c r="K579" s="2">
        <v>0.1</v>
      </c>
      <c r="L579" s="2">
        <v>1.2</v>
      </c>
      <c r="M579" s="2">
        <v>3.9</v>
      </c>
      <c r="N579">
        <v>1.2</v>
      </c>
      <c r="O579">
        <v>327</v>
      </c>
      <c r="P579">
        <v>14.3</v>
      </c>
      <c r="Q579">
        <v>14.4</v>
      </c>
      <c r="R579" s="5">
        <v>0.39583333333333298</v>
      </c>
      <c r="T579" s="13">
        <f t="shared" si="16"/>
        <v>14.4</v>
      </c>
      <c r="U579" s="13">
        <f t="shared" si="17"/>
        <v>-2.7999999999999989</v>
      </c>
      <c r="V579" s="12">
        <f t="shared" si="15"/>
        <v>1</v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>
        <v>14.2</v>
      </c>
      <c r="C580" s="2">
        <v>83</v>
      </c>
      <c r="D580" s="2">
        <v>11.4</v>
      </c>
      <c r="E580" s="2">
        <v>14.2</v>
      </c>
      <c r="F580" s="2">
        <v>9</v>
      </c>
      <c r="G580" s="2">
        <v>10.1</v>
      </c>
      <c r="H580" s="2">
        <v>1024.5</v>
      </c>
      <c r="I580" s="2">
        <v>6960</v>
      </c>
      <c r="J580" s="2">
        <v>0</v>
      </c>
      <c r="K580" s="2">
        <v>0.1</v>
      </c>
      <c r="L580" s="2">
        <v>1.2</v>
      </c>
      <c r="M580" s="2">
        <v>3.9</v>
      </c>
      <c r="N580">
        <v>1.2</v>
      </c>
      <c r="O580">
        <v>327</v>
      </c>
      <c r="P580">
        <v>14.4</v>
      </c>
      <c r="Q580">
        <v>14.5</v>
      </c>
      <c r="R580" s="5">
        <v>0.39652777777777798</v>
      </c>
      <c r="T580" s="13">
        <f t="shared" si="16"/>
        <v>14.5</v>
      </c>
      <c r="U580" s="13">
        <f t="shared" si="17"/>
        <v>-2.6999999999999993</v>
      </c>
      <c r="V580" s="12">
        <f t="shared" si="15"/>
        <v>1</v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>
        <v>14.2</v>
      </c>
      <c r="C581" s="2">
        <v>83</v>
      </c>
      <c r="D581" s="2">
        <v>11.4</v>
      </c>
      <c r="E581" s="2">
        <v>14.2</v>
      </c>
      <c r="F581" s="2">
        <v>4.3</v>
      </c>
      <c r="G581" s="2">
        <v>5</v>
      </c>
      <c r="H581" s="2">
        <v>1024.5999999999999</v>
      </c>
      <c r="I581" s="2">
        <v>6960</v>
      </c>
      <c r="J581" s="2">
        <v>0</v>
      </c>
      <c r="K581" s="2">
        <v>0.1</v>
      </c>
      <c r="L581" s="2">
        <v>1.2</v>
      </c>
      <c r="M581" s="2">
        <v>3.9</v>
      </c>
      <c r="N581">
        <v>1.2</v>
      </c>
      <c r="O581">
        <v>327</v>
      </c>
      <c r="P581">
        <v>14.5</v>
      </c>
      <c r="Q581">
        <v>14.6</v>
      </c>
      <c r="R581" s="5">
        <v>0.39722222222222198</v>
      </c>
      <c r="T581" s="13">
        <f t="shared" si="16"/>
        <v>14.6</v>
      </c>
      <c r="U581" s="13">
        <f t="shared" si="17"/>
        <v>-2.5999999999999996</v>
      </c>
      <c r="V581" s="12">
        <f t="shared" si="15"/>
        <v>1</v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>
        <v>14.2</v>
      </c>
      <c r="C582" s="2">
        <v>83</v>
      </c>
      <c r="D582" s="2">
        <v>11.4</v>
      </c>
      <c r="E582" s="2">
        <v>14.2</v>
      </c>
      <c r="F582" s="2">
        <v>9</v>
      </c>
      <c r="G582" s="2">
        <v>10.4</v>
      </c>
      <c r="H582" s="2">
        <v>1024.7</v>
      </c>
      <c r="I582" s="2">
        <v>6930</v>
      </c>
      <c r="J582" s="2">
        <v>0</v>
      </c>
      <c r="K582" s="2">
        <v>0.1</v>
      </c>
      <c r="L582" s="2">
        <v>1.2</v>
      </c>
      <c r="M582" s="2">
        <v>3.9</v>
      </c>
      <c r="N582">
        <v>1.2</v>
      </c>
      <c r="O582">
        <v>327</v>
      </c>
      <c r="P582">
        <v>14.6</v>
      </c>
      <c r="Q582">
        <v>14.7</v>
      </c>
      <c r="R582" s="5">
        <v>0.39791666666666697</v>
      </c>
      <c r="T582" s="13">
        <f t="shared" si="16"/>
        <v>14.7</v>
      </c>
      <c r="U582" s="13">
        <f t="shared" si="17"/>
        <v>-2.5</v>
      </c>
      <c r="V582" s="12">
        <f t="shared" si="15"/>
        <v>1</v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>
        <v>14.2</v>
      </c>
      <c r="C583" s="2">
        <v>83</v>
      </c>
      <c r="D583" s="2">
        <v>11.4</v>
      </c>
      <c r="E583" s="2">
        <v>14.2</v>
      </c>
      <c r="F583" s="2">
        <v>8.3000000000000007</v>
      </c>
      <c r="G583" s="2">
        <v>8.3000000000000007</v>
      </c>
      <c r="H583" s="2">
        <v>1024.5</v>
      </c>
      <c r="I583" s="2">
        <v>6840</v>
      </c>
      <c r="J583" s="2">
        <v>0</v>
      </c>
      <c r="K583" s="2">
        <v>0.1</v>
      </c>
      <c r="L583" s="2">
        <v>1.2</v>
      </c>
      <c r="M583" s="2">
        <v>3.9</v>
      </c>
      <c r="N583">
        <v>1.2</v>
      </c>
      <c r="O583">
        <v>327</v>
      </c>
      <c r="P583">
        <v>14.6</v>
      </c>
      <c r="Q583">
        <v>14.7</v>
      </c>
      <c r="R583" s="5">
        <v>0.39861111111111103</v>
      </c>
      <c r="T583" s="13">
        <f t="shared" si="16"/>
        <v>14.7</v>
      </c>
      <c r="U583" s="13">
        <f t="shared" si="17"/>
        <v>-2.5</v>
      </c>
      <c r="V583" s="12">
        <f t="shared" si="15"/>
        <v>1</v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>
        <v>14.3</v>
      </c>
      <c r="C584" s="2">
        <v>83</v>
      </c>
      <c r="D584" s="2">
        <v>11.5</v>
      </c>
      <c r="E584" s="2">
        <v>14.3</v>
      </c>
      <c r="F584" s="2">
        <v>7.6</v>
      </c>
      <c r="G584" s="2">
        <v>9</v>
      </c>
      <c r="H584" s="2">
        <v>1024.5</v>
      </c>
      <c r="I584" s="2">
        <v>6710</v>
      </c>
      <c r="J584" s="2">
        <v>0</v>
      </c>
      <c r="K584" s="2">
        <v>0.1</v>
      </c>
      <c r="L584" s="2">
        <v>1.2</v>
      </c>
      <c r="M584" s="2">
        <v>3.9</v>
      </c>
      <c r="N584">
        <v>1.2</v>
      </c>
      <c r="O584">
        <v>327</v>
      </c>
      <c r="P584">
        <v>14.7</v>
      </c>
      <c r="Q584">
        <v>14.7</v>
      </c>
      <c r="R584" s="5">
        <v>0.39930555555555602</v>
      </c>
      <c r="T584" s="13">
        <f t="shared" si="16"/>
        <v>14.7</v>
      </c>
      <c r="U584" s="13">
        <f t="shared" si="17"/>
        <v>-2.6000000000000014</v>
      </c>
      <c r="V584" s="12">
        <f t="shared" si="15"/>
        <v>1</v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>
        <v>14.3</v>
      </c>
      <c r="C585" s="2">
        <v>82</v>
      </c>
      <c r="D585" s="2">
        <v>11.3</v>
      </c>
      <c r="E585" s="2">
        <v>14.3</v>
      </c>
      <c r="F585" s="2">
        <v>3.6</v>
      </c>
      <c r="G585" s="2">
        <v>5.8</v>
      </c>
      <c r="H585" s="2">
        <v>1024.5999999999999</v>
      </c>
      <c r="I585" s="2">
        <v>6550</v>
      </c>
      <c r="J585" s="2">
        <v>0</v>
      </c>
      <c r="K585" s="2">
        <v>0.1</v>
      </c>
      <c r="L585" s="2">
        <v>1.2</v>
      </c>
      <c r="M585" s="2">
        <v>3.9</v>
      </c>
      <c r="N585">
        <v>1.2</v>
      </c>
      <c r="O585">
        <v>327</v>
      </c>
      <c r="P585">
        <v>14.7</v>
      </c>
      <c r="Q585">
        <v>14.7</v>
      </c>
      <c r="R585" s="5">
        <v>0.4</v>
      </c>
      <c r="T585" s="13">
        <f t="shared" si="16"/>
        <v>14.7</v>
      </c>
      <c r="U585" s="13">
        <f t="shared" si="17"/>
        <v>-2.6000000000000014</v>
      </c>
      <c r="V585" s="12">
        <f t="shared" ref="V585:V648" si="19">IF($K585&gt;0,1,"")</f>
        <v>1</v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>
        <v>14.3</v>
      </c>
      <c r="C586" s="2">
        <v>82</v>
      </c>
      <c r="D586" s="2">
        <v>11.3</v>
      </c>
      <c r="E586" s="2">
        <v>14.3</v>
      </c>
      <c r="F586" s="2">
        <v>8.6</v>
      </c>
      <c r="G586" s="2">
        <v>9</v>
      </c>
      <c r="H586" s="2">
        <v>1024.5999999999999</v>
      </c>
      <c r="I586" s="2">
        <v>6370</v>
      </c>
      <c r="J586" s="2">
        <v>0</v>
      </c>
      <c r="K586" s="2">
        <v>0.1</v>
      </c>
      <c r="L586" s="2">
        <v>1.2</v>
      </c>
      <c r="M586" s="2">
        <v>3.9</v>
      </c>
      <c r="N586">
        <v>1.2</v>
      </c>
      <c r="O586">
        <v>327</v>
      </c>
      <c r="P586">
        <v>14.8</v>
      </c>
      <c r="Q586">
        <v>14.9</v>
      </c>
      <c r="R586" s="5">
        <v>0.40069444444444402</v>
      </c>
      <c r="T586" s="13">
        <f t="shared" si="16"/>
        <v>14.9</v>
      </c>
      <c r="U586" s="13">
        <f t="shared" si="17"/>
        <v>-2.4000000000000004</v>
      </c>
      <c r="V586" s="12">
        <f t="shared" si="19"/>
        <v>1</v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>
        <v>14.3</v>
      </c>
      <c r="C587" s="2">
        <v>82</v>
      </c>
      <c r="D587" s="2">
        <v>11.3</v>
      </c>
      <c r="E587" s="2">
        <v>14.3</v>
      </c>
      <c r="F587" s="2">
        <v>2.2000000000000002</v>
      </c>
      <c r="G587" s="2">
        <v>7.6</v>
      </c>
      <c r="H587" s="2">
        <v>1024.7</v>
      </c>
      <c r="I587" s="2">
        <v>6190</v>
      </c>
      <c r="J587" s="2">
        <v>0</v>
      </c>
      <c r="K587" s="2">
        <v>0.1</v>
      </c>
      <c r="L587" s="2">
        <v>1.2</v>
      </c>
      <c r="M587" s="2">
        <v>3.9</v>
      </c>
      <c r="N587">
        <v>1.2</v>
      </c>
      <c r="O587">
        <v>327</v>
      </c>
      <c r="P587">
        <v>14.8</v>
      </c>
      <c r="Q587">
        <v>14.9</v>
      </c>
      <c r="R587" s="5">
        <v>0.40138888888888902</v>
      </c>
      <c r="T587" s="13">
        <f t="shared" si="16"/>
        <v>14.9</v>
      </c>
      <c r="U587" s="13">
        <f t="shared" si="17"/>
        <v>-2.4000000000000004</v>
      </c>
      <c r="V587" s="12">
        <f t="shared" si="19"/>
        <v>1</v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>
        <v>14.3</v>
      </c>
      <c r="C588" s="2">
        <v>82</v>
      </c>
      <c r="D588" s="2">
        <v>11.3</v>
      </c>
      <c r="E588" s="2">
        <v>14.3</v>
      </c>
      <c r="F588" s="2">
        <v>9.4</v>
      </c>
      <c r="G588" s="2">
        <v>9.4</v>
      </c>
      <c r="H588" s="2">
        <v>1024.5999999999999</v>
      </c>
      <c r="I588" s="2">
        <v>6040</v>
      </c>
      <c r="J588" s="2">
        <v>0</v>
      </c>
      <c r="K588" s="2">
        <v>0.1</v>
      </c>
      <c r="L588" s="2">
        <v>1.2</v>
      </c>
      <c r="M588" s="2">
        <v>3.9</v>
      </c>
      <c r="N588">
        <v>1.2</v>
      </c>
      <c r="O588">
        <v>327</v>
      </c>
      <c r="P588">
        <v>14.9</v>
      </c>
      <c r="Q588">
        <v>14.9</v>
      </c>
      <c r="R588" s="5">
        <v>0.40208333333333302</v>
      </c>
      <c r="T588" s="13">
        <f t="shared" si="16"/>
        <v>14.9</v>
      </c>
      <c r="U588" s="13">
        <f t="shared" si="17"/>
        <v>-2.4000000000000004</v>
      </c>
      <c r="V588" s="12">
        <f t="shared" si="19"/>
        <v>1</v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>
        <v>14.4</v>
      </c>
      <c r="C589" s="2">
        <v>82</v>
      </c>
      <c r="D589" s="2">
        <v>11.4</v>
      </c>
      <c r="E589" s="2">
        <v>14.4</v>
      </c>
      <c r="F589" s="2">
        <v>9.4</v>
      </c>
      <c r="G589" s="2">
        <v>10.8</v>
      </c>
      <c r="H589" s="2">
        <v>1024.8</v>
      </c>
      <c r="I589" s="2">
        <v>5890</v>
      </c>
      <c r="J589" s="2">
        <v>0</v>
      </c>
      <c r="K589" s="2">
        <v>0.1</v>
      </c>
      <c r="L589" s="2">
        <v>1.2</v>
      </c>
      <c r="M589" s="2">
        <v>3.9</v>
      </c>
      <c r="N589">
        <v>1.2</v>
      </c>
      <c r="O589">
        <v>327</v>
      </c>
      <c r="P589">
        <v>14.9</v>
      </c>
      <c r="Q589">
        <v>15</v>
      </c>
      <c r="R589" s="5">
        <v>0.40277777777777801</v>
      </c>
      <c r="T589" s="13">
        <f t="shared" si="16"/>
        <v>15</v>
      </c>
      <c r="U589" s="13">
        <f t="shared" si="17"/>
        <v>-2.4000000000000004</v>
      </c>
      <c r="V589" s="12">
        <f t="shared" si="19"/>
        <v>1</v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>
        <v>14.4</v>
      </c>
      <c r="C590" s="2">
        <v>82</v>
      </c>
      <c r="D590" s="2">
        <v>11.4</v>
      </c>
      <c r="E590" s="2">
        <v>14.4</v>
      </c>
      <c r="F590" s="2">
        <v>7.6</v>
      </c>
      <c r="G590" s="2">
        <v>9</v>
      </c>
      <c r="H590" s="2">
        <v>1024.5999999999999</v>
      </c>
      <c r="I590" s="2">
        <v>5740</v>
      </c>
      <c r="J590" s="2">
        <v>0</v>
      </c>
      <c r="K590" s="2">
        <v>0.1</v>
      </c>
      <c r="L590" s="2">
        <v>1.2</v>
      </c>
      <c r="M590" s="2">
        <v>3.9</v>
      </c>
      <c r="N590">
        <v>1.2</v>
      </c>
      <c r="O590">
        <v>327</v>
      </c>
      <c r="P590">
        <v>14.9</v>
      </c>
      <c r="Q590">
        <v>15.1</v>
      </c>
      <c r="R590" s="5">
        <v>0.40347222222222201</v>
      </c>
      <c r="T590" s="13">
        <f t="shared" si="16"/>
        <v>15.1</v>
      </c>
      <c r="U590" s="13">
        <f t="shared" si="17"/>
        <v>-2.3000000000000007</v>
      </c>
      <c r="V590" s="12">
        <f t="shared" si="19"/>
        <v>1</v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>
        <v>14.4</v>
      </c>
      <c r="C591" s="2">
        <v>81</v>
      </c>
      <c r="D591" s="2">
        <v>11.2</v>
      </c>
      <c r="E591" s="2">
        <v>14.4</v>
      </c>
      <c r="F591" s="2">
        <v>9.4</v>
      </c>
      <c r="G591" s="2">
        <v>9.6999999999999993</v>
      </c>
      <c r="H591" s="2">
        <v>1024.5</v>
      </c>
      <c r="I591" s="2">
        <v>5610</v>
      </c>
      <c r="J591" s="2">
        <v>0</v>
      </c>
      <c r="K591" s="2">
        <v>0.1</v>
      </c>
      <c r="L591" s="2">
        <v>1.2</v>
      </c>
      <c r="M591" s="2">
        <v>3.9</v>
      </c>
      <c r="N591">
        <v>1.2</v>
      </c>
      <c r="O591">
        <v>327</v>
      </c>
      <c r="P591">
        <v>15</v>
      </c>
      <c r="Q591">
        <v>15.1</v>
      </c>
      <c r="R591" s="5">
        <v>0.40416666666666701</v>
      </c>
      <c r="T591" s="13">
        <f t="shared" ref="T591:T654" si="20">MAX(P591,Q591)</f>
        <v>15.1</v>
      </c>
      <c r="U591" s="13">
        <f t="shared" si="17"/>
        <v>-2.3000000000000007</v>
      </c>
      <c r="V591" s="12">
        <f t="shared" si="19"/>
        <v>1</v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>
        <v>14.4</v>
      </c>
      <c r="C592" s="2">
        <v>81</v>
      </c>
      <c r="D592" s="2">
        <v>11.2</v>
      </c>
      <c r="E592" s="2">
        <v>14.4</v>
      </c>
      <c r="F592" s="2">
        <v>9.6999999999999993</v>
      </c>
      <c r="G592" s="2">
        <v>13.7</v>
      </c>
      <c r="H592" s="2">
        <v>1024.5999999999999</v>
      </c>
      <c r="I592" s="2">
        <v>5500</v>
      </c>
      <c r="J592" s="2">
        <v>0</v>
      </c>
      <c r="K592" s="2">
        <v>0.1</v>
      </c>
      <c r="L592" s="2">
        <v>1.2</v>
      </c>
      <c r="M592" s="2">
        <v>3.9</v>
      </c>
      <c r="N592">
        <v>1.2</v>
      </c>
      <c r="O592">
        <v>327</v>
      </c>
      <c r="P592">
        <v>15</v>
      </c>
      <c r="Q592">
        <v>15.1</v>
      </c>
      <c r="R592" s="5">
        <v>0.40486111111111101</v>
      </c>
      <c r="T592" s="13">
        <f t="shared" si="20"/>
        <v>15.1</v>
      </c>
      <c r="U592" s="13">
        <f t="shared" ref="U592:U655" si="21">(T592-B592)-3</f>
        <v>-2.3000000000000007</v>
      </c>
      <c r="V592" s="12">
        <f t="shared" si="19"/>
        <v>1</v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>
        <v>14.4</v>
      </c>
      <c r="C593" s="2">
        <v>81</v>
      </c>
      <c r="D593" s="2">
        <v>11.2</v>
      </c>
      <c r="E593" s="2">
        <v>14.4</v>
      </c>
      <c r="F593" s="2">
        <v>5</v>
      </c>
      <c r="G593" s="2">
        <v>7.6</v>
      </c>
      <c r="H593" s="2">
        <v>1024.5</v>
      </c>
      <c r="I593" s="2">
        <v>5420</v>
      </c>
      <c r="J593" s="2">
        <v>0</v>
      </c>
      <c r="K593" s="2">
        <v>0.1</v>
      </c>
      <c r="L593" s="2">
        <v>1.2</v>
      </c>
      <c r="M593" s="2">
        <v>3.9</v>
      </c>
      <c r="N593">
        <v>1.2</v>
      </c>
      <c r="O593">
        <v>327</v>
      </c>
      <c r="P593">
        <v>15</v>
      </c>
      <c r="Q593">
        <v>15.1</v>
      </c>
      <c r="R593" s="5">
        <v>0.405555555555556</v>
      </c>
      <c r="T593" s="13">
        <f t="shared" si="20"/>
        <v>15.1</v>
      </c>
      <c r="U593" s="13">
        <f t="shared" si="21"/>
        <v>-2.3000000000000007</v>
      </c>
      <c r="V593" s="12">
        <f t="shared" si="19"/>
        <v>1</v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>
        <v>14.5</v>
      </c>
      <c r="C594" s="2">
        <v>81</v>
      </c>
      <c r="D594" s="2">
        <v>11.3</v>
      </c>
      <c r="E594" s="2">
        <v>14.5</v>
      </c>
      <c r="F594" s="2">
        <v>6.5</v>
      </c>
      <c r="G594" s="2">
        <v>7.9</v>
      </c>
      <c r="H594" s="2">
        <v>1024.5</v>
      </c>
      <c r="I594" s="2">
        <v>5360</v>
      </c>
      <c r="J594" s="2">
        <v>0</v>
      </c>
      <c r="K594" s="2">
        <v>0.1</v>
      </c>
      <c r="L594" s="2">
        <v>1.2</v>
      </c>
      <c r="M594" s="2">
        <v>3.9</v>
      </c>
      <c r="N594">
        <v>1.2</v>
      </c>
      <c r="O594">
        <v>327</v>
      </c>
      <c r="P594">
        <v>15</v>
      </c>
      <c r="Q594">
        <v>15.2</v>
      </c>
      <c r="R594" s="5">
        <v>0.40625</v>
      </c>
      <c r="T594" s="13">
        <f t="shared" si="20"/>
        <v>15.2</v>
      </c>
      <c r="U594" s="13">
        <f t="shared" si="21"/>
        <v>-2.3000000000000007</v>
      </c>
      <c r="V594" s="12">
        <f t="shared" si="19"/>
        <v>1</v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>
        <v>14.5</v>
      </c>
      <c r="C595" s="2">
        <v>81</v>
      </c>
      <c r="D595" s="2">
        <v>11.3</v>
      </c>
      <c r="E595" s="2">
        <v>14.5</v>
      </c>
      <c r="F595" s="2">
        <v>6.8</v>
      </c>
      <c r="G595" s="2">
        <v>7.6</v>
      </c>
      <c r="H595" s="2">
        <v>1024.7</v>
      </c>
      <c r="I595" s="2">
        <v>5290</v>
      </c>
      <c r="J595" s="2">
        <v>0</v>
      </c>
      <c r="K595" s="2">
        <v>0.1</v>
      </c>
      <c r="L595" s="2">
        <v>1.2</v>
      </c>
      <c r="M595" s="2">
        <v>3.9</v>
      </c>
      <c r="N595">
        <v>1.2</v>
      </c>
      <c r="O595">
        <v>327</v>
      </c>
      <c r="P595">
        <v>15</v>
      </c>
      <c r="Q595">
        <v>15.2</v>
      </c>
      <c r="R595" s="5">
        <v>0.406944444444444</v>
      </c>
      <c r="T595" s="13">
        <f t="shared" si="20"/>
        <v>15.2</v>
      </c>
      <c r="U595" s="13">
        <f t="shared" si="21"/>
        <v>-2.3000000000000007</v>
      </c>
      <c r="V595" s="12">
        <f t="shared" si="19"/>
        <v>1</v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>
        <v>14.5</v>
      </c>
      <c r="C596" s="2">
        <v>81</v>
      </c>
      <c r="D596" s="2">
        <v>11.3</v>
      </c>
      <c r="E596" s="2">
        <v>14.5</v>
      </c>
      <c r="F596" s="2">
        <v>3.6</v>
      </c>
      <c r="G596" s="2">
        <v>6.5</v>
      </c>
      <c r="H596" s="2">
        <v>1024.7</v>
      </c>
      <c r="I596" s="2">
        <v>5230</v>
      </c>
      <c r="J596" s="2">
        <v>0</v>
      </c>
      <c r="K596" s="2">
        <v>0.1</v>
      </c>
      <c r="L596" s="2">
        <v>1.2</v>
      </c>
      <c r="M596" s="2">
        <v>3.9</v>
      </c>
      <c r="N596">
        <v>1.2</v>
      </c>
      <c r="O596">
        <v>327</v>
      </c>
      <c r="P596">
        <v>15.1</v>
      </c>
      <c r="Q596">
        <v>15.2</v>
      </c>
      <c r="R596" s="5">
        <v>0.40763888888888899</v>
      </c>
      <c r="T596" s="13">
        <f t="shared" si="20"/>
        <v>15.2</v>
      </c>
      <c r="U596" s="13">
        <f t="shared" si="21"/>
        <v>-2.3000000000000007</v>
      </c>
      <c r="V596" s="12">
        <f t="shared" si="19"/>
        <v>1</v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>
        <v>14.5</v>
      </c>
      <c r="C597" s="2">
        <v>81</v>
      </c>
      <c r="D597" s="2">
        <v>11.3</v>
      </c>
      <c r="E597" s="2">
        <v>14.5</v>
      </c>
      <c r="F597" s="2">
        <v>6.1</v>
      </c>
      <c r="G597" s="2">
        <v>10.4</v>
      </c>
      <c r="H597" s="2">
        <v>1024.7</v>
      </c>
      <c r="I597" s="2">
        <v>5150</v>
      </c>
      <c r="J597" s="2">
        <v>0</v>
      </c>
      <c r="K597" s="2">
        <v>0</v>
      </c>
      <c r="L597" s="2">
        <v>1.2</v>
      </c>
      <c r="M597" s="2">
        <v>3.9</v>
      </c>
      <c r="N597">
        <v>1.2</v>
      </c>
      <c r="O597">
        <v>327</v>
      </c>
      <c r="P597">
        <v>15.1</v>
      </c>
      <c r="Q597">
        <v>15.2</v>
      </c>
      <c r="R597" s="5">
        <v>0.40833333333333299</v>
      </c>
      <c r="T597" s="13">
        <f t="shared" si="20"/>
        <v>15.2</v>
      </c>
      <c r="U597" s="13">
        <f t="shared" si="21"/>
        <v>-2.3000000000000007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>
        <v>14.5</v>
      </c>
      <c r="C598" s="2">
        <v>81</v>
      </c>
      <c r="D598" s="2">
        <v>11.3</v>
      </c>
      <c r="E598" s="2">
        <v>14.5</v>
      </c>
      <c r="F598" s="2">
        <v>2.9</v>
      </c>
      <c r="G598" s="2">
        <v>5.4</v>
      </c>
      <c r="H598" s="2">
        <v>1024.8</v>
      </c>
      <c r="I598" s="2">
        <v>5090</v>
      </c>
      <c r="J598" s="2">
        <v>0</v>
      </c>
      <c r="K598" s="2">
        <v>0</v>
      </c>
      <c r="L598" s="2">
        <v>1.2</v>
      </c>
      <c r="M598" s="2">
        <v>3.9</v>
      </c>
      <c r="N598">
        <v>1.2</v>
      </c>
      <c r="O598">
        <v>327</v>
      </c>
      <c r="P598">
        <v>15.1</v>
      </c>
      <c r="Q598">
        <v>15.3</v>
      </c>
      <c r="R598" s="5">
        <v>0.40902777777777799</v>
      </c>
      <c r="T598" s="13">
        <f t="shared" si="20"/>
        <v>15.3</v>
      </c>
      <c r="U598" s="13">
        <f t="shared" si="21"/>
        <v>-2.1999999999999993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>
        <v>14.6</v>
      </c>
      <c r="C599" s="2">
        <v>81</v>
      </c>
      <c r="D599" s="2">
        <v>11.4</v>
      </c>
      <c r="E599" s="2">
        <v>14.6</v>
      </c>
      <c r="F599" s="2">
        <v>5.8</v>
      </c>
      <c r="G599" s="2">
        <v>5.8</v>
      </c>
      <c r="H599" s="2">
        <v>1024.5999999999999</v>
      </c>
      <c r="I599" s="2">
        <v>5050</v>
      </c>
      <c r="J599" s="2">
        <v>0</v>
      </c>
      <c r="K599" s="2">
        <v>0</v>
      </c>
      <c r="L599" s="2">
        <v>1.2</v>
      </c>
      <c r="M599" s="2">
        <v>3.9</v>
      </c>
      <c r="N599">
        <v>1.2</v>
      </c>
      <c r="O599">
        <v>327</v>
      </c>
      <c r="P599">
        <v>15.2</v>
      </c>
      <c r="Q599">
        <v>15.3</v>
      </c>
      <c r="R599" s="5">
        <v>0.40972222222222199</v>
      </c>
      <c r="T599" s="13">
        <f t="shared" si="20"/>
        <v>15.3</v>
      </c>
      <c r="U599" s="13">
        <f t="shared" si="21"/>
        <v>-2.2999999999999989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>
        <v>14.5</v>
      </c>
      <c r="C600" s="2">
        <v>81</v>
      </c>
      <c r="D600" s="2">
        <v>11.3</v>
      </c>
      <c r="E600" s="2">
        <v>14.5</v>
      </c>
      <c r="F600" s="2">
        <v>5.4</v>
      </c>
      <c r="G600" s="2">
        <v>6.5</v>
      </c>
      <c r="H600" s="2">
        <v>1024.8</v>
      </c>
      <c r="I600" s="2">
        <v>5040</v>
      </c>
      <c r="J600" s="2">
        <v>0</v>
      </c>
      <c r="K600" s="2">
        <v>0</v>
      </c>
      <c r="L600" s="2">
        <v>1.2</v>
      </c>
      <c r="M600" s="2">
        <v>3.9</v>
      </c>
      <c r="N600">
        <v>1.2</v>
      </c>
      <c r="O600">
        <v>327</v>
      </c>
      <c r="P600">
        <v>15.2</v>
      </c>
      <c r="Q600">
        <v>15.3</v>
      </c>
      <c r="R600" s="5">
        <v>0.41041666666666698</v>
      </c>
      <c r="T600" s="13">
        <f t="shared" si="20"/>
        <v>15.3</v>
      </c>
      <c r="U600" s="13">
        <f t="shared" si="21"/>
        <v>-2.1999999999999993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>
        <v>14.6</v>
      </c>
      <c r="C601" s="2">
        <v>82</v>
      </c>
      <c r="D601" s="2">
        <v>11.6</v>
      </c>
      <c r="E601" s="2">
        <v>14.6</v>
      </c>
      <c r="F601" s="2">
        <v>5.4</v>
      </c>
      <c r="G601" s="2">
        <v>5.8</v>
      </c>
      <c r="H601" s="2">
        <v>1024.9000000000001</v>
      </c>
      <c r="I601" s="2">
        <v>5070</v>
      </c>
      <c r="J601" s="2">
        <v>0</v>
      </c>
      <c r="K601" s="2">
        <v>0</v>
      </c>
      <c r="L601" s="2">
        <v>1.2</v>
      </c>
      <c r="M601" s="2">
        <v>3.9</v>
      </c>
      <c r="N601">
        <v>1.2</v>
      </c>
      <c r="O601">
        <v>327</v>
      </c>
      <c r="P601">
        <v>15.2</v>
      </c>
      <c r="Q601">
        <v>15.3</v>
      </c>
      <c r="R601" s="5">
        <v>0.41111111111111098</v>
      </c>
      <c r="T601" s="13">
        <f t="shared" si="20"/>
        <v>15.3</v>
      </c>
      <c r="U601" s="13">
        <f t="shared" si="21"/>
        <v>-2.2999999999999989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>
        <v>14.5</v>
      </c>
      <c r="C602" s="2">
        <v>82</v>
      </c>
      <c r="D602" s="2">
        <v>11.5</v>
      </c>
      <c r="E602" s="2">
        <v>14.5</v>
      </c>
      <c r="F602" s="2">
        <v>2.5</v>
      </c>
      <c r="G602" s="2">
        <v>7.2</v>
      </c>
      <c r="H602" s="2">
        <v>1024.7</v>
      </c>
      <c r="I602" s="2">
        <v>5120</v>
      </c>
      <c r="J602" s="2">
        <v>0</v>
      </c>
      <c r="K602" s="2">
        <v>0</v>
      </c>
      <c r="L602" s="2">
        <v>1.2</v>
      </c>
      <c r="M602" s="2">
        <v>3.9</v>
      </c>
      <c r="N602">
        <v>1.2</v>
      </c>
      <c r="O602">
        <v>327</v>
      </c>
      <c r="P602">
        <v>15.2</v>
      </c>
      <c r="Q602">
        <v>15.3</v>
      </c>
      <c r="R602" s="5">
        <v>0.41180555555555598</v>
      </c>
      <c r="T602" s="13">
        <f t="shared" si="20"/>
        <v>15.3</v>
      </c>
      <c r="U602" s="13">
        <f t="shared" si="21"/>
        <v>-2.1999999999999993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>
        <v>14.5</v>
      </c>
      <c r="C603" s="2">
        <v>82</v>
      </c>
      <c r="D603" s="2">
        <v>11.5</v>
      </c>
      <c r="E603" s="2">
        <v>14.5</v>
      </c>
      <c r="F603" s="2">
        <v>4.3</v>
      </c>
      <c r="G603" s="2">
        <v>5.8</v>
      </c>
      <c r="H603" s="2">
        <v>1024.7</v>
      </c>
      <c r="I603" s="2">
        <v>5200</v>
      </c>
      <c r="J603" s="2">
        <v>0</v>
      </c>
      <c r="K603" s="2">
        <v>0</v>
      </c>
      <c r="L603" s="2">
        <v>1.2</v>
      </c>
      <c r="M603" s="2">
        <v>3.9</v>
      </c>
      <c r="N603">
        <v>1.2</v>
      </c>
      <c r="O603">
        <v>327</v>
      </c>
      <c r="P603">
        <v>15.2</v>
      </c>
      <c r="Q603">
        <v>15.3</v>
      </c>
      <c r="R603" s="5">
        <v>0.41249999999999998</v>
      </c>
      <c r="T603" s="13">
        <f t="shared" si="20"/>
        <v>15.3</v>
      </c>
      <c r="U603" s="13">
        <f t="shared" si="21"/>
        <v>-2.1999999999999993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>
        <v>14.5</v>
      </c>
      <c r="C604" s="2">
        <v>82</v>
      </c>
      <c r="D604" s="2">
        <v>11.5</v>
      </c>
      <c r="E604" s="2">
        <v>14.5</v>
      </c>
      <c r="F604" s="2">
        <v>3.2</v>
      </c>
      <c r="G604" s="2">
        <v>4.3</v>
      </c>
      <c r="H604" s="2">
        <v>1024.7</v>
      </c>
      <c r="I604" s="2">
        <v>5270</v>
      </c>
      <c r="J604" s="2">
        <v>0</v>
      </c>
      <c r="K604" s="2">
        <v>0</v>
      </c>
      <c r="L604" s="2">
        <v>1.2</v>
      </c>
      <c r="M604" s="2">
        <v>3.9</v>
      </c>
      <c r="N604">
        <v>1.2</v>
      </c>
      <c r="O604">
        <v>327</v>
      </c>
      <c r="P604">
        <v>15.3</v>
      </c>
      <c r="Q604">
        <v>15.4</v>
      </c>
      <c r="R604" s="5">
        <v>0.41319444444444398</v>
      </c>
      <c r="T604" s="13">
        <f t="shared" si="20"/>
        <v>15.4</v>
      </c>
      <c r="U604" s="13">
        <f t="shared" si="21"/>
        <v>-2.0999999999999996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>
        <v>14.5</v>
      </c>
      <c r="C605" s="2">
        <v>81</v>
      </c>
      <c r="D605" s="2">
        <v>11.3</v>
      </c>
      <c r="E605" s="2">
        <v>14.5</v>
      </c>
      <c r="F605" s="2">
        <v>5</v>
      </c>
      <c r="G605" s="2">
        <v>5.4</v>
      </c>
      <c r="H605" s="2">
        <v>1024.5999999999999</v>
      </c>
      <c r="I605" s="2">
        <v>5340</v>
      </c>
      <c r="J605" s="2">
        <v>0</v>
      </c>
      <c r="K605" s="2">
        <v>0</v>
      </c>
      <c r="L605" s="2">
        <v>1.2</v>
      </c>
      <c r="M605" s="2">
        <v>3.9</v>
      </c>
      <c r="N605">
        <v>1.2</v>
      </c>
      <c r="O605">
        <v>327</v>
      </c>
      <c r="P605">
        <v>15.3</v>
      </c>
      <c r="Q605">
        <v>15.4</v>
      </c>
      <c r="R605" s="5">
        <v>0.41388888888888897</v>
      </c>
      <c r="T605" s="13">
        <f t="shared" si="20"/>
        <v>15.4</v>
      </c>
      <c r="U605" s="13">
        <f t="shared" si="21"/>
        <v>-2.0999999999999996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>
        <v>14.5</v>
      </c>
      <c r="C606" s="2">
        <v>81</v>
      </c>
      <c r="D606" s="2">
        <v>11.3</v>
      </c>
      <c r="E606" s="2">
        <v>14.5</v>
      </c>
      <c r="F606" s="2">
        <v>3.2</v>
      </c>
      <c r="G606" s="2">
        <v>4</v>
      </c>
      <c r="H606" s="2">
        <v>1024.7</v>
      </c>
      <c r="I606" s="2">
        <v>5420</v>
      </c>
      <c r="J606" s="2">
        <v>0</v>
      </c>
      <c r="K606" s="2">
        <v>0</v>
      </c>
      <c r="L606" s="2">
        <v>1.2</v>
      </c>
      <c r="M606" s="2">
        <v>3.9</v>
      </c>
      <c r="N606">
        <v>1.2</v>
      </c>
      <c r="O606">
        <v>327</v>
      </c>
      <c r="P606">
        <v>15.3</v>
      </c>
      <c r="Q606">
        <v>15.4</v>
      </c>
      <c r="R606" s="5">
        <v>0.41458333333333303</v>
      </c>
      <c r="T606" s="13">
        <f t="shared" si="20"/>
        <v>15.4</v>
      </c>
      <c r="U606" s="13">
        <f t="shared" si="21"/>
        <v>-2.0999999999999996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>
        <v>14.5</v>
      </c>
      <c r="C607" s="2">
        <v>81</v>
      </c>
      <c r="D607" s="2">
        <v>11.3</v>
      </c>
      <c r="E607" s="2">
        <v>14.5</v>
      </c>
      <c r="F607" s="2">
        <v>5.8</v>
      </c>
      <c r="G607" s="2">
        <v>7.6</v>
      </c>
      <c r="H607" s="2">
        <v>1024.5999999999999</v>
      </c>
      <c r="I607" s="2">
        <v>5500</v>
      </c>
      <c r="J607" s="2">
        <v>0</v>
      </c>
      <c r="K607" s="2">
        <v>0</v>
      </c>
      <c r="L607" s="2">
        <v>1.2</v>
      </c>
      <c r="M607" s="2">
        <v>3.9</v>
      </c>
      <c r="N607">
        <v>1.2</v>
      </c>
      <c r="O607">
        <v>327</v>
      </c>
      <c r="P607">
        <v>15.3</v>
      </c>
      <c r="Q607">
        <v>15.4</v>
      </c>
      <c r="R607" s="5">
        <v>0.41527777777777802</v>
      </c>
      <c r="T607" s="13">
        <f t="shared" si="20"/>
        <v>15.4</v>
      </c>
      <c r="U607" s="13">
        <f t="shared" si="21"/>
        <v>-2.0999999999999996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>
        <v>14.5</v>
      </c>
      <c r="C608" s="2">
        <v>81</v>
      </c>
      <c r="D608" s="2">
        <v>11.3</v>
      </c>
      <c r="E608" s="2">
        <v>14.5</v>
      </c>
      <c r="F608" s="2">
        <v>7.9</v>
      </c>
      <c r="G608" s="2">
        <v>7.9</v>
      </c>
      <c r="H608" s="2">
        <v>1024.8</v>
      </c>
      <c r="I608" s="2">
        <v>5600</v>
      </c>
      <c r="J608" s="2">
        <v>0</v>
      </c>
      <c r="K608" s="2">
        <v>0</v>
      </c>
      <c r="L608" s="2">
        <v>1.2</v>
      </c>
      <c r="M608" s="2">
        <v>3.9</v>
      </c>
      <c r="N608">
        <v>1.2</v>
      </c>
      <c r="O608">
        <v>327</v>
      </c>
      <c r="P608">
        <v>15.3</v>
      </c>
      <c r="Q608">
        <v>15.4</v>
      </c>
      <c r="R608" s="5">
        <v>0.41597222222222202</v>
      </c>
      <c r="T608" s="13">
        <f t="shared" si="20"/>
        <v>15.4</v>
      </c>
      <c r="U608" s="13">
        <f t="shared" si="21"/>
        <v>-2.0999999999999996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>
        <v>14.5</v>
      </c>
      <c r="C609" s="2">
        <v>81</v>
      </c>
      <c r="D609" s="2">
        <v>11.3</v>
      </c>
      <c r="E609" s="2">
        <v>14.5</v>
      </c>
      <c r="F609" s="2">
        <v>8.3000000000000007</v>
      </c>
      <c r="G609" s="2">
        <v>8.3000000000000007</v>
      </c>
      <c r="H609" s="2">
        <v>1024.7</v>
      </c>
      <c r="I609" s="2">
        <v>5740</v>
      </c>
      <c r="J609" s="2">
        <v>0</v>
      </c>
      <c r="K609" s="2">
        <v>0</v>
      </c>
      <c r="L609" s="2">
        <v>1.2</v>
      </c>
      <c r="M609" s="2">
        <v>3.9</v>
      </c>
      <c r="N609">
        <v>1.2</v>
      </c>
      <c r="O609">
        <v>327</v>
      </c>
      <c r="P609">
        <v>15.3</v>
      </c>
      <c r="Q609">
        <v>15.4</v>
      </c>
      <c r="R609" s="5">
        <v>0.41666666666666702</v>
      </c>
      <c r="T609" s="13">
        <f t="shared" si="20"/>
        <v>15.4</v>
      </c>
      <c r="U609" s="13">
        <f t="shared" si="21"/>
        <v>-2.0999999999999996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>
        <v>14.5</v>
      </c>
      <c r="C610" s="2">
        <v>81</v>
      </c>
      <c r="D610" s="2">
        <v>11.3</v>
      </c>
      <c r="E610" s="2">
        <v>14.5</v>
      </c>
      <c r="F610" s="2">
        <v>6.1</v>
      </c>
      <c r="G610" s="2">
        <v>9.4</v>
      </c>
      <c r="H610" s="2">
        <v>1024.8</v>
      </c>
      <c r="I610" s="2">
        <v>5900</v>
      </c>
      <c r="J610" s="2">
        <v>0</v>
      </c>
      <c r="K610" s="2">
        <v>0</v>
      </c>
      <c r="L610" s="2">
        <v>1.2</v>
      </c>
      <c r="M610" s="2">
        <v>3.9</v>
      </c>
      <c r="N610">
        <v>1.2</v>
      </c>
      <c r="O610">
        <v>327</v>
      </c>
      <c r="P610">
        <v>15.3</v>
      </c>
      <c r="Q610">
        <v>15.4</v>
      </c>
      <c r="R610" s="5">
        <v>0.41736111111111102</v>
      </c>
      <c r="T610" s="13">
        <f t="shared" si="20"/>
        <v>15.4</v>
      </c>
      <c r="U610" s="13">
        <f t="shared" si="21"/>
        <v>-2.0999999999999996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>
        <v>14.5</v>
      </c>
      <c r="C611" s="2">
        <v>81</v>
      </c>
      <c r="D611" s="2">
        <v>11.3</v>
      </c>
      <c r="E611" s="2">
        <v>14.5</v>
      </c>
      <c r="F611" s="2">
        <v>0</v>
      </c>
      <c r="G611" s="2">
        <v>3.6</v>
      </c>
      <c r="H611" s="2">
        <v>1024.8</v>
      </c>
      <c r="I611" s="2">
        <v>6100</v>
      </c>
      <c r="J611" s="2">
        <v>0</v>
      </c>
      <c r="K611" s="2">
        <v>0</v>
      </c>
      <c r="L611" s="2">
        <v>1.2</v>
      </c>
      <c r="M611" s="2">
        <v>3.9</v>
      </c>
      <c r="N611">
        <v>1.2</v>
      </c>
      <c r="O611">
        <v>327</v>
      </c>
      <c r="P611">
        <v>15.4</v>
      </c>
      <c r="Q611">
        <v>15.5</v>
      </c>
      <c r="R611" s="5">
        <v>0.41805555555555601</v>
      </c>
      <c r="T611" s="13">
        <f t="shared" si="20"/>
        <v>15.5</v>
      </c>
      <c r="U611" s="13">
        <f t="shared" si="21"/>
        <v>-2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>
        <v>14.5</v>
      </c>
      <c r="C612" s="2">
        <v>81</v>
      </c>
      <c r="D612" s="2">
        <v>11.3</v>
      </c>
      <c r="E612" s="2">
        <v>14.5</v>
      </c>
      <c r="F612" s="2">
        <v>5.4</v>
      </c>
      <c r="G612" s="2">
        <v>5.8</v>
      </c>
      <c r="H612" s="2">
        <v>1025.0999999999999</v>
      </c>
      <c r="I612" s="2">
        <v>6340</v>
      </c>
      <c r="J612" s="2">
        <v>0</v>
      </c>
      <c r="K612" s="2">
        <v>0</v>
      </c>
      <c r="L612" s="2">
        <v>1.2</v>
      </c>
      <c r="M612" s="2">
        <v>3.9</v>
      </c>
      <c r="N612">
        <v>1.2</v>
      </c>
      <c r="O612">
        <v>327</v>
      </c>
      <c r="P612">
        <v>15.4</v>
      </c>
      <c r="Q612">
        <v>15.5</v>
      </c>
      <c r="R612" s="5">
        <v>0.41875000000000001</v>
      </c>
      <c r="T612" s="13">
        <f t="shared" si="20"/>
        <v>15.5</v>
      </c>
      <c r="U612" s="13">
        <f t="shared" si="21"/>
        <v>-2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>
        <v>14.5</v>
      </c>
      <c r="C613" s="2">
        <v>81</v>
      </c>
      <c r="D613" s="2">
        <v>11.3</v>
      </c>
      <c r="E613" s="2">
        <v>14.5</v>
      </c>
      <c r="F613" s="2">
        <v>4</v>
      </c>
      <c r="G613" s="2">
        <v>7.9</v>
      </c>
      <c r="H613" s="2">
        <v>1024.8</v>
      </c>
      <c r="I613" s="2">
        <v>6600</v>
      </c>
      <c r="J613" s="2">
        <v>0</v>
      </c>
      <c r="K613" s="2">
        <v>0</v>
      </c>
      <c r="L613" s="2">
        <v>1.2</v>
      </c>
      <c r="M613" s="2">
        <v>3.9</v>
      </c>
      <c r="N613">
        <v>1.2</v>
      </c>
      <c r="O613">
        <v>327</v>
      </c>
      <c r="P613">
        <v>15.4</v>
      </c>
      <c r="Q613">
        <v>15.5</v>
      </c>
      <c r="R613" s="5">
        <v>0.41944444444444401</v>
      </c>
      <c r="S613"/>
      <c r="T613" s="13">
        <f t="shared" si="20"/>
        <v>15.5</v>
      </c>
      <c r="U613" s="13">
        <f t="shared" si="21"/>
        <v>-2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>
        <v>14.5</v>
      </c>
      <c r="C614" s="2">
        <v>81</v>
      </c>
      <c r="D614" s="2">
        <v>11.3</v>
      </c>
      <c r="E614" s="2">
        <v>14.5</v>
      </c>
      <c r="F614" s="2">
        <v>4.3</v>
      </c>
      <c r="G614" s="2">
        <v>5.4</v>
      </c>
      <c r="H614" s="2">
        <v>1024.9000000000001</v>
      </c>
      <c r="I614" s="2">
        <v>6900</v>
      </c>
      <c r="J614" s="2">
        <v>0</v>
      </c>
      <c r="K614" s="2">
        <v>0</v>
      </c>
      <c r="L614" s="2">
        <v>1.2</v>
      </c>
      <c r="M614" s="2">
        <v>3.9</v>
      </c>
      <c r="N614">
        <v>1.2</v>
      </c>
      <c r="O614">
        <v>327</v>
      </c>
      <c r="P614">
        <v>15.5</v>
      </c>
      <c r="Q614">
        <v>15.5</v>
      </c>
      <c r="R614" s="5">
        <v>0.42013888888888901</v>
      </c>
      <c r="S614"/>
      <c r="T614" s="13">
        <f t="shared" si="20"/>
        <v>15.5</v>
      </c>
      <c r="U614" s="13">
        <f t="shared" si="21"/>
        <v>-2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>
        <v>14.6</v>
      </c>
      <c r="C615" s="2">
        <v>81</v>
      </c>
      <c r="D615" s="2">
        <v>11.4</v>
      </c>
      <c r="E615" s="2">
        <v>14.6</v>
      </c>
      <c r="F615" s="2">
        <v>0</v>
      </c>
      <c r="G615" s="2">
        <v>3.6</v>
      </c>
      <c r="H615" s="2">
        <v>1025</v>
      </c>
      <c r="I615" s="2">
        <v>7190</v>
      </c>
      <c r="J615" s="2">
        <v>0</v>
      </c>
      <c r="K615" s="2">
        <v>0</v>
      </c>
      <c r="L615" s="2">
        <v>1.2</v>
      </c>
      <c r="M615" s="2">
        <v>3.9</v>
      </c>
      <c r="N615">
        <v>1.2</v>
      </c>
      <c r="O615">
        <v>327</v>
      </c>
      <c r="P615">
        <v>15.5</v>
      </c>
      <c r="Q615">
        <v>15.5</v>
      </c>
      <c r="R615" s="5">
        <v>0.420833333333333</v>
      </c>
      <c r="S615"/>
      <c r="T615" s="13">
        <f t="shared" si="20"/>
        <v>15.5</v>
      </c>
      <c r="U615" s="13">
        <f t="shared" si="21"/>
        <v>-2.0999999999999996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>
        <v>14.6</v>
      </c>
      <c r="C616" s="2">
        <v>81</v>
      </c>
      <c r="D616" s="2">
        <v>11.4</v>
      </c>
      <c r="E616" s="2">
        <v>14.6</v>
      </c>
      <c r="F616" s="2">
        <v>3.2</v>
      </c>
      <c r="G616" s="2">
        <v>3.2</v>
      </c>
      <c r="H616" s="2">
        <v>1024.8</v>
      </c>
      <c r="I616" s="2">
        <v>7520</v>
      </c>
      <c r="J616" s="2">
        <v>0</v>
      </c>
      <c r="K616" s="2">
        <v>0</v>
      </c>
      <c r="L616" s="2">
        <v>1.2</v>
      </c>
      <c r="M616" s="2">
        <v>3.9</v>
      </c>
      <c r="N616">
        <v>1.2</v>
      </c>
      <c r="O616">
        <v>327</v>
      </c>
      <c r="P616">
        <v>15.5</v>
      </c>
      <c r="Q616">
        <v>15.5</v>
      </c>
      <c r="R616" s="5">
        <v>0.421527777777778</v>
      </c>
      <c r="S616"/>
      <c r="T616" s="13">
        <f t="shared" si="20"/>
        <v>15.5</v>
      </c>
      <c r="U616" s="13">
        <f t="shared" si="21"/>
        <v>-2.0999999999999996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>
        <v>14.6</v>
      </c>
      <c r="C617" s="2">
        <v>81</v>
      </c>
      <c r="D617" s="2">
        <v>11.4</v>
      </c>
      <c r="E617" s="2">
        <v>14.6</v>
      </c>
      <c r="F617" s="2">
        <v>4.3</v>
      </c>
      <c r="G617" s="2">
        <v>6.8</v>
      </c>
      <c r="H617" s="2">
        <v>1024.8</v>
      </c>
      <c r="I617" s="2">
        <v>7850</v>
      </c>
      <c r="J617" s="2">
        <v>0</v>
      </c>
      <c r="K617" s="2">
        <v>0</v>
      </c>
      <c r="L617" s="2">
        <v>1.2</v>
      </c>
      <c r="M617" s="2">
        <v>3.9</v>
      </c>
      <c r="N617">
        <v>1.2</v>
      </c>
      <c r="O617">
        <v>327</v>
      </c>
      <c r="P617">
        <v>15.5</v>
      </c>
      <c r="Q617">
        <v>15.6</v>
      </c>
      <c r="R617" s="5">
        <v>0.422222222222222</v>
      </c>
      <c r="S617"/>
      <c r="T617" s="13">
        <f t="shared" si="20"/>
        <v>15.6</v>
      </c>
      <c r="U617" s="13">
        <f t="shared" si="21"/>
        <v>-2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>
        <v>14.6</v>
      </c>
      <c r="C618" s="2">
        <v>81</v>
      </c>
      <c r="D618" s="2">
        <v>11.4</v>
      </c>
      <c r="E618" s="2">
        <v>14.6</v>
      </c>
      <c r="F618" s="2">
        <v>2.5</v>
      </c>
      <c r="G618" s="2">
        <v>4.3</v>
      </c>
      <c r="H618" s="2">
        <v>1024.9000000000001</v>
      </c>
      <c r="I618" s="2">
        <v>8130</v>
      </c>
      <c r="J618" s="2">
        <v>0</v>
      </c>
      <c r="K618" s="2">
        <v>0</v>
      </c>
      <c r="L618" s="2">
        <v>1.2</v>
      </c>
      <c r="M618" s="2">
        <v>3.9</v>
      </c>
      <c r="N618">
        <v>1.2</v>
      </c>
      <c r="O618">
        <v>327</v>
      </c>
      <c r="P618">
        <v>15.6</v>
      </c>
      <c r="Q618">
        <v>15.6</v>
      </c>
      <c r="R618" s="5">
        <v>0.422916666666667</v>
      </c>
      <c r="S618"/>
      <c r="T618" s="13">
        <f t="shared" si="20"/>
        <v>15.6</v>
      </c>
      <c r="U618" s="13">
        <f t="shared" si="21"/>
        <v>-2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>
        <v>14.6</v>
      </c>
      <c r="C619" s="2">
        <v>81</v>
      </c>
      <c r="D619" s="2">
        <v>11.4</v>
      </c>
      <c r="E619" s="2">
        <v>14.6</v>
      </c>
      <c r="F619" s="2">
        <v>2.5</v>
      </c>
      <c r="G619" s="2">
        <v>3.2</v>
      </c>
      <c r="H619" s="2">
        <v>1025</v>
      </c>
      <c r="I619" s="2">
        <v>8420</v>
      </c>
      <c r="J619" s="2">
        <v>0</v>
      </c>
      <c r="K619" s="2">
        <v>0</v>
      </c>
      <c r="L619" s="2">
        <v>1.2</v>
      </c>
      <c r="M619" s="2">
        <v>3.9</v>
      </c>
      <c r="N619">
        <v>1.2</v>
      </c>
      <c r="O619">
        <v>327</v>
      </c>
      <c r="P619">
        <v>15.6</v>
      </c>
      <c r="Q619">
        <v>15.6</v>
      </c>
      <c r="R619" s="5">
        <v>0.42361111111111099</v>
      </c>
      <c r="S619"/>
      <c r="T619" s="13">
        <f t="shared" si="20"/>
        <v>15.6</v>
      </c>
      <c r="U619" s="13">
        <f t="shared" si="21"/>
        <v>-2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>
        <v>14.7</v>
      </c>
      <c r="C620" s="2">
        <v>81</v>
      </c>
      <c r="D620" s="2">
        <v>11.5</v>
      </c>
      <c r="E620" s="2">
        <v>14.7</v>
      </c>
      <c r="F620" s="2">
        <v>2.9</v>
      </c>
      <c r="G620" s="2">
        <v>2.9</v>
      </c>
      <c r="H620" s="2">
        <v>1024.9000000000001</v>
      </c>
      <c r="I620" s="2">
        <v>8710</v>
      </c>
      <c r="J620" s="2">
        <v>0</v>
      </c>
      <c r="K620" s="2">
        <v>0</v>
      </c>
      <c r="L620" s="2">
        <v>1.2</v>
      </c>
      <c r="M620" s="2">
        <v>3.9</v>
      </c>
      <c r="N620">
        <v>1.2</v>
      </c>
      <c r="O620">
        <v>327</v>
      </c>
      <c r="P620">
        <v>15.7</v>
      </c>
      <c r="Q620">
        <v>15.7</v>
      </c>
      <c r="R620" s="5">
        <v>0.42430555555555599</v>
      </c>
      <c r="S620"/>
      <c r="T620" s="13">
        <f t="shared" si="20"/>
        <v>15.7</v>
      </c>
      <c r="U620" s="13">
        <f t="shared" si="21"/>
        <v>-2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>
        <v>14.7</v>
      </c>
      <c r="C621" s="2">
        <v>80</v>
      </c>
      <c r="D621" s="2">
        <v>11.3</v>
      </c>
      <c r="E621" s="2">
        <v>14.7</v>
      </c>
      <c r="F621" s="2">
        <v>7.2</v>
      </c>
      <c r="G621" s="2">
        <v>7.9</v>
      </c>
      <c r="H621" s="2">
        <v>1024.8</v>
      </c>
      <c r="I621" s="2">
        <v>8970</v>
      </c>
      <c r="J621" s="2">
        <v>0</v>
      </c>
      <c r="K621" s="2">
        <v>0</v>
      </c>
      <c r="L621" s="2">
        <v>1.2</v>
      </c>
      <c r="M621" s="2">
        <v>3.9</v>
      </c>
      <c r="N621">
        <v>1.2</v>
      </c>
      <c r="O621">
        <v>327</v>
      </c>
      <c r="P621">
        <v>15.7</v>
      </c>
      <c r="Q621">
        <v>15.7</v>
      </c>
      <c r="R621" s="5">
        <v>0.42499999999999999</v>
      </c>
      <c r="S621"/>
      <c r="T621" s="13">
        <f t="shared" si="20"/>
        <v>15.7</v>
      </c>
      <c r="U621" s="13">
        <f t="shared" si="21"/>
        <v>-2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>
        <v>14.7</v>
      </c>
      <c r="C622" s="2">
        <v>80</v>
      </c>
      <c r="D622" s="2">
        <v>11.3</v>
      </c>
      <c r="E622" s="2">
        <v>14.7</v>
      </c>
      <c r="F622" s="2">
        <v>8.3000000000000007</v>
      </c>
      <c r="G622" s="2">
        <v>8.6</v>
      </c>
      <c r="H622" s="2">
        <v>1024.9000000000001</v>
      </c>
      <c r="I622" s="2">
        <v>9230</v>
      </c>
      <c r="J622" s="2">
        <v>0</v>
      </c>
      <c r="K622" s="2">
        <v>0</v>
      </c>
      <c r="L622" s="2">
        <v>1.2</v>
      </c>
      <c r="M622" s="2">
        <v>3.9</v>
      </c>
      <c r="N622">
        <v>1.2</v>
      </c>
      <c r="O622">
        <v>327</v>
      </c>
      <c r="P622">
        <v>15.8</v>
      </c>
      <c r="Q622">
        <v>15.8</v>
      </c>
      <c r="R622" s="5">
        <v>0.42569444444444399</v>
      </c>
      <c r="S622"/>
      <c r="T622" s="13">
        <f t="shared" si="20"/>
        <v>15.8</v>
      </c>
      <c r="U622" s="13">
        <f t="shared" si="21"/>
        <v>-1.8999999999999986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>
        <v>14.7</v>
      </c>
      <c r="C623" s="2">
        <v>80</v>
      </c>
      <c r="D623" s="2">
        <v>11.3</v>
      </c>
      <c r="E623" s="2">
        <v>14.7</v>
      </c>
      <c r="F623" s="2">
        <v>2.9</v>
      </c>
      <c r="G623" s="2">
        <v>6.1</v>
      </c>
      <c r="H623" s="2">
        <v>1024.8</v>
      </c>
      <c r="I623" s="2">
        <v>9490</v>
      </c>
      <c r="J623" s="2">
        <v>0</v>
      </c>
      <c r="K623" s="2">
        <v>0</v>
      </c>
      <c r="L623" s="2">
        <v>1.2</v>
      </c>
      <c r="M623" s="2">
        <v>3.9</v>
      </c>
      <c r="N623">
        <v>1.2</v>
      </c>
      <c r="O623">
        <v>327</v>
      </c>
      <c r="P623">
        <v>15.8</v>
      </c>
      <c r="Q623">
        <v>15.8</v>
      </c>
      <c r="R623" s="5">
        <v>0.42638888888888898</v>
      </c>
      <c r="S623"/>
      <c r="T623" s="13">
        <f t="shared" si="20"/>
        <v>15.8</v>
      </c>
      <c r="U623" s="13">
        <f t="shared" si="21"/>
        <v>-1.8999999999999986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>
        <v>14.8</v>
      </c>
      <c r="C624" s="2">
        <v>80</v>
      </c>
      <c r="D624" s="2">
        <v>11.4</v>
      </c>
      <c r="E624" s="2">
        <v>14.8</v>
      </c>
      <c r="F624" s="2">
        <v>5.8</v>
      </c>
      <c r="G624" s="2">
        <v>7.9</v>
      </c>
      <c r="H624" s="2">
        <v>1024.9000000000001</v>
      </c>
      <c r="I624" s="2">
        <v>9740</v>
      </c>
      <c r="J624" s="2">
        <v>0</v>
      </c>
      <c r="K624" s="2">
        <v>0</v>
      </c>
      <c r="L624" s="2">
        <v>1.2</v>
      </c>
      <c r="M624" s="2">
        <v>3.9</v>
      </c>
      <c r="N624">
        <v>1.2</v>
      </c>
      <c r="O624">
        <v>327</v>
      </c>
      <c r="P624">
        <v>15.9</v>
      </c>
      <c r="Q624">
        <v>15.9</v>
      </c>
      <c r="R624" s="5">
        <v>0.42708333333333298</v>
      </c>
      <c r="S624"/>
      <c r="T624" s="13">
        <f t="shared" si="20"/>
        <v>15.9</v>
      </c>
      <c r="U624" s="13">
        <f t="shared" si="21"/>
        <v>-1.9000000000000004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>
        <v>14.8</v>
      </c>
      <c r="C625" s="2">
        <v>80</v>
      </c>
      <c r="D625" s="2">
        <v>11.4</v>
      </c>
      <c r="E625" s="2">
        <v>14.8</v>
      </c>
      <c r="F625" s="2">
        <v>4.7</v>
      </c>
      <c r="G625" s="2">
        <v>7.6</v>
      </c>
      <c r="H625" s="2">
        <v>1024.8</v>
      </c>
      <c r="I625" s="2">
        <v>10000</v>
      </c>
      <c r="J625" s="2">
        <v>0</v>
      </c>
      <c r="K625" s="2">
        <v>0</v>
      </c>
      <c r="L625" s="2">
        <v>1.2</v>
      </c>
      <c r="M625" s="2">
        <v>3.9</v>
      </c>
      <c r="N625">
        <v>1.2</v>
      </c>
      <c r="O625">
        <v>327</v>
      </c>
      <c r="P625">
        <v>15.9</v>
      </c>
      <c r="Q625">
        <v>16</v>
      </c>
      <c r="R625" s="5">
        <v>0.42777777777777798</v>
      </c>
      <c r="S625"/>
      <c r="T625" s="13">
        <f t="shared" si="20"/>
        <v>16</v>
      </c>
      <c r="U625" s="13">
        <f t="shared" si="21"/>
        <v>-1.8000000000000007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>
        <v>14.8</v>
      </c>
      <c r="C626" s="2">
        <v>80</v>
      </c>
      <c r="D626" s="2">
        <v>11.4</v>
      </c>
      <c r="E626" s="2">
        <v>14.8</v>
      </c>
      <c r="F626" s="2">
        <v>4.7</v>
      </c>
      <c r="G626" s="2">
        <v>5.8</v>
      </c>
      <c r="H626" s="2">
        <v>1024.9000000000001</v>
      </c>
      <c r="I626" s="2">
        <v>10250</v>
      </c>
      <c r="J626" s="2">
        <v>0</v>
      </c>
      <c r="K626" s="2">
        <v>0</v>
      </c>
      <c r="L626" s="2">
        <v>1.2</v>
      </c>
      <c r="M626" s="2">
        <v>3.9</v>
      </c>
      <c r="N626">
        <v>1.2</v>
      </c>
      <c r="O626">
        <v>327</v>
      </c>
      <c r="P626">
        <v>16</v>
      </c>
      <c r="Q626">
        <v>16</v>
      </c>
      <c r="R626" s="5">
        <v>0.42847222222222198</v>
      </c>
      <c r="S626"/>
      <c r="T626" s="13">
        <f t="shared" si="20"/>
        <v>16</v>
      </c>
      <c r="U626" s="13">
        <f t="shared" si="21"/>
        <v>-1.8000000000000007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>
        <v>14.8</v>
      </c>
      <c r="C627" s="2">
        <v>79</v>
      </c>
      <c r="D627" s="2">
        <v>11.2</v>
      </c>
      <c r="E627" s="2">
        <v>14.8</v>
      </c>
      <c r="F627" s="2">
        <v>4.7</v>
      </c>
      <c r="G627" s="2">
        <v>7.2</v>
      </c>
      <c r="H627" s="2">
        <v>1024.9000000000001</v>
      </c>
      <c r="I627" s="2">
        <v>10450</v>
      </c>
      <c r="J627" s="2">
        <v>0</v>
      </c>
      <c r="K627" s="2">
        <v>0</v>
      </c>
      <c r="L627" s="2">
        <v>1.2</v>
      </c>
      <c r="M627" s="2">
        <v>3.9</v>
      </c>
      <c r="N627">
        <v>1.2</v>
      </c>
      <c r="O627">
        <v>327</v>
      </c>
      <c r="P627">
        <v>16.100000000000001</v>
      </c>
      <c r="Q627">
        <v>16.100000000000001</v>
      </c>
      <c r="R627" s="5">
        <v>0.42916666666666697</v>
      </c>
      <c r="S627"/>
      <c r="T627" s="13">
        <f t="shared" si="20"/>
        <v>16.100000000000001</v>
      </c>
      <c r="U627" s="13">
        <f t="shared" si="21"/>
        <v>-1.6999999999999993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>
        <v>14.8</v>
      </c>
      <c r="C628" s="2">
        <v>79</v>
      </c>
      <c r="D628" s="2">
        <v>11.2</v>
      </c>
      <c r="E628" s="2">
        <v>14.8</v>
      </c>
      <c r="F628" s="2">
        <v>2.9</v>
      </c>
      <c r="G628" s="2">
        <v>3.6</v>
      </c>
      <c r="H628" s="2">
        <v>1024.9000000000001</v>
      </c>
      <c r="I628" s="2">
        <v>10620</v>
      </c>
      <c r="J628" s="2">
        <v>0</v>
      </c>
      <c r="K628" s="2">
        <v>0</v>
      </c>
      <c r="L628" s="2">
        <v>1.2</v>
      </c>
      <c r="M628" s="2">
        <v>3.9</v>
      </c>
      <c r="N628">
        <v>1.2</v>
      </c>
      <c r="O628">
        <v>327</v>
      </c>
      <c r="P628">
        <v>16.100000000000001</v>
      </c>
      <c r="Q628">
        <v>16.100000000000001</v>
      </c>
      <c r="R628" s="5">
        <v>0.42986111111111103</v>
      </c>
      <c r="S628"/>
      <c r="T628" s="13">
        <f t="shared" si="20"/>
        <v>16.100000000000001</v>
      </c>
      <c r="U628" s="13">
        <f t="shared" si="21"/>
        <v>-1.6999999999999993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>
        <v>14.9</v>
      </c>
      <c r="C629" s="2">
        <v>79</v>
      </c>
      <c r="D629" s="2">
        <v>11.3</v>
      </c>
      <c r="E629" s="2">
        <v>14.9</v>
      </c>
      <c r="F629" s="2">
        <v>3.2</v>
      </c>
      <c r="G629" s="2">
        <v>5</v>
      </c>
      <c r="H629" s="2">
        <v>1025</v>
      </c>
      <c r="I629" s="2">
        <v>10730</v>
      </c>
      <c r="J629" s="2">
        <v>0</v>
      </c>
      <c r="K629" s="2">
        <v>0</v>
      </c>
      <c r="L629" s="2">
        <v>1.2</v>
      </c>
      <c r="M629" s="2">
        <v>3.9</v>
      </c>
      <c r="N629">
        <v>1.2</v>
      </c>
      <c r="O629">
        <v>327</v>
      </c>
      <c r="P629">
        <v>16.2</v>
      </c>
      <c r="Q629">
        <v>16.2</v>
      </c>
      <c r="R629" s="5">
        <v>0.43055555555555602</v>
      </c>
      <c r="S629"/>
      <c r="T629" s="13">
        <f t="shared" si="20"/>
        <v>16.2</v>
      </c>
      <c r="U629" s="13">
        <f t="shared" si="21"/>
        <v>-1.7000000000000011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>
        <v>14.9</v>
      </c>
      <c r="C630" s="2">
        <v>79</v>
      </c>
      <c r="D630" s="2">
        <v>11.3</v>
      </c>
      <c r="E630" s="2">
        <v>14.9</v>
      </c>
      <c r="F630" s="2">
        <v>7.9</v>
      </c>
      <c r="G630" s="2">
        <v>7.9</v>
      </c>
      <c r="H630" s="2">
        <v>1025</v>
      </c>
      <c r="I630" s="2">
        <v>10820</v>
      </c>
      <c r="J630" s="2">
        <v>0</v>
      </c>
      <c r="K630" s="2">
        <v>0</v>
      </c>
      <c r="L630" s="2">
        <v>1.2</v>
      </c>
      <c r="M630" s="2">
        <v>3.9</v>
      </c>
      <c r="N630">
        <v>1.2</v>
      </c>
      <c r="O630">
        <v>327</v>
      </c>
      <c r="P630">
        <v>16.2</v>
      </c>
      <c r="Q630">
        <v>16.3</v>
      </c>
      <c r="R630" s="5">
        <v>0.43125000000000002</v>
      </c>
      <c r="S630"/>
      <c r="T630" s="13">
        <f t="shared" si="20"/>
        <v>16.3</v>
      </c>
      <c r="U630" s="13">
        <f t="shared" si="21"/>
        <v>-1.5999999999999996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>
        <v>14.9</v>
      </c>
      <c r="C631" s="2">
        <v>79</v>
      </c>
      <c r="D631" s="2">
        <v>11.3</v>
      </c>
      <c r="E631" s="2">
        <v>14.9</v>
      </c>
      <c r="F631" s="2">
        <v>3.2</v>
      </c>
      <c r="G631" s="2">
        <v>4</v>
      </c>
      <c r="H631" s="2">
        <v>1025.0999999999999</v>
      </c>
      <c r="I631" s="2">
        <v>10850</v>
      </c>
      <c r="J631" s="2">
        <v>0</v>
      </c>
      <c r="K631" s="2">
        <v>0</v>
      </c>
      <c r="L631" s="2">
        <v>1.2</v>
      </c>
      <c r="M631" s="2">
        <v>3.9</v>
      </c>
      <c r="N631">
        <v>1.2</v>
      </c>
      <c r="O631">
        <v>327</v>
      </c>
      <c r="P631">
        <v>16.3</v>
      </c>
      <c r="Q631">
        <v>16.399999999999999</v>
      </c>
      <c r="R631" s="5">
        <v>0.43194444444444402</v>
      </c>
      <c r="S631"/>
      <c r="T631" s="13">
        <f t="shared" si="20"/>
        <v>16.399999999999999</v>
      </c>
      <c r="U631" s="13">
        <f t="shared" si="21"/>
        <v>-1.5000000000000018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>
        <v>14.9</v>
      </c>
      <c r="C632" s="2">
        <v>79</v>
      </c>
      <c r="D632" s="2">
        <v>11.3</v>
      </c>
      <c r="E632" s="2">
        <v>14.9</v>
      </c>
      <c r="F632" s="2">
        <v>8.3000000000000007</v>
      </c>
      <c r="G632" s="2">
        <v>8.3000000000000007</v>
      </c>
      <c r="H632" s="2">
        <v>1024.8</v>
      </c>
      <c r="I632" s="2">
        <v>10850</v>
      </c>
      <c r="J632" s="2">
        <v>0</v>
      </c>
      <c r="K632" s="2">
        <v>0</v>
      </c>
      <c r="L632" s="2">
        <v>1.2</v>
      </c>
      <c r="M632" s="2">
        <v>3.9</v>
      </c>
      <c r="N632">
        <v>1.2</v>
      </c>
      <c r="O632">
        <v>327</v>
      </c>
      <c r="P632">
        <v>16.3</v>
      </c>
      <c r="Q632">
        <v>16.399999999999999</v>
      </c>
      <c r="R632" s="5">
        <v>0.43263888888888902</v>
      </c>
      <c r="S632"/>
      <c r="T632" s="13">
        <f t="shared" si="20"/>
        <v>16.399999999999999</v>
      </c>
      <c r="U632" s="13">
        <f t="shared" si="21"/>
        <v>-1.5000000000000018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>
        <v>14.9</v>
      </c>
      <c r="C633" s="2">
        <v>79</v>
      </c>
      <c r="D633" s="2">
        <v>11.3</v>
      </c>
      <c r="E633" s="2">
        <v>14.9</v>
      </c>
      <c r="F633" s="2">
        <v>4.7</v>
      </c>
      <c r="G633" s="2">
        <v>4.7</v>
      </c>
      <c r="H633" s="2">
        <v>1024.8</v>
      </c>
      <c r="I633" s="2">
        <v>10900</v>
      </c>
      <c r="J633" s="2">
        <v>0</v>
      </c>
      <c r="K633" s="2">
        <v>0</v>
      </c>
      <c r="L633" s="2">
        <v>1.2</v>
      </c>
      <c r="M633" s="2">
        <v>3.9</v>
      </c>
      <c r="N633">
        <v>1.2</v>
      </c>
      <c r="O633">
        <v>327</v>
      </c>
      <c r="P633">
        <v>16.399999999999999</v>
      </c>
      <c r="Q633">
        <v>16.5</v>
      </c>
      <c r="R633" s="5">
        <v>0.43333333333333302</v>
      </c>
      <c r="S633"/>
      <c r="T633" s="13">
        <f t="shared" si="20"/>
        <v>16.5</v>
      </c>
      <c r="U633" s="13">
        <f t="shared" si="21"/>
        <v>-1.4000000000000004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>
        <v>15</v>
      </c>
      <c r="C634" s="2">
        <v>79</v>
      </c>
      <c r="D634" s="2">
        <v>11.4</v>
      </c>
      <c r="E634" s="2">
        <v>15</v>
      </c>
      <c r="F634" s="2">
        <v>4.7</v>
      </c>
      <c r="G634" s="2">
        <v>7.2</v>
      </c>
      <c r="H634" s="2">
        <v>1024.8</v>
      </c>
      <c r="I634" s="2">
        <v>10960</v>
      </c>
      <c r="J634" s="2">
        <v>0</v>
      </c>
      <c r="K634" s="2">
        <v>0</v>
      </c>
      <c r="L634" s="2">
        <v>1.2</v>
      </c>
      <c r="M634" s="2">
        <v>3.9</v>
      </c>
      <c r="N634">
        <v>1.2</v>
      </c>
      <c r="O634">
        <v>327</v>
      </c>
      <c r="P634">
        <v>16.399999999999999</v>
      </c>
      <c r="Q634">
        <v>16.600000000000001</v>
      </c>
      <c r="R634" s="5">
        <v>0.43402777777777801</v>
      </c>
      <c r="S634"/>
      <c r="T634" s="13">
        <f t="shared" si="20"/>
        <v>16.600000000000001</v>
      </c>
      <c r="U634" s="13">
        <f t="shared" si="21"/>
        <v>-1.3999999999999986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>
        <v>15</v>
      </c>
      <c r="C635" s="2">
        <v>79</v>
      </c>
      <c r="D635" s="2">
        <v>11.4</v>
      </c>
      <c r="E635" s="2">
        <v>15</v>
      </c>
      <c r="F635" s="2">
        <v>7.6</v>
      </c>
      <c r="G635" s="2">
        <v>10.1</v>
      </c>
      <c r="H635" s="2">
        <v>1024.7</v>
      </c>
      <c r="I635" s="2">
        <v>11080</v>
      </c>
      <c r="J635" s="2">
        <v>0</v>
      </c>
      <c r="K635" s="2">
        <v>0</v>
      </c>
      <c r="L635" s="2">
        <v>1.2</v>
      </c>
      <c r="M635" s="2">
        <v>3.9</v>
      </c>
      <c r="N635">
        <v>1.2</v>
      </c>
      <c r="O635">
        <v>327</v>
      </c>
      <c r="P635">
        <v>16.5</v>
      </c>
      <c r="Q635">
        <v>16.600000000000001</v>
      </c>
      <c r="R635" s="5">
        <v>0.43472222222222201</v>
      </c>
      <c r="S635"/>
      <c r="T635" s="13">
        <f t="shared" si="20"/>
        <v>16.600000000000001</v>
      </c>
      <c r="U635" s="13">
        <f t="shared" si="21"/>
        <v>-1.3999999999999986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>
        <v>15</v>
      </c>
      <c r="C636" s="2">
        <v>79</v>
      </c>
      <c r="D636" s="2">
        <v>11.4</v>
      </c>
      <c r="E636" s="2">
        <v>15</v>
      </c>
      <c r="F636" s="2">
        <v>3.6</v>
      </c>
      <c r="G636" s="2">
        <v>5.8</v>
      </c>
      <c r="H636" s="2">
        <v>1024.9000000000001</v>
      </c>
      <c r="I636" s="2">
        <v>11180</v>
      </c>
      <c r="J636" s="2">
        <v>0</v>
      </c>
      <c r="K636" s="2">
        <v>0</v>
      </c>
      <c r="L636" s="2">
        <v>1.2</v>
      </c>
      <c r="M636" s="2">
        <v>3.9</v>
      </c>
      <c r="N636">
        <v>1.2</v>
      </c>
      <c r="O636">
        <v>327</v>
      </c>
      <c r="P636">
        <v>16.5</v>
      </c>
      <c r="Q636">
        <v>16.7</v>
      </c>
      <c r="R636" s="5">
        <v>0.43541666666666701</v>
      </c>
      <c r="S636"/>
      <c r="T636" s="13">
        <f t="shared" si="20"/>
        <v>16.7</v>
      </c>
      <c r="U636" s="13">
        <f t="shared" si="21"/>
        <v>-1.3000000000000007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>
        <v>15</v>
      </c>
      <c r="C637" s="2">
        <v>79</v>
      </c>
      <c r="D637" s="2">
        <v>11.4</v>
      </c>
      <c r="E637" s="2">
        <v>15</v>
      </c>
      <c r="F637" s="2">
        <v>6.5</v>
      </c>
      <c r="G637" s="2">
        <v>7.6</v>
      </c>
      <c r="H637" s="2">
        <v>1024.9000000000001</v>
      </c>
      <c r="I637" s="2">
        <v>11270</v>
      </c>
      <c r="J637" s="2">
        <v>0</v>
      </c>
      <c r="K637" s="2">
        <v>0</v>
      </c>
      <c r="L637" s="2">
        <v>1.2</v>
      </c>
      <c r="M637" s="2">
        <v>3.9</v>
      </c>
      <c r="N637">
        <v>1.2</v>
      </c>
      <c r="O637">
        <v>327</v>
      </c>
      <c r="P637">
        <v>16.600000000000001</v>
      </c>
      <c r="Q637">
        <v>16.7</v>
      </c>
      <c r="R637" s="5">
        <v>0.43611111111111101</v>
      </c>
      <c r="S637"/>
      <c r="T637" s="13">
        <f t="shared" si="20"/>
        <v>16.7</v>
      </c>
      <c r="U637" s="13">
        <f t="shared" si="21"/>
        <v>-1.3000000000000007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>
        <v>15</v>
      </c>
      <c r="C638" s="2">
        <v>79</v>
      </c>
      <c r="D638" s="2">
        <v>11.4</v>
      </c>
      <c r="E638" s="2">
        <v>15</v>
      </c>
      <c r="F638" s="2">
        <v>10.4</v>
      </c>
      <c r="G638" s="2">
        <v>10.8</v>
      </c>
      <c r="H638" s="2">
        <v>1024.8</v>
      </c>
      <c r="I638" s="2">
        <v>11340</v>
      </c>
      <c r="J638" s="2">
        <v>0</v>
      </c>
      <c r="K638" s="2">
        <v>0</v>
      </c>
      <c r="L638" s="2">
        <v>1.2</v>
      </c>
      <c r="M638" s="2">
        <v>3.9</v>
      </c>
      <c r="N638">
        <v>1.2</v>
      </c>
      <c r="O638">
        <v>327</v>
      </c>
      <c r="P638">
        <v>16.600000000000001</v>
      </c>
      <c r="Q638">
        <v>16.7</v>
      </c>
      <c r="R638" s="5">
        <v>0.436805555555556</v>
      </c>
      <c r="S638"/>
      <c r="T638" s="13">
        <f t="shared" si="20"/>
        <v>16.7</v>
      </c>
      <c r="U638" s="13">
        <f t="shared" si="21"/>
        <v>-1.3000000000000007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>
        <v>15.1</v>
      </c>
      <c r="C639" s="2">
        <v>79</v>
      </c>
      <c r="D639" s="2">
        <v>11.5</v>
      </c>
      <c r="E639" s="2">
        <v>15.1</v>
      </c>
      <c r="F639" s="2">
        <v>3.6</v>
      </c>
      <c r="G639" s="2">
        <v>5.8</v>
      </c>
      <c r="H639" s="2">
        <v>1025</v>
      </c>
      <c r="I639" s="2">
        <v>11350</v>
      </c>
      <c r="J639" s="2">
        <v>0</v>
      </c>
      <c r="K639" s="2">
        <v>0</v>
      </c>
      <c r="L639" s="2">
        <v>1.2</v>
      </c>
      <c r="M639" s="2">
        <v>3.9</v>
      </c>
      <c r="N639">
        <v>1.2</v>
      </c>
      <c r="O639">
        <v>327</v>
      </c>
      <c r="P639">
        <v>16.600000000000001</v>
      </c>
      <c r="Q639">
        <v>16.8</v>
      </c>
      <c r="R639" s="5">
        <v>0.4375</v>
      </c>
      <c r="S639"/>
      <c r="T639" s="13">
        <f t="shared" si="20"/>
        <v>16.8</v>
      </c>
      <c r="U639" s="13">
        <f t="shared" si="21"/>
        <v>-1.2999999999999989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>
        <v>18.600000000000001</v>
      </c>
      <c r="C1449" s="2">
        <v>53</v>
      </c>
      <c r="D1449" s="2">
        <v>8.9</v>
      </c>
      <c r="E1449" s="2">
        <v>18.600000000000001</v>
      </c>
      <c r="F1449" s="2">
        <v>0</v>
      </c>
      <c r="G1449" s="2">
        <v>2.2000000000000002</v>
      </c>
      <c r="H1449" s="2">
        <v>1021.9</v>
      </c>
      <c r="I1449" s="2">
        <v>0</v>
      </c>
      <c r="J1449" s="2">
        <v>0</v>
      </c>
      <c r="K1449" s="2">
        <v>0</v>
      </c>
      <c r="L1449" s="2">
        <v>0</v>
      </c>
      <c r="M1449" s="2">
        <v>0</v>
      </c>
      <c r="N1449">
        <v>1.9</v>
      </c>
      <c r="O1449">
        <v>323.10000000000002</v>
      </c>
      <c r="P1449">
        <v>16.8</v>
      </c>
      <c r="Q1449">
        <v>17.5</v>
      </c>
      <c r="R1449" s="5">
        <v>1</v>
      </c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>
        <v>18.600000000000001</v>
      </c>
      <c r="C1450" s="2">
        <v>53</v>
      </c>
      <c r="D1450" s="2">
        <v>8.9</v>
      </c>
      <c r="E1450" s="2">
        <v>18.600000000000001</v>
      </c>
      <c r="F1450" s="2">
        <v>1.8</v>
      </c>
      <c r="G1450" s="2">
        <v>2.9</v>
      </c>
      <c r="H1450" s="2">
        <v>1021.9</v>
      </c>
      <c r="I1450" s="2">
        <v>0</v>
      </c>
      <c r="J1450" s="2">
        <v>0</v>
      </c>
      <c r="K1450" s="2">
        <v>0</v>
      </c>
      <c r="L1450" s="2">
        <v>0</v>
      </c>
      <c r="M1450" s="2">
        <v>0</v>
      </c>
      <c r="N1450">
        <v>1.9</v>
      </c>
      <c r="O1450">
        <v>323.10000000000002</v>
      </c>
      <c r="P1450">
        <v>16.7</v>
      </c>
      <c r="Q1450">
        <v>17.5</v>
      </c>
      <c r="R1450" s="5">
        <v>1.0006944444444399</v>
      </c>
      <c r="V1450" s="6">
        <f>SUM(V9:V1448)</f>
        <v>126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>
        <v>18.600000000000001</v>
      </c>
      <c r="C1451" s="2">
        <v>53</v>
      </c>
      <c r="D1451" s="2">
        <v>8.9</v>
      </c>
      <c r="E1451" s="2">
        <v>18.600000000000001</v>
      </c>
      <c r="F1451" s="2">
        <v>0</v>
      </c>
      <c r="G1451" s="2">
        <v>2.2000000000000002</v>
      </c>
      <c r="H1451" s="2">
        <v>1021.9</v>
      </c>
      <c r="I1451" s="2">
        <v>0</v>
      </c>
      <c r="J1451" s="2">
        <v>0</v>
      </c>
      <c r="K1451" s="2">
        <v>0</v>
      </c>
      <c r="L1451" s="2">
        <v>0</v>
      </c>
      <c r="M1451" s="2">
        <v>0</v>
      </c>
      <c r="N1451">
        <v>1.9</v>
      </c>
      <c r="O1451">
        <v>323.10000000000002</v>
      </c>
      <c r="P1451">
        <v>16.7</v>
      </c>
      <c r="Q1451">
        <v>17.5</v>
      </c>
      <c r="R1451" s="5">
        <v>1.00138888888889</v>
      </c>
    </row>
    <row r="1452" spans="2:55">
      <c r="B1452" s="2">
        <v>18.600000000000001</v>
      </c>
      <c r="C1452" s="2">
        <v>53</v>
      </c>
      <c r="D1452" s="2">
        <v>8.9</v>
      </c>
      <c r="E1452" s="2">
        <v>18.600000000000001</v>
      </c>
      <c r="F1452" s="2">
        <v>0</v>
      </c>
      <c r="G1452" s="2">
        <v>0</v>
      </c>
      <c r="H1452" s="2">
        <v>1022.1</v>
      </c>
      <c r="I1452" s="2">
        <v>0</v>
      </c>
      <c r="J1452" s="2">
        <v>0</v>
      </c>
      <c r="K1452" s="2">
        <v>0</v>
      </c>
      <c r="L1452" s="2">
        <v>0</v>
      </c>
      <c r="M1452" s="2">
        <v>0</v>
      </c>
      <c r="N1452">
        <v>1.9</v>
      </c>
      <c r="O1452">
        <v>323.10000000000002</v>
      </c>
      <c r="P1452">
        <v>16.7</v>
      </c>
      <c r="Q1452">
        <v>17.5</v>
      </c>
      <c r="R1452" s="5">
        <v>1.0020833333333301</v>
      </c>
    </row>
    <row r="1453" spans="2:55">
      <c r="B1453" s="2">
        <v>18.600000000000001</v>
      </c>
      <c r="C1453" s="2">
        <v>53</v>
      </c>
      <c r="D1453" s="2">
        <v>8.9</v>
      </c>
      <c r="E1453" s="2">
        <v>18.600000000000001</v>
      </c>
      <c r="F1453" s="2">
        <v>2.5</v>
      </c>
      <c r="G1453" s="2">
        <v>2.5</v>
      </c>
      <c r="H1453" s="2">
        <v>1022.1</v>
      </c>
      <c r="I1453" s="2">
        <v>0</v>
      </c>
      <c r="J1453" s="2">
        <v>0</v>
      </c>
      <c r="K1453" s="2">
        <v>0</v>
      </c>
      <c r="L1453" s="2">
        <v>0</v>
      </c>
      <c r="M1453" s="2">
        <v>0</v>
      </c>
      <c r="N1453">
        <v>1.9</v>
      </c>
      <c r="O1453">
        <v>323.10000000000002</v>
      </c>
      <c r="P1453">
        <v>16.7</v>
      </c>
      <c r="Q1453">
        <v>17.5</v>
      </c>
      <c r="R1453" s="5">
        <v>1.00277777777778</v>
      </c>
    </row>
    <row r="1454" spans="2:55">
      <c r="B1454" s="2">
        <v>18.600000000000001</v>
      </c>
      <c r="C1454" s="2">
        <v>53</v>
      </c>
      <c r="D1454" s="2">
        <v>8.9</v>
      </c>
      <c r="E1454" s="2">
        <v>18.600000000000001</v>
      </c>
      <c r="F1454" s="2">
        <v>1.8</v>
      </c>
      <c r="G1454" s="2">
        <v>2.5</v>
      </c>
      <c r="H1454" s="2">
        <v>1021.8</v>
      </c>
      <c r="I1454" s="2">
        <v>0</v>
      </c>
      <c r="J1454" s="2">
        <v>0</v>
      </c>
      <c r="K1454" s="2">
        <v>0</v>
      </c>
      <c r="L1454" s="2">
        <v>0</v>
      </c>
      <c r="M1454" s="2">
        <v>0</v>
      </c>
      <c r="N1454">
        <v>1.9</v>
      </c>
      <c r="O1454">
        <v>323.10000000000002</v>
      </c>
      <c r="P1454">
        <v>16.7</v>
      </c>
      <c r="Q1454">
        <v>17.5</v>
      </c>
      <c r="R1454" s="5">
        <v>1.0034722222222201</v>
      </c>
    </row>
    <row r="1455" spans="2:55">
      <c r="B1455" s="2">
        <v>18.5</v>
      </c>
      <c r="C1455" s="2">
        <v>53</v>
      </c>
      <c r="D1455" s="2">
        <v>8.8000000000000007</v>
      </c>
      <c r="E1455" s="2">
        <v>18.5</v>
      </c>
      <c r="F1455" s="2">
        <v>0</v>
      </c>
      <c r="G1455" s="2">
        <v>0</v>
      </c>
      <c r="H1455" s="2">
        <v>1021.9</v>
      </c>
      <c r="I1455" s="2">
        <v>0</v>
      </c>
      <c r="J1455" s="2">
        <v>0</v>
      </c>
      <c r="K1455" s="2">
        <v>0</v>
      </c>
      <c r="L1455" s="2">
        <v>0</v>
      </c>
      <c r="M1455" s="2">
        <v>0</v>
      </c>
      <c r="N1455">
        <v>1.9</v>
      </c>
      <c r="O1455">
        <v>323.10000000000002</v>
      </c>
      <c r="P1455">
        <v>16.7</v>
      </c>
      <c r="Q1455">
        <v>17.5</v>
      </c>
      <c r="R1455" s="5">
        <v>1.00416666666667</v>
      </c>
    </row>
    <row r="1456" spans="2:55">
      <c r="B1456" s="2">
        <v>18.5</v>
      </c>
      <c r="C1456" s="2">
        <v>53</v>
      </c>
      <c r="D1456" s="2">
        <v>8.8000000000000007</v>
      </c>
      <c r="E1456" s="2">
        <v>18.5</v>
      </c>
      <c r="F1456" s="2">
        <v>0</v>
      </c>
      <c r="G1456" s="2">
        <v>1.8</v>
      </c>
      <c r="H1456" s="2">
        <v>1022</v>
      </c>
      <c r="I1456" s="2">
        <v>0</v>
      </c>
      <c r="J1456" s="2">
        <v>0</v>
      </c>
      <c r="K1456" s="2">
        <v>0</v>
      </c>
      <c r="L1456" s="2">
        <v>0</v>
      </c>
      <c r="M1456" s="2">
        <v>0</v>
      </c>
      <c r="N1456">
        <v>1.9</v>
      </c>
      <c r="O1456">
        <v>323.10000000000002</v>
      </c>
      <c r="P1456">
        <v>16.7</v>
      </c>
      <c r="Q1456">
        <v>17.5</v>
      </c>
      <c r="R1456" s="5">
        <v>1.0048611111111101</v>
      </c>
    </row>
    <row r="1457" spans="2:18">
      <c r="B1457" s="2">
        <v>18.5</v>
      </c>
      <c r="C1457" s="2">
        <v>53</v>
      </c>
      <c r="D1457" s="2">
        <v>8.8000000000000007</v>
      </c>
      <c r="E1457" s="2">
        <v>18.5</v>
      </c>
      <c r="F1457" s="2">
        <v>0</v>
      </c>
      <c r="G1457" s="2">
        <v>0</v>
      </c>
      <c r="H1457" s="2">
        <v>1021.9</v>
      </c>
      <c r="I1457" s="2">
        <v>0</v>
      </c>
      <c r="J1457" s="2">
        <v>0</v>
      </c>
      <c r="K1457" s="2">
        <v>0</v>
      </c>
      <c r="L1457" s="2">
        <v>0</v>
      </c>
      <c r="M1457" s="2">
        <v>0</v>
      </c>
      <c r="N1457">
        <v>1.9</v>
      </c>
      <c r="O1457">
        <v>323.10000000000002</v>
      </c>
      <c r="P1457">
        <v>16.7</v>
      </c>
      <c r="Q1457">
        <v>17.5</v>
      </c>
      <c r="R1457" s="5">
        <v>1.00555555555556</v>
      </c>
    </row>
    <row r="1458" spans="2:18">
      <c r="B1458" s="2">
        <v>18.5</v>
      </c>
      <c r="C1458" s="2">
        <v>53</v>
      </c>
      <c r="D1458" s="2">
        <v>8.8000000000000007</v>
      </c>
      <c r="E1458" s="2">
        <v>18.5</v>
      </c>
      <c r="F1458" s="2">
        <v>1.8</v>
      </c>
      <c r="G1458" s="2">
        <v>2.5</v>
      </c>
      <c r="H1458" s="2">
        <v>1022</v>
      </c>
      <c r="I1458" s="2">
        <v>0</v>
      </c>
      <c r="J1458" s="2">
        <v>0</v>
      </c>
      <c r="K1458" s="2">
        <v>0</v>
      </c>
      <c r="L1458" s="2">
        <v>0</v>
      </c>
      <c r="M1458" s="2">
        <v>0</v>
      </c>
      <c r="N1458">
        <v>1.9</v>
      </c>
      <c r="O1458">
        <v>323.10000000000002</v>
      </c>
      <c r="P1458">
        <v>16.7</v>
      </c>
      <c r="Q1458">
        <v>17.5</v>
      </c>
      <c r="R1458" s="5">
        <v>1.0062500000000001</v>
      </c>
    </row>
    <row r="1459" spans="2:18">
      <c r="B1459" s="2">
        <v>18.399999999999999</v>
      </c>
      <c r="C1459" s="2">
        <v>53</v>
      </c>
      <c r="D1459" s="2">
        <v>8.6999999999999993</v>
      </c>
      <c r="E1459" s="2">
        <v>18.399999999999999</v>
      </c>
      <c r="F1459" s="2">
        <v>0</v>
      </c>
      <c r="G1459" s="2">
        <v>1.8</v>
      </c>
      <c r="H1459" s="2">
        <v>1022</v>
      </c>
      <c r="I1459" s="2">
        <v>0</v>
      </c>
      <c r="J1459" s="2">
        <v>0</v>
      </c>
      <c r="K1459" s="2">
        <v>0</v>
      </c>
      <c r="L1459" s="2">
        <v>0</v>
      </c>
      <c r="M1459" s="2">
        <v>0</v>
      </c>
      <c r="N1459">
        <v>1.9</v>
      </c>
      <c r="O1459">
        <v>323.10000000000002</v>
      </c>
      <c r="P1459">
        <v>16.7</v>
      </c>
      <c r="Q1459">
        <v>17.5</v>
      </c>
      <c r="R1459" s="5">
        <v>1.00694444444444</v>
      </c>
    </row>
    <row r="1460" spans="2:18">
      <c r="B1460" s="2">
        <v>18.399999999999999</v>
      </c>
      <c r="C1460" s="2">
        <v>53</v>
      </c>
      <c r="D1460" s="2">
        <v>8.6999999999999993</v>
      </c>
      <c r="E1460" s="2">
        <v>18.399999999999999</v>
      </c>
      <c r="F1460" s="2">
        <v>2.2000000000000002</v>
      </c>
      <c r="G1460" s="2">
        <v>2.5</v>
      </c>
      <c r="H1460" s="2">
        <v>1021.9</v>
      </c>
      <c r="I1460" s="2">
        <v>0</v>
      </c>
      <c r="J1460" s="2">
        <v>0</v>
      </c>
      <c r="K1460" s="2">
        <v>0</v>
      </c>
      <c r="L1460" s="2">
        <v>0</v>
      </c>
      <c r="M1460" s="2">
        <v>0</v>
      </c>
      <c r="N1460">
        <v>1.9</v>
      </c>
      <c r="O1460">
        <v>323.10000000000002</v>
      </c>
      <c r="P1460">
        <v>16.7</v>
      </c>
      <c r="Q1460">
        <v>17.399999999999999</v>
      </c>
      <c r="R1460" s="5">
        <v>1.0076388888888901</v>
      </c>
    </row>
    <row r="1461" spans="2:18">
      <c r="B1461" s="2">
        <v>18.399999999999999</v>
      </c>
      <c r="C1461" s="2">
        <v>53</v>
      </c>
      <c r="D1461" s="2">
        <v>8.6999999999999993</v>
      </c>
      <c r="E1461" s="2">
        <v>18.399999999999999</v>
      </c>
      <c r="F1461" s="2">
        <v>1.8</v>
      </c>
      <c r="G1461" s="2">
        <v>2.5</v>
      </c>
      <c r="H1461" s="2">
        <v>1022</v>
      </c>
      <c r="I1461" s="2">
        <v>0</v>
      </c>
      <c r="J1461" s="2">
        <v>0</v>
      </c>
      <c r="K1461" s="2">
        <v>0</v>
      </c>
      <c r="L1461" s="2">
        <v>0</v>
      </c>
      <c r="M1461" s="2">
        <v>0</v>
      </c>
      <c r="N1461">
        <v>1.9</v>
      </c>
      <c r="O1461">
        <v>323.10000000000002</v>
      </c>
      <c r="P1461">
        <v>16.600000000000001</v>
      </c>
      <c r="Q1461">
        <v>17.5</v>
      </c>
      <c r="R1461" s="5">
        <v>1.00833333333333</v>
      </c>
    </row>
    <row r="1462" spans="2:18">
      <c r="B1462" s="2">
        <v>18.399999999999999</v>
      </c>
      <c r="C1462" s="2">
        <v>53</v>
      </c>
      <c r="D1462" s="2">
        <v>8.6999999999999993</v>
      </c>
      <c r="E1462" s="2">
        <v>18.399999999999999</v>
      </c>
      <c r="F1462" s="2">
        <v>0</v>
      </c>
      <c r="G1462" s="2">
        <v>1.8</v>
      </c>
      <c r="H1462" s="2">
        <v>1022.1</v>
      </c>
      <c r="I1462" s="2">
        <v>0</v>
      </c>
      <c r="J1462" s="2">
        <v>0</v>
      </c>
      <c r="K1462" s="2">
        <v>0</v>
      </c>
      <c r="L1462" s="2">
        <v>0</v>
      </c>
      <c r="M1462" s="2">
        <v>0</v>
      </c>
      <c r="N1462">
        <v>1.9</v>
      </c>
      <c r="O1462">
        <v>323.10000000000002</v>
      </c>
      <c r="P1462">
        <v>16.600000000000001</v>
      </c>
      <c r="Q1462">
        <v>17.399999999999999</v>
      </c>
      <c r="R1462" s="5">
        <v>1.0090277777777801</v>
      </c>
    </row>
    <row r="1463" spans="2:18">
      <c r="B1463" s="2">
        <v>18.3</v>
      </c>
      <c r="C1463" s="2">
        <v>53</v>
      </c>
      <c r="D1463" s="2">
        <v>8.6</v>
      </c>
      <c r="E1463" s="2">
        <v>18.3</v>
      </c>
      <c r="F1463" s="2">
        <v>1.8</v>
      </c>
      <c r="G1463" s="2">
        <v>1.8</v>
      </c>
      <c r="H1463" s="2">
        <v>1021.9</v>
      </c>
      <c r="I1463" s="2">
        <v>0</v>
      </c>
      <c r="J1463" s="2">
        <v>0</v>
      </c>
      <c r="K1463" s="2">
        <v>0</v>
      </c>
      <c r="L1463" s="2">
        <v>0</v>
      </c>
      <c r="M1463" s="2">
        <v>0</v>
      </c>
      <c r="N1463">
        <v>1.9</v>
      </c>
      <c r="O1463">
        <v>323.10000000000002</v>
      </c>
      <c r="P1463">
        <v>16.600000000000001</v>
      </c>
      <c r="Q1463">
        <v>17.399999999999999</v>
      </c>
      <c r="R1463" s="5">
        <v>1.00972222222222</v>
      </c>
    </row>
    <row r="1464" spans="2:18">
      <c r="B1464" s="2">
        <v>18.3</v>
      </c>
      <c r="C1464" s="2">
        <v>54</v>
      </c>
      <c r="D1464" s="2">
        <v>8.8000000000000007</v>
      </c>
      <c r="E1464" s="2">
        <v>18.3</v>
      </c>
      <c r="F1464" s="2">
        <v>2.2000000000000002</v>
      </c>
      <c r="G1464" s="2">
        <v>2.2000000000000002</v>
      </c>
      <c r="H1464" s="2">
        <v>1021.9</v>
      </c>
      <c r="I1464" s="2">
        <v>0</v>
      </c>
      <c r="J1464" s="2">
        <v>0</v>
      </c>
      <c r="K1464" s="2">
        <v>0</v>
      </c>
      <c r="L1464" s="2">
        <v>0</v>
      </c>
      <c r="M1464" s="2">
        <v>0</v>
      </c>
      <c r="N1464">
        <v>1.9</v>
      </c>
      <c r="O1464">
        <v>323.10000000000002</v>
      </c>
      <c r="P1464">
        <v>16.600000000000001</v>
      </c>
      <c r="Q1464">
        <v>17.399999999999999</v>
      </c>
      <c r="R1464" s="5">
        <v>1.0104166666666701</v>
      </c>
    </row>
    <row r="1465" spans="2:18">
      <c r="B1465" s="2">
        <v>18.3</v>
      </c>
      <c r="C1465" s="2">
        <v>54</v>
      </c>
      <c r="D1465" s="2">
        <v>8.8000000000000007</v>
      </c>
      <c r="E1465" s="2">
        <v>18.3</v>
      </c>
      <c r="F1465" s="2">
        <v>2.2000000000000002</v>
      </c>
      <c r="G1465" s="2">
        <v>2.5</v>
      </c>
      <c r="H1465" s="2">
        <v>1022</v>
      </c>
      <c r="I1465" s="2">
        <v>0</v>
      </c>
      <c r="J1465" s="2">
        <v>0</v>
      </c>
      <c r="K1465" s="2">
        <v>0</v>
      </c>
      <c r="L1465" s="2">
        <v>0</v>
      </c>
      <c r="M1465" s="2">
        <v>0</v>
      </c>
      <c r="N1465">
        <v>1.9</v>
      </c>
      <c r="O1465">
        <v>323.10000000000002</v>
      </c>
      <c r="P1465">
        <v>16.600000000000001</v>
      </c>
      <c r="Q1465">
        <v>17.3</v>
      </c>
      <c r="R1465" s="5">
        <v>1.01111111111111</v>
      </c>
    </row>
    <row r="1466" spans="2:18">
      <c r="B1466" s="2">
        <v>18.3</v>
      </c>
      <c r="C1466" s="2">
        <v>54</v>
      </c>
      <c r="D1466" s="2">
        <v>8.8000000000000007</v>
      </c>
      <c r="E1466" s="2">
        <v>18.3</v>
      </c>
      <c r="F1466" s="2">
        <v>2.9</v>
      </c>
      <c r="G1466" s="2">
        <v>3.2</v>
      </c>
      <c r="H1466" s="2">
        <v>1021.9</v>
      </c>
      <c r="I1466" s="2">
        <v>0</v>
      </c>
      <c r="J1466" s="2">
        <v>0</v>
      </c>
      <c r="K1466" s="2">
        <v>0</v>
      </c>
      <c r="L1466" s="2">
        <v>0</v>
      </c>
      <c r="M1466" s="2">
        <v>0</v>
      </c>
      <c r="N1466">
        <v>1.9</v>
      </c>
      <c r="O1466">
        <v>323.10000000000002</v>
      </c>
      <c r="P1466">
        <v>16.5</v>
      </c>
      <c r="Q1466">
        <v>17.3</v>
      </c>
      <c r="R1466" s="5">
        <v>1.0118055555555601</v>
      </c>
    </row>
    <row r="1467" spans="2:18">
      <c r="B1467" s="2">
        <v>18.3</v>
      </c>
      <c r="C1467" s="2">
        <v>54</v>
      </c>
      <c r="D1467" s="2">
        <v>8.8000000000000007</v>
      </c>
      <c r="E1467" s="2">
        <v>18.3</v>
      </c>
      <c r="F1467" s="2">
        <v>0</v>
      </c>
      <c r="G1467" s="2">
        <v>2.9</v>
      </c>
      <c r="H1467" s="2">
        <v>1021.9</v>
      </c>
      <c r="I1467" s="2">
        <v>0</v>
      </c>
      <c r="J1467" s="2">
        <v>0</v>
      </c>
      <c r="K1467" s="2">
        <v>0</v>
      </c>
      <c r="L1467" s="2">
        <v>0</v>
      </c>
      <c r="M1467" s="2">
        <v>0</v>
      </c>
      <c r="N1467">
        <v>1.9</v>
      </c>
      <c r="O1467">
        <v>323.10000000000002</v>
      </c>
      <c r="P1467">
        <v>16.5</v>
      </c>
      <c r="Q1467">
        <v>17.3</v>
      </c>
      <c r="R1467" s="5">
        <v>1.0125</v>
      </c>
    </row>
    <row r="1468" spans="2:18">
      <c r="B1468" s="2">
        <v>18.3</v>
      </c>
      <c r="C1468" s="2">
        <v>54</v>
      </c>
      <c r="D1468" s="2">
        <v>8.8000000000000007</v>
      </c>
      <c r="E1468" s="2">
        <v>18.3</v>
      </c>
      <c r="F1468" s="2">
        <v>1.8</v>
      </c>
      <c r="G1468" s="2">
        <v>2.5</v>
      </c>
      <c r="H1468" s="2">
        <v>1022</v>
      </c>
      <c r="I1468" s="2">
        <v>0</v>
      </c>
      <c r="J1468" s="2">
        <v>0</v>
      </c>
      <c r="K1468" s="2">
        <v>0</v>
      </c>
      <c r="L1468" s="2">
        <v>0</v>
      </c>
      <c r="M1468" s="2">
        <v>0</v>
      </c>
      <c r="N1468">
        <v>1.9</v>
      </c>
      <c r="O1468">
        <v>323.10000000000002</v>
      </c>
      <c r="P1468">
        <v>16.5</v>
      </c>
      <c r="Q1468">
        <v>17.3</v>
      </c>
      <c r="R1468" s="5">
        <v>1.0131944444444401</v>
      </c>
    </row>
    <row r="1469" spans="2:18">
      <c r="B1469" s="2">
        <v>18.3</v>
      </c>
      <c r="C1469" s="2">
        <v>54</v>
      </c>
      <c r="D1469" s="2">
        <v>8.8000000000000007</v>
      </c>
      <c r="E1469" s="2">
        <v>18.3</v>
      </c>
      <c r="F1469" s="2">
        <v>1.8</v>
      </c>
      <c r="G1469" s="2">
        <v>4.3</v>
      </c>
      <c r="H1469" s="2">
        <v>1022.1</v>
      </c>
      <c r="I1469" s="2">
        <v>0</v>
      </c>
      <c r="J1469" s="2">
        <v>0</v>
      </c>
      <c r="K1469" s="2">
        <v>0</v>
      </c>
      <c r="L1469" s="2">
        <v>0</v>
      </c>
      <c r="M1469" s="2">
        <v>0</v>
      </c>
      <c r="N1469">
        <v>1.9</v>
      </c>
      <c r="O1469">
        <v>323.10000000000002</v>
      </c>
      <c r="P1469">
        <v>16.5</v>
      </c>
      <c r="Q1469">
        <v>17.3</v>
      </c>
      <c r="R1469" s="5">
        <v>1.0138888888888899</v>
      </c>
    </row>
    <row r="1470" spans="2:18">
      <c r="B1470" s="2">
        <v>18.2</v>
      </c>
      <c r="C1470" s="2">
        <v>54</v>
      </c>
      <c r="D1470" s="2">
        <v>8.6999999999999993</v>
      </c>
      <c r="E1470" s="2">
        <v>18.2</v>
      </c>
      <c r="F1470" s="2">
        <v>2.2000000000000002</v>
      </c>
      <c r="G1470" s="2">
        <v>3.6</v>
      </c>
      <c r="H1470" s="2">
        <v>1022</v>
      </c>
      <c r="I1470" s="2">
        <v>0</v>
      </c>
      <c r="J1470" s="2">
        <v>0</v>
      </c>
      <c r="K1470" s="2">
        <v>0</v>
      </c>
      <c r="L1470" s="2">
        <v>0</v>
      </c>
      <c r="M1470" s="2">
        <v>0</v>
      </c>
      <c r="N1470">
        <v>1.9</v>
      </c>
      <c r="O1470">
        <v>323.10000000000002</v>
      </c>
      <c r="P1470">
        <v>16.5</v>
      </c>
      <c r="Q1470">
        <v>17.3</v>
      </c>
      <c r="R1470" s="5">
        <v>1.0145833333333301</v>
      </c>
    </row>
    <row r="1471" spans="2:18">
      <c r="B1471" s="2">
        <v>18.2</v>
      </c>
      <c r="C1471" s="2">
        <v>54</v>
      </c>
      <c r="D1471" s="2">
        <v>8.6999999999999993</v>
      </c>
      <c r="E1471" s="2">
        <v>18.2</v>
      </c>
      <c r="F1471" s="2">
        <v>1.8</v>
      </c>
      <c r="G1471" s="2">
        <v>2.9</v>
      </c>
      <c r="H1471" s="2">
        <v>1022</v>
      </c>
      <c r="I1471" s="2">
        <v>0</v>
      </c>
      <c r="J1471" s="2">
        <v>0</v>
      </c>
      <c r="K1471" s="2">
        <v>0</v>
      </c>
      <c r="L1471" s="2">
        <v>0</v>
      </c>
      <c r="M1471" s="2">
        <v>0</v>
      </c>
      <c r="N1471">
        <v>1.9</v>
      </c>
      <c r="O1471">
        <v>323.10000000000002</v>
      </c>
      <c r="P1471">
        <v>16.5</v>
      </c>
      <c r="Q1471">
        <v>17.3</v>
      </c>
      <c r="R1471" s="5">
        <v>1.0152777777777799</v>
      </c>
    </row>
    <row r="1472" spans="2:18">
      <c r="B1472" s="2">
        <v>18.2</v>
      </c>
      <c r="C1472" s="2">
        <v>54</v>
      </c>
      <c r="D1472" s="2">
        <v>8.6999999999999993</v>
      </c>
      <c r="E1472" s="2">
        <v>18.2</v>
      </c>
      <c r="F1472" s="2">
        <v>2.5</v>
      </c>
      <c r="G1472" s="2">
        <v>2.9</v>
      </c>
      <c r="H1472" s="2">
        <v>1022.2</v>
      </c>
      <c r="I1472" s="2">
        <v>0</v>
      </c>
      <c r="J1472" s="2">
        <v>0</v>
      </c>
      <c r="K1472" s="2">
        <v>0</v>
      </c>
      <c r="L1472" s="2">
        <v>0</v>
      </c>
      <c r="M1472" s="2">
        <v>0</v>
      </c>
      <c r="N1472">
        <v>1.9</v>
      </c>
      <c r="O1472">
        <v>323.10000000000002</v>
      </c>
      <c r="P1472">
        <v>16.5</v>
      </c>
      <c r="Q1472">
        <v>17.3</v>
      </c>
      <c r="R1472" s="5">
        <v>1.0159722222222201</v>
      </c>
    </row>
    <row r="1473" spans="2:18">
      <c r="B1473" s="2">
        <v>18.2</v>
      </c>
      <c r="C1473" s="2">
        <v>54</v>
      </c>
      <c r="D1473" s="2">
        <v>8.6999999999999993</v>
      </c>
      <c r="E1473" s="2">
        <v>18.2</v>
      </c>
      <c r="F1473" s="2">
        <v>2.2000000000000002</v>
      </c>
      <c r="G1473" s="2">
        <v>2.2000000000000002</v>
      </c>
      <c r="H1473" s="2">
        <v>1022.1</v>
      </c>
      <c r="I1473" s="2">
        <v>0</v>
      </c>
      <c r="J1473" s="2">
        <v>0</v>
      </c>
      <c r="K1473" s="2">
        <v>0</v>
      </c>
      <c r="L1473" s="2">
        <v>0</v>
      </c>
      <c r="M1473" s="2">
        <v>0</v>
      </c>
      <c r="N1473">
        <v>1.9</v>
      </c>
      <c r="O1473">
        <v>323.10000000000002</v>
      </c>
      <c r="P1473">
        <v>16.5</v>
      </c>
      <c r="Q1473">
        <v>17.3</v>
      </c>
      <c r="R1473" s="5">
        <v>1.0166666666666699</v>
      </c>
    </row>
    <row r="1474" spans="2:18">
      <c r="B1474" s="2">
        <v>18.2</v>
      </c>
      <c r="C1474" s="2">
        <v>54</v>
      </c>
      <c r="D1474" s="2">
        <v>8.6999999999999993</v>
      </c>
      <c r="E1474" s="2">
        <v>18.2</v>
      </c>
      <c r="F1474" s="2">
        <v>0</v>
      </c>
      <c r="G1474" s="2">
        <v>2.2000000000000002</v>
      </c>
      <c r="H1474" s="2">
        <v>1022</v>
      </c>
      <c r="I1474" s="2">
        <v>0</v>
      </c>
      <c r="J1474" s="2">
        <v>0</v>
      </c>
      <c r="K1474" s="2">
        <v>0</v>
      </c>
      <c r="L1474" s="2">
        <v>0</v>
      </c>
      <c r="M1474" s="2">
        <v>0</v>
      </c>
      <c r="N1474">
        <v>1.9</v>
      </c>
      <c r="O1474">
        <v>323.10000000000002</v>
      </c>
      <c r="P1474">
        <v>16.5</v>
      </c>
      <c r="Q1474">
        <v>17.2</v>
      </c>
      <c r="R1474" s="5">
        <v>1.0173611111111101</v>
      </c>
    </row>
    <row r="1475" spans="2:18">
      <c r="B1475" s="2">
        <v>18.100000000000001</v>
      </c>
      <c r="C1475" s="2">
        <v>54</v>
      </c>
      <c r="D1475" s="2">
        <v>8.6</v>
      </c>
      <c r="E1475" s="2">
        <v>18.100000000000001</v>
      </c>
      <c r="F1475" s="2">
        <v>1.8</v>
      </c>
      <c r="G1475" s="2">
        <v>1.8</v>
      </c>
      <c r="H1475" s="2">
        <v>1022</v>
      </c>
      <c r="I1475" s="2">
        <v>0</v>
      </c>
      <c r="J1475" s="2">
        <v>0</v>
      </c>
      <c r="K1475" s="2">
        <v>0</v>
      </c>
      <c r="L1475" s="2">
        <v>0</v>
      </c>
      <c r="M1475" s="2">
        <v>0</v>
      </c>
      <c r="N1475">
        <v>1.9</v>
      </c>
      <c r="O1475">
        <v>323.10000000000002</v>
      </c>
      <c r="P1475">
        <v>16.5</v>
      </c>
      <c r="Q1475">
        <v>17.2</v>
      </c>
      <c r="R1475" s="5">
        <v>1.0180555555555599</v>
      </c>
    </row>
    <row r="1476" spans="2:18">
      <c r="B1476" s="2">
        <v>18.100000000000001</v>
      </c>
      <c r="C1476" s="2">
        <v>54</v>
      </c>
      <c r="D1476" s="2">
        <v>8.6</v>
      </c>
      <c r="E1476" s="2">
        <v>18.100000000000001</v>
      </c>
      <c r="F1476" s="2">
        <v>0</v>
      </c>
      <c r="G1476" s="2">
        <v>0</v>
      </c>
      <c r="H1476" s="2">
        <v>1022.1</v>
      </c>
      <c r="I1476" s="2">
        <v>0</v>
      </c>
      <c r="J1476" s="2">
        <v>0</v>
      </c>
      <c r="K1476" s="2">
        <v>0</v>
      </c>
      <c r="L1476" s="2">
        <v>0</v>
      </c>
      <c r="M1476" s="2">
        <v>0</v>
      </c>
      <c r="N1476">
        <v>1.9</v>
      </c>
      <c r="O1476">
        <v>323.10000000000002</v>
      </c>
      <c r="P1476">
        <v>16.5</v>
      </c>
      <c r="Q1476">
        <v>17.2</v>
      </c>
      <c r="R1476" s="5">
        <v>1.01875</v>
      </c>
    </row>
    <row r="1477" spans="2:18">
      <c r="B1477" s="2">
        <v>18</v>
      </c>
      <c r="C1477" s="2">
        <v>54</v>
      </c>
      <c r="D1477" s="2">
        <v>8.6</v>
      </c>
      <c r="E1477" s="2">
        <v>18</v>
      </c>
      <c r="F1477" s="2">
        <v>0</v>
      </c>
      <c r="G1477" s="2">
        <v>1.8</v>
      </c>
      <c r="H1477" s="2">
        <v>1022.1</v>
      </c>
      <c r="I1477" s="2">
        <v>0</v>
      </c>
      <c r="J1477" s="2">
        <v>0</v>
      </c>
      <c r="K1477" s="2">
        <v>0</v>
      </c>
      <c r="L1477" s="2">
        <v>0</v>
      </c>
      <c r="M1477" s="2">
        <v>0</v>
      </c>
      <c r="N1477">
        <v>1.9</v>
      </c>
      <c r="O1477">
        <v>323.10000000000002</v>
      </c>
      <c r="P1477">
        <v>16.5</v>
      </c>
      <c r="Q1477">
        <v>17.2</v>
      </c>
      <c r="R1477" s="5">
        <v>1.0194444444444399</v>
      </c>
    </row>
    <row r="1478" spans="2:18">
      <c r="B1478" s="2">
        <v>18</v>
      </c>
      <c r="C1478" s="2">
        <v>54</v>
      </c>
      <c r="D1478" s="2">
        <v>8.6</v>
      </c>
      <c r="E1478" s="2">
        <v>18</v>
      </c>
      <c r="F1478" s="2">
        <v>0</v>
      </c>
      <c r="G1478" s="2">
        <v>0</v>
      </c>
      <c r="H1478" s="2">
        <v>1022</v>
      </c>
      <c r="I1478" s="2">
        <v>0</v>
      </c>
      <c r="J1478" s="2">
        <v>0</v>
      </c>
      <c r="K1478" s="2">
        <v>0</v>
      </c>
      <c r="L1478" s="2">
        <v>0</v>
      </c>
      <c r="M1478" s="2">
        <v>0</v>
      </c>
      <c r="N1478">
        <v>1.9</v>
      </c>
      <c r="O1478">
        <v>323.10000000000002</v>
      </c>
      <c r="P1478">
        <v>16.399999999999999</v>
      </c>
      <c r="Q1478">
        <v>17.2</v>
      </c>
      <c r="R1478" s="5">
        <v>1.02013888888889</v>
      </c>
    </row>
    <row r="1479" spans="2:18">
      <c r="B1479" s="2">
        <v>18</v>
      </c>
      <c r="C1479" s="2">
        <v>54</v>
      </c>
      <c r="D1479" s="2">
        <v>8.6</v>
      </c>
      <c r="E1479" s="2">
        <v>18</v>
      </c>
      <c r="F1479" s="2">
        <v>1.8</v>
      </c>
      <c r="G1479" s="2">
        <v>2.2000000000000002</v>
      </c>
      <c r="H1479" s="2">
        <v>1022</v>
      </c>
      <c r="I1479" s="2">
        <v>0</v>
      </c>
      <c r="J1479" s="2">
        <v>0</v>
      </c>
      <c r="K1479" s="2">
        <v>0</v>
      </c>
      <c r="L1479" s="2">
        <v>0</v>
      </c>
      <c r="M1479" s="2">
        <v>0</v>
      </c>
      <c r="N1479">
        <v>1.9</v>
      </c>
      <c r="O1479">
        <v>323.10000000000002</v>
      </c>
      <c r="P1479">
        <v>16.399999999999999</v>
      </c>
      <c r="Q1479">
        <v>17.100000000000001</v>
      </c>
      <c r="R1479" s="5">
        <v>1.0208333333333299</v>
      </c>
    </row>
    <row r="1480" spans="2:18">
      <c r="B1480" s="2">
        <v>18</v>
      </c>
      <c r="C1480" s="2">
        <v>54</v>
      </c>
      <c r="D1480" s="2">
        <v>8.6</v>
      </c>
      <c r="E1480" s="2">
        <v>18</v>
      </c>
      <c r="F1480" s="2">
        <v>1.8</v>
      </c>
      <c r="G1480" s="2">
        <v>2.5</v>
      </c>
      <c r="H1480" s="2">
        <v>1022.1</v>
      </c>
      <c r="I1480" s="2">
        <v>0</v>
      </c>
      <c r="J1480" s="2">
        <v>0</v>
      </c>
      <c r="K1480" s="2">
        <v>0</v>
      </c>
      <c r="L1480" s="2">
        <v>0</v>
      </c>
      <c r="M1480" s="2">
        <v>0</v>
      </c>
      <c r="N1480">
        <v>1.9</v>
      </c>
      <c r="O1480">
        <v>323.10000000000002</v>
      </c>
      <c r="P1480">
        <v>16.399999999999999</v>
      </c>
      <c r="Q1480">
        <v>17.100000000000001</v>
      </c>
      <c r="R1480" s="5">
        <v>1.02152777777778</v>
      </c>
    </row>
    <row r="1481" spans="2:18">
      <c r="B1481" s="2">
        <v>18</v>
      </c>
      <c r="C1481" s="2">
        <v>55</v>
      </c>
      <c r="D1481" s="2">
        <v>8.8000000000000007</v>
      </c>
      <c r="E1481" s="2">
        <v>18</v>
      </c>
      <c r="F1481" s="2">
        <v>3.2</v>
      </c>
      <c r="G1481" s="2">
        <v>3.2</v>
      </c>
      <c r="H1481" s="2">
        <v>1022.1</v>
      </c>
      <c r="I1481" s="2">
        <v>0</v>
      </c>
      <c r="J1481" s="2">
        <v>0</v>
      </c>
      <c r="K1481" s="2">
        <v>0</v>
      </c>
      <c r="L1481" s="2">
        <v>0</v>
      </c>
      <c r="M1481" s="2">
        <v>0</v>
      </c>
      <c r="N1481">
        <v>1.9</v>
      </c>
      <c r="O1481">
        <v>323.10000000000002</v>
      </c>
      <c r="P1481">
        <v>16.399999999999999</v>
      </c>
      <c r="Q1481">
        <v>17.100000000000001</v>
      </c>
      <c r="R1481" s="5">
        <v>1.0222222222222199</v>
      </c>
    </row>
    <row r="1482" spans="2:18">
      <c r="B1482" s="2">
        <v>18</v>
      </c>
      <c r="C1482" s="2">
        <v>54</v>
      </c>
      <c r="D1482" s="2">
        <v>8.6</v>
      </c>
      <c r="E1482" s="2">
        <v>18</v>
      </c>
      <c r="F1482" s="2">
        <v>2.5</v>
      </c>
      <c r="G1482" s="2">
        <v>2.9</v>
      </c>
      <c r="H1482" s="2">
        <v>1022</v>
      </c>
      <c r="I1482" s="2">
        <v>0</v>
      </c>
      <c r="J1482" s="2">
        <v>0</v>
      </c>
      <c r="K1482" s="2">
        <v>0</v>
      </c>
      <c r="L1482" s="2">
        <v>0</v>
      </c>
      <c r="M1482" s="2">
        <v>0</v>
      </c>
      <c r="N1482">
        <v>1.9</v>
      </c>
      <c r="O1482">
        <v>323.10000000000002</v>
      </c>
      <c r="P1482">
        <v>16.399999999999999</v>
      </c>
      <c r="Q1482">
        <v>17.100000000000001</v>
      </c>
      <c r="R1482" s="5">
        <v>1.02291666666667</v>
      </c>
    </row>
    <row r="1483" spans="2:18">
      <c r="B1483" s="2">
        <v>17.899999999999999</v>
      </c>
      <c r="C1483" s="2">
        <v>54</v>
      </c>
      <c r="D1483" s="2">
        <v>8.5</v>
      </c>
      <c r="E1483" s="2">
        <v>17.899999999999999</v>
      </c>
      <c r="F1483" s="2">
        <v>2.2000000000000002</v>
      </c>
      <c r="G1483" s="2">
        <v>2.9</v>
      </c>
      <c r="H1483" s="2">
        <v>1022.1</v>
      </c>
      <c r="I1483" s="2">
        <v>0</v>
      </c>
      <c r="J1483" s="2">
        <v>0</v>
      </c>
      <c r="K1483" s="2">
        <v>0</v>
      </c>
      <c r="L1483" s="2">
        <v>0</v>
      </c>
      <c r="M1483" s="2">
        <v>0</v>
      </c>
      <c r="N1483">
        <v>1.9</v>
      </c>
      <c r="O1483">
        <v>323.10000000000002</v>
      </c>
      <c r="P1483">
        <v>16.3</v>
      </c>
      <c r="Q1483">
        <v>17.100000000000001</v>
      </c>
      <c r="R1483" s="5">
        <v>1.0236111111111099</v>
      </c>
    </row>
    <row r="1484" spans="2:18">
      <c r="B1484" s="2">
        <v>17.899999999999999</v>
      </c>
      <c r="C1484" s="2">
        <v>55</v>
      </c>
      <c r="D1484" s="2">
        <v>8.6999999999999993</v>
      </c>
      <c r="E1484" s="2">
        <v>17.899999999999999</v>
      </c>
      <c r="F1484" s="2">
        <v>1.8</v>
      </c>
      <c r="G1484" s="2">
        <v>2.2000000000000002</v>
      </c>
      <c r="H1484" s="2">
        <v>1022.2</v>
      </c>
      <c r="I1484" s="2">
        <v>0</v>
      </c>
      <c r="J1484" s="2">
        <v>0</v>
      </c>
      <c r="K1484" s="2">
        <v>0</v>
      </c>
      <c r="L1484" s="2">
        <v>0</v>
      </c>
      <c r="M1484" s="2">
        <v>0</v>
      </c>
      <c r="N1484">
        <v>1.9</v>
      </c>
      <c r="O1484">
        <v>323.10000000000002</v>
      </c>
      <c r="P1484">
        <v>16.3</v>
      </c>
      <c r="Q1484">
        <v>17.100000000000001</v>
      </c>
      <c r="R1484" s="5">
        <v>1.02430555555556</v>
      </c>
    </row>
    <row r="1485" spans="2:18">
      <c r="B1485" s="2">
        <v>17.899999999999999</v>
      </c>
      <c r="C1485" s="2">
        <v>55</v>
      </c>
      <c r="D1485" s="2">
        <v>8.6999999999999993</v>
      </c>
      <c r="E1485" s="2">
        <v>17.899999999999999</v>
      </c>
      <c r="F1485" s="2">
        <v>0</v>
      </c>
      <c r="G1485" s="2">
        <v>2.5</v>
      </c>
      <c r="H1485" s="2">
        <v>1022.1</v>
      </c>
      <c r="I1485" s="2">
        <v>0</v>
      </c>
      <c r="J1485" s="2">
        <v>0</v>
      </c>
      <c r="K1485" s="2">
        <v>0</v>
      </c>
      <c r="L1485" s="2">
        <v>0</v>
      </c>
      <c r="M1485" s="2">
        <v>0</v>
      </c>
      <c r="N1485">
        <v>1.9</v>
      </c>
      <c r="O1485">
        <v>323.10000000000002</v>
      </c>
      <c r="P1485">
        <v>16.3</v>
      </c>
      <c r="Q1485">
        <v>17.100000000000001</v>
      </c>
      <c r="R1485" s="5">
        <v>1.0249999999999999</v>
      </c>
    </row>
    <row r="1486" spans="2:18">
      <c r="B1486" s="2">
        <v>17.899999999999999</v>
      </c>
      <c r="C1486" s="2">
        <v>55</v>
      </c>
      <c r="D1486" s="2">
        <v>8.6999999999999993</v>
      </c>
      <c r="E1486" s="2">
        <v>17.899999999999999</v>
      </c>
      <c r="F1486" s="2">
        <v>2.5</v>
      </c>
      <c r="G1486" s="2">
        <v>3.2</v>
      </c>
      <c r="H1486" s="2">
        <v>1022.1</v>
      </c>
      <c r="I1486" s="2">
        <v>0</v>
      </c>
      <c r="J1486" s="2">
        <v>0</v>
      </c>
      <c r="K1486" s="2">
        <v>0</v>
      </c>
      <c r="L1486" s="2">
        <v>0</v>
      </c>
      <c r="M1486" s="2">
        <v>0</v>
      </c>
      <c r="N1486">
        <v>1.9</v>
      </c>
      <c r="O1486">
        <v>323.10000000000002</v>
      </c>
      <c r="P1486">
        <v>16.3</v>
      </c>
      <c r="Q1486">
        <v>17</v>
      </c>
      <c r="R1486" s="5">
        <v>1.02569444444444</v>
      </c>
    </row>
    <row r="1487" spans="2:18">
      <c r="B1487" s="2">
        <v>17.899999999999999</v>
      </c>
      <c r="C1487" s="2">
        <v>55</v>
      </c>
      <c r="D1487" s="2">
        <v>8.6999999999999993</v>
      </c>
      <c r="E1487" s="2">
        <v>17.899999999999999</v>
      </c>
      <c r="F1487" s="2">
        <v>2.2000000000000002</v>
      </c>
      <c r="G1487" s="2">
        <v>2.5</v>
      </c>
      <c r="H1487" s="2">
        <v>1022.1</v>
      </c>
      <c r="I1487" s="2">
        <v>0</v>
      </c>
      <c r="J1487" s="2">
        <v>0</v>
      </c>
      <c r="K1487" s="2">
        <v>0</v>
      </c>
      <c r="L1487" s="2">
        <v>0</v>
      </c>
      <c r="M1487" s="2">
        <v>0</v>
      </c>
      <c r="N1487">
        <v>1.9</v>
      </c>
      <c r="O1487">
        <v>323.10000000000002</v>
      </c>
      <c r="P1487">
        <v>16.3</v>
      </c>
      <c r="Q1487">
        <v>17</v>
      </c>
      <c r="R1487" s="5">
        <v>1.0263888888888899</v>
      </c>
    </row>
    <row r="1488" spans="2:18">
      <c r="B1488" s="2">
        <v>17.899999999999999</v>
      </c>
      <c r="C1488" s="2">
        <v>55</v>
      </c>
      <c r="D1488" s="2">
        <v>8.6999999999999993</v>
      </c>
      <c r="E1488" s="2">
        <v>17.899999999999999</v>
      </c>
      <c r="F1488" s="2">
        <v>1.8</v>
      </c>
      <c r="G1488" s="2">
        <v>3.6</v>
      </c>
      <c r="H1488" s="2">
        <v>1022</v>
      </c>
      <c r="I1488" s="2">
        <v>0</v>
      </c>
      <c r="J1488" s="2">
        <v>0</v>
      </c>
      <c r="K1488" s="2">
        <v>0</v>
      </c>
      <c r="L1488" s="2">
        <v>0</v>
      </c>
      <c r="M1488" s="2">
        <v>0</v>
      </c>
      <c r="N1488">
        <v>1.9</v>
      </c>
      <c r="O1488">
        <v>323.10000000000002</v>
      </c>
      <c r="P1488">
        <v>16.3</v>
      </c>
      <c r="Q1488">
        <v>17</v>
      </c>
      <c r="R1488" s="5">
        <v>1.02708333333333</v>
      </c>
    </row>
    <row r="1489" spans="2:18">
      <c r="B1489" s="2">
        <v>17.899999999999999</v>
      </c>
      <c r="C1489" s="2">
        <v>55</v>
      </c>
      <c r="D1489" s="2">
        <v>8.6999999999999993</v>
      </c>
      <c r="E1489" s="2">
        <v>17.899999999999999</v>
      </c>
      <c r="F1489" s="2">
        <v>2.5</v>
      </c>
      <c r="G1489" s="2">
        <v>3.2</v>
      </c>
      <c r="H1489" s="2">
        <v>1022</v>
      </c>
      <c r="I1489" s="2">
        <v>0</v>
      </c>
      <c r="J1489" s="2">
        <v>0</v>
      </c>
      <c r="K1489" s="2">
        <v>0</v>
      </c>
      <c r="L1489" s="2">
        <v>0</v>
      </c>
      <c r="M1489" s="2">
        <v>0</v>
      </c>
      <c r="N1489">
        <v>1.9</v>
      </c>
      <c r="O1489">
        <v>323.10000000000002</v>
      </c>
      <c r="P1489">
        <v>16.3</v>
      </c>
      <c r="Q1489">
        <v>17</v>
      </c>
      <c r="R1489" s="5">
        <v>1.0277777777777799</v>
      </c>
    </row>
    <row r="1490" spans="2:18">
      <c r="B1490" s="2">
        <v>18</v>
      </c>
      <c r="C1490" s="2">
        <v>55</v>
      </c>
      <c r="D1490" s="2">
        <v>8.8000000000000007</v>
      </c>
      <c r="E1490" s="2">
        <v>18</v>
      </c>
      <c r="F1490" s="2">
        <v>2.2000000000000002</v>
      </c>
      <c r="G1490" s="2">
        <v>2.5</v>
      </c>
      <c r="H1490" s="2">
        <v>1022</v>
      </c>
      <c r="I1490" s="2">
        <v>0</v>
      </c>
      <c r="J1490" s="2">
        <v>0</v>
      </c>
      <c r="K1490" s="2">
        <v>0</v>
      </c>
      <c r="L1490" s="2">
        <v>0</v>
      </c>
      <c r="M1490" s="2">
        <v>0</v>
      </c>
      <c r="N1490">
        <v>1.9</v>
      </c>
      <c r="O1490">
        <v>323.10000000000002</v>
      </c>
      <c r="P1490">
        <v>16.3</v>
      </c>
      <c r="Q1490">
        <v>17</v>
      </c>
      <c r="R1490" s="5">
        <v>1.02847222222222</v>
      </c>
    </row>
    <row r="1491" spans="2:18">
      <c r="B1491" s="2">
        <v>18</v>
      </c>
      <c r="C1491" s="2">
        <v>55</v>
      </c>
      <c r="D1491" s="2">
        <v>8.8000000000000007</v>
      </c>
      <c r="E1491" s="2">
        <v>18</v>
      </c>
      <c r="F1491" s="2">
        <v>2.5</v>
      </c>
      <c r="G1491" s="2">
        <v>2.9</v>
      </c>
      <c r="H1491" s="2">
        <v>1022</v>
      </c>
      <c r="I1491" s="2">
        <v>0</v>
      </c>
      <c r="J1491" s="2">
        <v>0</v>
      </c>
      <c r="K1491" s="2">
        <v>0</v>
      </c>
      <c r="L1491" s="2">
        <v>0</v>
      </c>
      <c r="M1491" s="2">
        <v>0</v>
      </c>
      <c r="N1491">
        <v>1.9</v>
      </c>
      <c r="O1491">
        <v>323.10000000000002</v>
      </c>
      <c r="P1491">
        <v>16.3</v>
      </c>
      <c r="Q1491">
        <v>17</v>
      </c>
      <c r="R1491" s="5">
        <v>1.0291666666666699</v>
      </c>
    </row>
    <row r="1492" spans="2:18">
      <c r="B1492" s="2">
        <v>18</v>
      </c>
      <c r="C1492" s="2">
        <v>55</v>
      </c>
      <c r="D1492" s="2">
        <v>8.8000000000000007</v>
      </c>
      <c r="E1492" s="2">
        <v>18</v>
      </c>
      <c r="F1492" s="2">
        <v>1.8</v>
      </c>
      <c r="G1492" s="2">
        <v>2.2000000000000002</v>
      </c>
      <c r="H1492" s="2">
        <v>1022.1</v>
      </c>
      <c r="I1492" s="2">
        <v>0</v>
      </c>
      <c r="J1492" s="2">
        <v>0</v>
      </c>
      <c r="K1492" s="2">
        <v>0</v>
      </c>
      <c r="L1492" s="2">
        <v>0</v>
      </c>
      <c r="M1492" s="2">
        <v>0</v>
      </c>
      <c r="N1492">
        <v>1.9</v>
      </c>
      <c r="O1492">
        <v>323.10000000000002</v>
      </c>
      <c r="P1492">
        <v>16.3</v>
      </c>
      <c r="Q1492">
        <v>16.899999999999999</v>
      </c>
      <c r="R1492" s="5">
        <v>1.02986111111111</v>
      </c>
    </row>
    <row r="1493" spans="2:18">
      <c r="B1493" s="2">
        <v>18</v>
      </c>
      <c r="C1493" s="2">
        <v>55</v>
      </c>
      <c r="D1493" s="2">
        <v>8.8000000000000007</v>
      </c>
      <c r="E1493" s="2">
        <v>18</v>
      </c>
      <c r="F1493" s="2">
        <v>0</v>
      </c>
      <c r="G1493" s="2">
        <v>2.5</v>
      </c>
      <c r="H1493" s="2">
        <v>1022.2</v>
      </c>
      <c r="I1493" s="2">
        <v>0</v>
      </c>
      <c r="J1493" s="2">
        <v>0</v>
      </c>
      <c r="K1493" s="2">
        <v>0</v>
      </c>
      <c r="L1493" s="2">
        <v>0</v>
      </c>
      <c r="M1493" s="2">
        <v>0</v>
      </c>
      <c r="N1493">
        <v>1.9</v>
      </c>
      <c r="O1493">
        <v>323.10000000000002</v>
      </c>
      <c r="P1493">
        <v>16.3</v>
      </c>
      <c r="Q1493">
        <v>16.899999999999999</v>
      </c>
      <c r="R1493" s="5">
        <v>1.0305555555555601</v>
      </c>
    </row>
    <row r="1494" spans="2:18">
      <c r="B1494" s="2">
        <v>18</v>
      </c>
      <c r="C1494" s="2">
        <v>55</v>
      </c>
      <c r="D1494" s="2">
        <v>8.8000000000000007</v>
      </c>
      <c r="E1494" s="2">
        <v>18</v>
      </c>
      <c r="F1494" s="2">
        <v>0</v>
      </c>
      <c r="G1494" s="2">
        <v>2.9</v>
      </c>
      <c r="H1494" s="2">
        <v>1022.1</v>
      </c>
      <c r="I1494" s="2">
        <v>0</v>
      </c>
      <c r="J1494" s="2">
        <v>0</v>
      </c>
      <c r="K1494" s="2">
        <v>0</v>
      </c>
      <c r="L1494" s="2">
        <v>0</v>
      </c>
      <c r="M1494" s="2">
        <v>0</v>
      </c>
      <c r="N1494">
        <v>1.9</v>
      </c>
      <c r="O1494">
        <v>323.10000000000002</v>
      </c>
      <c r="P1494">
        <v>16.3</v>
      </c>
      <c r="Q1494">
        <v>16.899999999999999</v>
      </c>
      <c r="R1494" s="5">
        <v>1.03125</v>
      </c>
    </row>
    <row r="1495" spans="2:18">
      <c r="B1495" s="2">
        <v>17.899999999999999</v>
      </c>
      <c r="C1495" s="2">
        <v>55</v>
      </c>
      <c r="D1495" s="2">
        <v>8.6999999999999993</v>
      </c>
      <c r="E1495" s="2">
        <v>17.899999999999999</v>
      </c>
      <c r="F1495" s="2">
        <v>2.5</v>
      </c>
      <c r="G1495" s="2">
        <v>2.9</v>
      </c>
      <c r="H1495" s="2">
        <v>1022.1</v>
      </c>
      <c r="I1495" s="2">
        <v>0</v>
      </c>
      <c r="J1495" s="2">
        <v>0</v>
      </c>
      <c r="K1495" s="2">
        <v>0</v>
      </c>
      <c r="L1495" s="2">
        <v>0</v>
      </c>
      <c r="M1495" s="2">
        <v>0</v>
      </c>
      <c r="N1495">
        <v>1.9</v>
      </c>
      <c r="O1495">
        <v>323.10000000000002</v>
      </c>
      <c r="P1495">
        <v>16.3</v>
      </c>
      <c r="Q1495">
        <v>16.899999999999999</v>
      </c>
      <c r="R1495" s="5">
        <v>1.0319444444444399</v>
      </c>
    </row>
    <row r="1496" spans="2:18">
      <c r="B1496" s="2">
        <v>17.899999999999999</v>
      </c>
      <c r="C1496" s="2">
        <v>55</v>
      </c>
      <c r="D1496" s="2">
        <v>8.6999999999999993</v>
      </c>
      <c r="E1496" s="2">
        <v>17.899999999999999</v>
      </c>
      <c r="F1496" s="2">
        <v>2.9</v>
      </c>
      <c r="G1496" s="2">
        <v>2.9</v>
      </c>
      <c r="H1496" s="2">
        <v>1022.3</v>
      </c>
      <c r="I1496" s="2">
        <v>0</v>
      </c>
      <c r="J1496" s="2">
        <v>0</v>
      </c>
      <c r="K1496" s="2">
        <v>0</v>
      </c>
      <c r="L1496" s="2">
        <v>0</v>
      </c>
      <c r="M1496" s="2">
        <v>0</v>
      </c>
      <c r="N1496">
        <v>1.9</v>
      </c>
      <c r="O1496">
        <v>323.10000000000002</v>
      </c>
      <c r="P1496">
        <v>16.3</v>
      </c>
      <c r="Q1496">
        <v>16.899999999999999</v>
      </c>
      <c r="R1496" s="5">
        <v>1.03263888888889</v>
      </c>
    </row>
    <row r="1497" spans="2:18">
      <c r="B1497" s="2">
        <v>17.899999999999999</v>
      </c>
      <c r="C1497" s="2">
        <v>55</v>
      </c>
      <c r="D1497" s="2">
        <v>8.6999999999999993</v>
      </c>
      <c r="E1497" s="2">
        <v>17.899999999999999</v>
      </c>
      <c r="F1497" s="2">
        <v>2.2000000000000002</v>
      </c>
      <c r="G1497" s="2">
        <v>2.9</v>
      </c>
      <c r="H1497" s="2">
        <v>1022.3</v>
      </c>
      <c r="I1497" s="2">
        <v>0</v>
      </c>
      <c r="J1497" s="2">
        <v>0</v>
      </c>
      <c r="K1497" s="2">
        <v>0</v>
      </c>
      <c r="L1497" s="2">
        <v>0</v>
      </c>
      <c r="M1497" s="2">
        <v>0</v>
      </c>
      <c r="N1497">
        <v>1.9</v>
      </c>
      <c r="O1497">
        <v>323.10000000000002</v>
      </c>
      <c r="P1497">
        <v>16.3</v>
      </c>
      <c r="Q1497">
        <v>16.899999999999999</v>
      </c>
      <c r="R1497" s="5">
        <v>1.0333333333333301</v>
      </c>
    </row>
    <row r="1498" spans="2:18">
      <c r="B1498" s="2">
        <v>17.899999999999999</v>
      </c>
      <c r="C1498" s="2">
        <v>55</v>
      </c>
      <c r="D1498" s="2">
        <v>8.6999999999999993</v>
      </c>
      <c r="E1498" s="2">
        <v>17.899999999999999</v>
      </c>
      <c r="F1498" s="2">
        <v>2.5</v>
      </c>
      <c r="G1498" s="2">
        <v>3.2</v>
      </c>
      <c r="H1498" s="2">
        <v>1022.1</v>
      </c>
      <c r="I1498" s="2">
        <v>0</v>
      </c>
      <c r="J1498" s="2">
        <v>0</v>
      </c>
      <c r="K1498" s="2">
        <v>0</v>
      </c>
      <c r="L1498" s="2">
        <v>0</v>
      </c>
      <c r="M1498" s="2">
        <v>0</v>
      </c>
      <c r="N1498">
        <v>1.9</v>
      </c>
      <c r="O1498">
        <v>323.10000000000002</v>
      </c>
      <c r="P1498">
        <v>16.3</v>
      </c>
      <c r="Q1498">
        <v>16.899999999999999</v>
      </c>
      <c r="R1498" s="5">
        <v>1.03402777777778</v>
      </c>
    </row>
    <row r="1499" spans="2:18">
      <c r="B1499" s="2">
        <v>17.899999999999999</v>
      </c>
      <c r="C1499" s="2">
        <v>55</v>
      </c>
      <c r="D1499" s="2">
        <v>8.6999999999999993</v>
      </c>
      <c r="E1499" s="2">
        <v>17.899999999999999</v>
      </c>
      <c r="F1499" s="2">
        <v>2.5</v>
      </c>
      <c r="G1499" s="2">
        <v>2.5</v>
      </c>
      <c r="H1499" s="2">
        <v>1022</v>
      </c>
      <c r="I1499" s="2">
        <v>0</v>
      </c>
      <c r="J1499" s="2">
        <v>0</v>
      </c>
      <c r="K1499" s="2">
        <v>0</v>
      </c>
      <c r="L1499" s="2">
        <v>0</v>
      </c>
      <c r="M1499" s="2">
        <v>0</v>
      </c>
      <c r="N1499">
        <v>1.9</v>
      </c>
      <c r="O1499">
        <v>323.10000000000002</v>
      </c>
      <c r="P1499">
        <v>16.3</v>
      </c>
      <c r="Q1499">
        <v>16.8</v>
      </c>
      <c r="R1499" s="5">
        <v>1.0347222222222201</v>
      </c>
    </row>
    <row r="1500" spans="2:18">
      <c r="B1500" s="2">
        <v>17.899999999999999</v>
      </c>
      <c r="C1500" s="2">
        <v>55</v>
      </c>
      <c r="D1500" s="2">
        <v>8.6999999999999993</v>
      </c>
      <c r="E1500" s="2">
        <v>17.899999999999999</v>
      </c>
      <c r="F1500" s="2">
        <v>2.5</v>
      </c>
      <c r="G1500" s="2">
        <v>3.2</v>
      </c>
      <c r="H1500" s="2">
        <v>1022.3</v>
      </c>
      <c r="I1500" s="2">
        <v>0</v>
      </c>
      <c r="J1500" s="2">
        <v>0</v>
      </c>
      <c r="K1500" s="2">
        <v>0</v>
      </c>
      <c r="L1500" s="2">
        <v>0</v>
      </c>
      <c r="M1500" s="2">
        <v>0</v>
      </c>
      <c r="N1500">
        <v>1.9</v>
      </c>
      <c r="O1500">
        <v>323.10000000000002</v>
      </c>
      <c r="P1500">
        <v>16.2</v>
      </c>
      <c r="Q1500">
        <v>16.8</v>
      </c>
      <c r="R1500" s="5">
        <v>1.03541666666667</v>
      </c>
    </row>
    <row r="1501" spans="2:18">
      <c r="B1501" s="2">
        <v>17.899999999999999</v>
      </c>
      <c r="C1501" s="2">
        <v>55</v>
      </c>
      <c r="D1501" s="2">
        <v>8.6999999999999993</v>
      </c>
      <c r="E1501" s="2">
        <v>17.899999999999999</v>
      </c>
      <c r="F1501" s="2">
        <v>1.8</v>
      </c>
      <c r="G1501" s="2">
        <v>2.5</v>
      </c>
      <c r="H1501" s="2">
        <v>1022.1</v>
      </c>
      <c r="I1501" s="2">
        <v>0</v>
      </c>
      <c r="J1501" s="2">
        <v>0</v>
      </c>
      <c r="K1501" s="2">
        <v>0</v>
      </c>
      <c r="L1501" s="2">
        <v>0</v>
      </c>
      <c r="M1501" s="2">
        <v>0</v>
      </c>
      <c r="N1501">
        <v>1.9</v>
      </c>
      <c r="O1501">
        <v>323.10000000000002</v>
      </c>
      <c r="P1501">
        <v>16.3</v>
      </c>
      <c r="Q1501">
        <v>16.8</v>
      </c>
      <c r="R1501" s="5">
        <v>1.0361111111111101</v>
      </c>
    </row>
    <row r="1502" spans="2:18">
      <c r="B1502" s="2">
        <v>17.899999999999999</v>
      </c>
      <c r="C1502" s="2">
        <v>55</v>
      </c>
      <c r="D1502" s="2">
        <v>8.6999999999999993</v>
      </c>
      <c r="E1502" s="2">
        <v>17.899999999999999</v>
      </c>
      <c r="F1502" s="2">
        <v>2.5</v>
      </c>
      <c r="G1502" s="2">
        <v>2.9</v>
      </c>
      <c r="H1502" s="2">
        <v>1022.1</v>
      </c>
      <c r="I1502" s="2">
        <v>0</v>
      </c>
      <c r="J1502" s="2">
        <v>0</v>
      </c>
      <c r="K1502" s="2">
        <v>0</v>
      </c>
      <c r="L1502" s="2">
        <v>0</v>
      </c>
      <c r="M1502" s="2">
        <v>0</v>
      </c>
      <c r="N1502">
        <v>1.9</v>
      </c>
      <c r="O1502">
        <v>323.10000000000002</v>
      </c>
      <c r="P1502">
        <v>16.2</v>
      </c>
      <c r="Q1502">
        <v>16.8</v>
      </c>
      <c r="R1502" s="5">
        <v>1.03680555555556</v>
      </c>
    </row>
    <row r="1503" spans="2:18">
      <c r="B1503" s="2">
        <v>17.8</v>
      </c>
      <c r="C1503" s="2">
        <v>55</v>
      </c>
      <c r="D1503" s="2">
        <v>8.6</v>
      </c>
      <c r="E1503" s="2">
        <v>17.8</v>
      </c>
      <c r="F1503" s="2">
        <v>0</v>
      </c>
      <c r="G1503" s="2">
        <v>2.5</v>
      </c>
      <c r="H1503" s="2">
        <v>1022</v>
      </c>
      <c r="I1503" s="2">
        <v>0</v>
      </c>
      <c r="J1503" s="2">
        <v>0</v>
      </c>
      <c r="K1503" s="2">
        <v>0</v>
      </c>
      <c r="L1503" s="2">
        <v>0</v>
      </c>
      <c r="M1503" s="2">
        <v>0</v>
      </c>
      <c r="N1503">
        <v>1.9</v>
      </c>
      <c r="O1503">
        <v>323.10000000000002</v>
      </c>
      <c r="P1503">
        <v>16.2</v>
      </c>
      <c r="Q1503">
        <v>16.8</v>
      </c>
      <c r="R1503" s="5">
        <v>1.0375000000000001</v>
      </c>
    </row>
    <row r="1504" spans="2:18">
      <c r="B1504" s="2">
        <v>17.8</v>
      </c>
      <c r="C1504" s="2">
        <v>55</v>
      </c>
      <c r="D1504" s="2">
        <v>8.6</v>
      </c>
      <c r="E1504" s="2">
        <v>17.8</v>
      </c>
      <c r="F1504" s="2">
        <v>0</v>
      </c>
      <c r="G1504" s="2">
        <v>2.5</v>
      </c>
      <c r="H1504" s="2">
        <v>1022.2</v>
      </c>
      <c r="I1504" s="2">
        <v>0</v>
      </c>
      <c r="J1504" s="2">
        <v>0</v>
      </c>
      <c r="K1504" s="2">
        <v>0</v>
      </c>
      <c r="L1504" s="2">
        <v>0</v>
      </c>
      <c r="M1504" s="2">
        <v>0</v>
      </c>
      <c r="N1504">
        <v>1.9</v>
      </c>
      <c r="O1504">
        <v>323.10000000000002</v>
      </c>
      <c r="P1504">
        <v>16.2</v>
      </c>
      <c r="Q1504">
        <v>16.8</v>
      </c>
      <c r="R1504" s="5">
        <v>1.03819444444444</v>
      </c>
    </row>
    <row r="1505" spans="2:18">
      <c r="B1505" s="2">
        <v>17.8</v>
      </c>
      <c r="C1505" s="2">
        <v>55</v>
      </c>
      <c r="D1505" s="2">
        <v>8.6</v>
      </c>
      <c r="E1505" s="2">
        <v>17.8</v>
      </c>
      <c r="F1505" s="2">
        <v>0</v>
      </c>
      <c r="G1505" s="2">
        <v>2.2000000000000002</v>
      </c>
      <c r="H1505" s="2">
        <v>1022</v>
      </c>
      <c r="I1505" s="2">
        <v>0</v>
      </c>
      <c r="J1505" s="2">
        <v>0</v>
      </c>
      <c r="K1505" s="2">
        <v>0</v>
      </c>
      <c r="L1505" s="2">
        <v>0</v>
      </c>
      <c r="M1505" s="2">
        <v>0</v>
      </c>
      <c r="N1505">
        <v>1.9</v>
      </c>
      <c r="O1505">
        <v>323.10000000000002</v>
      </c>
      <c r="P1505">
        <v>16.2</v>
      </c>
      <c r="Q1505">
        <v>16.8</v>
      </c>
      <c r="R1505" s="5">
        <v>1.0388888888888901</v>
      </c>
    </row>
    <row r="1506" spans="2:18">
      <c r="B1506" s="2">
        <v>17.7</v>
      </c>
      <c r="C1506" s="2">
        <v>55</v>
      </c>
      <c r="D1506" s="2">
        <v>8.6</v>
      </c>
      <c r="E1506" s="2">
        <v>17.7</v>
      </c>
      <c r="F1506" s="2">
        <v>0</v>
      </c>
      <c r="G1506" s="2">
        <v>1.8</v>
      </c>
      <c r="H1506" s="2">
        <v>1022.1</v>
      </c>
      <c r="I1506" s="2">
        <v>0</v>
      </c>
      <c r="J1506" s="2">
        <v>0</v>
      </c>
      <c r="K1506" s="2">
        <v>0</v>
      </c>
      <c r="L1506" s="2">
        <v>0</v>
      </c>
      <c r="M1506" s="2">
        <v>0</v>
      </c>
      <c r="N1506">
        <v>1.9</v>
      </c>
      <c r="O1506">
        <v>323.10000000000002</v>
      </c>
      <c r="P1506">
        <v>16.2</v>
      </c>
      <c r="Q1506">
        <v>16.7</v>
      </c>
      <c r="R1506" s="5">
        <v>1.03958333333333</v>
      </c>
    </row>
    <row r="1507" spans="2:18">
      <c r="B1507" s="2">
        <v>17.7</v>
      </c>
      <c r="C1507" s="2">
        <v>55</v>
      </c>
      <c r="D1507" s="2">
        <v>8.6</v>
      </c>
      <c r="E1507" s="2">
        <v>17.7</v>
      </c>
      <c r="F1507" s="2">
        <v>0</v>
      </c>
      <c r="G1507" s="2">
        <v>0</v>
      </c>
      <c r="H1507" s="2">
        <v>1022.1</v>
      </c>
      <c r="I1507" s="2">
        <v>0</v>
      </c>
      <c r="J1507" s="2">
        <v>0</v>
      </c>
      <c r="K1507" s="2">
        <v>0</v>
      </c>
      <c r="L1507" s="2">
        <v>0</v>
      </c>
      <c r="M1507" s="2">
        <v>0</v>
      </c>
      <c r="N1507">
        <v>1.9</v>
      </c>
      <c r="O1507">
        <v>323.10000000000002</v>
      </c>
      <c r="P1507">
        <v>16.2</v>
      </c>
      <c r="Q1507">
        <v>16.7</v>
      </c>
      <c r="R1507" s="5">
        <v>1.0402777777777801</v>
      </c>
    </row>
    <row r="1508" spans="2:18">
      <c r="B1508" s="2">
        <v>17.7</v>
      </c>
      <c r="C1508" s="2">
        <v>55</v>
      </c>
      <c r="D1508" s="2">
        <v>8.6</v>
      </c>
      <c r="E1508" s="2">
        <v>17.7</v>
      </c>
      <c r="F1508" s="2">
        <v>3.2</v>
      </c>
      <c r="G1508" s="2">
        <v>3.2</v>
      </c>
      <c r="H1508" s="2">
        <v>1022.2</v>
      </c>
      <c r="I1508" s="2">
        <v>0</v>
      </c>
      <c r="J1508" s="2">
        <v>0</v>
      </c>
      <c r="K1508" s="2">
        <v>0</v>
      </c>
      <c r="L1508" s="2">
        <v>0</v>
      </c>
      <c r="M1508" s="2">
        <v>0</v>
      </c>
      <c r="N1508">
        <v>1.9</v>
      </c>
      <c r="O1508">
        <v>323.10000000000002</v>
      </c>
      <c r="P1508">
        <v>16.100000000000001</v>
      </c>
      <c r="Q1508">
        <v>16.7</v>
      </c>
      <c r="R1508" s="5">
        <v>1.04097222222222</v>
      </c>
    </row>
    <row r="1509" spans="2:18">
      <c r="B1509" s="2">
        <v>17.7</v>
      </c>
      <c r="C1509" s="2">
        <v>55</v>
      </c>
      <c r="D1509" s="2">
        <v>8.6</v>
      </c>
      <c r="E1509" s="2">
        <v>17.7</v>
      </c>
      <c r="F1509" s="2">
        <v>0</v>
      </c>
      <c r="G1509" s="2">
        <v>2.2000000000000002</v>
      </c>
      <c r="H1509" s="2">
        <v>1022.3</v>
      </c>
      <c r="I1509" s="2">
        <v>0</v>
      </c>
      <c r="J1509" s="2">
        <v>0</v>
      </c>
      <c r="K1509" s="2">
        <v>0</v>
      </c>
      <c r="L1509" s="2">
        <v>0</v>
      </c>
      <c r="M1509" s="2">
        <v>0</v>
      </c>
      <c r="N1509">
        <v>1.9</v>
      </c>
      <c r="O1509">
        <v>323.10000000000002</v>
      </c>
      <c r="P1509">
        <v>16.100000000000001</v>
      </c>
      <c r="Q1509">
        <v>16.7</v>
      </c>
      <c r="R1509" s="5">
        <v>1.0416666666666701</v>
      </c>
    </row>
    <row r="1510" spans="2:18">
      <c r="B1510" s="2">
        <v>17.7</v>
      </c>
      <c r="C1510" s="2">
        <v>55</v>
      </c>
      <c r="D1510" s="2">
        <v>8.6</v>
      </c>
      <c r="E1510" s="2">
        <v>17.7</v>
      </c>
      <c r="F1510" s="2">
        <v>2.2000000000000002</v>
      </c>
      <c r="G1510" s="2">
        <v>2.5</v>
      </c>
      <c r="H1510" s="2">
        <v>1022</v>
      </c>
      <c r="I1510" s="2">
        <v>0</v>
      </c>
      <c r="J1510" s="2">
        <v>0</v>
      </c>
      <c r="K1510" s="2">
        <v>0</v>
      </c>
      <c r="L1510" s="2">
        <v>0</v>
      </c>
      <c r="M1510" s="2">
        <v>0</v>
      </c>
      <c r="N1510">
        <v>1.9</v>
      </c>
      <c r="O1510">
        <v>323.10000000000002</v>
      </c>
      <c r="P1510">
        <v>16.100000000000001</v>
      </c>
      <c r="Q1510">
        <v>16.7</v>
      </c>
      <c r="R1510" s="5">
        <v>1.04236111111111</v>
      </c>
    </row>
    <row r="1511" spans="2:18">
      <c r="B1511" s="2">
        <v>17.7</v>
      </c>
      <c r="C1511" s="2">
        <v>55</v>
      </c>
      <c r="D1511" s="2">
        <v>8.6</v>
      </c>
      <c r="E1511" s="2">
        <v>17.7</v>
      </c>
      <c r="F1511" s="2">
        <v>0</v>
      </c>
      <c r="G1511" s="2">
        <v>2.2000000000000002</v>
      </c>
      <c r="H1511" s="2">
        <v>1022.1</v>
      </c>
      <c r="I1511" s="2">
        <v>0</v>
      </c>
      <c r="J1511" s="2">
        <v>0</v>
      </c>
      <c r="K1511" s="2">
        <v>0</v>
      </c>
      <c r="L1511" s="2">
        <v>0</v>
      </c>
      <c r="M1511" s="2">
        <v>0</v>
      </c>
      <c r="N1511">
        <v>1.9</v>
      </c>
      <c r="O1511">
        <v>323.10000000000002</v>
      </c>
      <c r="P1511">
        <v>16.100000000000001</v>
      </c>
      <c r="Q1511">
        <v>16.7</v>
      </c>
      <c r="R1511" s="5">
        <v>1.0430555555555601</v>
      </c>
    </row>
    <row r="1512" spans="2:18">
      <c r="B1512" s="2">
        <v>17.7</v>
      </c>
      <c r="C1512" s="2">
        <v>55</v>
      </c>
      <c r="D1512" s="2">
        <v>8.6</v>
      </c>
      <c r="E1512" s="2">
        <v>17.7</v>
      </c>
      <c r="F1512" s="2">
        <v>1.8</v>
      </c>
      <c r="G1512" s="2">
        <v>1.8</v>
      </c>
      <c r="H1512" s="2">
        <v>1022</v>
      </c>
      <c r="I1512" s="2">
        <v>0</v>
      </c>
      <c r="J1512" s="2">
        <v>0</v>
      </c>
      <c r="K1512" s="2">
        <v>0</v>
      </c>
      <c r="L1512" s="2">
        <v>0</v>
      </c>
      <c r="M1512" s="2">
        <v>0</v>
      </c>
      <c r="N1512">
        <v>1.9</v>
      </c>
      <c r="O1512">
        <v>323.10000000000002</v>
      </c>
      <c r="P1512">
        <v>16.100000000000001</v>
      </c>
      <c r="Q1512">
        <v>16.600000000000001</v>
      </c>
      <c r="R1512" s="5">
        <v>1.04375</v>
      </c>
    </row>
    <row r="1513" spans="2:18">
      <c r="B1513" s="2">
        <v>17.7</v>
      </c>
      <c r="C1513" s="2">
        <v>55</v>
      </c>
      <c r="D1513" s="2">
        <v>8.6</v>
      </c>
      <c r="E1513" s="2">
        <v>17.7</v>
      </c>
      <c r="F1513" s="2">
        <v>2.5</v>
      </c>
      <c r="G1513" s="2">
        <v>2.9</v>
      </c>
      <c r="H1513" s="2">
        <v>1022.1</v>
      </c>
      <c r="I1513" s="2">
        <v>0</v>
      </c>
      <c r="J1513" s="2">
        <v>0</v>
      </c>
      <c r="K1513" s="2">
        <v>0</v>
      </c>
      <c r="L1513" s="2">
        <v>0</v>
      </c>
      <c r="M1513" s="2">
        <v>0</v>
      </c>
      <c r="N1513">
        <v>1.9</v>
      </c>
      <c r="O1513">
        <v>323.10000000000002</v>
      </c>
      <c r="P1513">
        <v>16.100000000000001</v>
      </c>
      <c r="Q1513">
        <v>16.600000000000001</v>
      </c>
      <c r="R1513" s="5">
        <v>1.0444444444444401</v>
      </c>
    </row>
    <row r="1514" spans="2:18">
      <c r="B1514" s="2">
        <v>17.7</v>
      </c>
      <c r="C1514" s="2">
        <v>55</v>
      </c>
      <c r="D1514" s="2">
        <v>8.6</v>
      </c>
      <c r="E1514" s="2">
        <v>17.7</v>
      </c>
      <c r="F1514" s="2">
        <v>2.5</v>
      </c>
      <c r="G1514" s="2">
        <v>2.9</v>
      </c>
      <c r="H1514" s="2">
        <v>1022.1</v>
      </c>
      <c r="I1514" s="2">
        <v>0</v>
      </c>
      <c r="J1514" s="2">
        <v>0</v>
      </c>
      <c r="K1514" s="2">
        <v>0</v>
      </c>
      <c r="L1514" s="2">
        <v>0</v>
      </c>
      <c r="M1514" s="2">
        <v>0</v>
      </c>
      <c r="N1514">
        <v>1.9</v>
      </c>
      <c r="O1514">
        <v>323.10000000000002</v>
      </c>
      <c r="P1514">
        <v>16</v>
      </c>
      <c r="Q1514">
        <v>16.600000000000001</v>
      </c>
      <c r="R1514" s="5">
        <v>1.0451388888888899</v>
      </c>
    </row>
    <row r="1515" spans="2:18">
      <c r="B1515" s="2">
        <v>17.7</v>
      </c>
      <c r="C1515" s="2">
        <v>55</v>
      </c>
      <c r="D1515" s="2">
        <v>8.6</v>
      </c>
      <c r="E1515" s="2">
        <v>17.7</v>
      </c>
      <c r="F1515" s="2">
        <v>0</v>
      </c>
      <c r="G1515" s="2">
        <v>2.9</v>
      </c>
      <c r="H1515" s="2">
        <v>1021.8</v>
      </c>
      <c r="I1515" s="2">
        <v>0</v>
      </c>
      <c r="J1515" s="2">
        <v>0</v>
      </c>
      <c r="K1515" s="2">
        <v>0</v>
      </c>
      <c r="L1515" s="2">
        <v>0</v>
      </c>
      <c r="M1515" s="2">
        <v>0</v>
      </c>
      <c r="N1515">
        <v>1.9</v>
      </c>
      <c r="O1515">
        <v>323.10000000000002</v>
      </c>
      <c r="P1515">
        <v>16</v>
      </c>
      <c r="Q1515">
        <v>16.600000000000001</v>
      </c>
      <c r="R1515" s="5">
        <v>1.0458333333333301</v>
      </c>
    </row>
    <row r="1516" spans="2:18">
      <c r="B1516" s="2">
        <v>17.7</v>
      </c>
      <c r="C1516" s="2">
        <v>55</v>
      </c>
      <c r="D1516" s="2">
        <v>8.6</v>
      </c>
      <c r="E1516" s="2">
        <v>17.7</v>
      </c>
      <c r="F1516" s="2">
        <v>2.2000000000000002</v>
      </c>
      <c r="G1516" s="2">
        <v>3.2</v>
      </c>
      <c r="H1516" s="2">
        <v>1022.1</v>
      </c>
      <c r="I1516" s="2">
        <v>0</v>
      </c>
      <c r="J1516" s="2">
        <v>0</v>
      </c>
      <c r="K1516" s="2">
        <v>0</v>
      </c>
      <c r="L1516" s="2">
        <v>0</v>
      </c>
      <c r="M1516" s="2">
        <v>0</v>
      </c>
      <c r="N1516">
        <v>1.9</v>
      </c>
      <c r="O1516">
        <v>323.10000000000002</v>
      </c>
      <c r="P1516">
        <v>16</v>
      </c>
      <c r="Q1516">
        <v>16.5</v>
      </c>
      <c r="R1516" s="5">
        <v>1.0465277777777799</v>
      </c>
    </row>
    <row r="1517" spans="2:18">
      <c r="B1517" s="2">
        <v>17.8</v>
      </c>
      <c r="C1517" s="2">
        <v>54</v>
      </c>
      <c r="D1517" s="2">
        <v>8.4</v>
      </c>
      <c r="E1517" s="2">
        <v>17.8</v>
      </c>
      <c r="F1517" s="2">
        <v>2.5</v>
      </c>
      <c r="G1517" s="2">
        <v>2.5</v>
      </c>
      <c r="H1517" s="2">
        <v>1022.1</v>
      </c>
      <c r="I1517" s="2">
        <v>0</v>
      </c>
      <c r="J1517" s="2">
        <v>0</v>
      </c>
      <c r="K1517" s="2">
        <v>0</v>
      </c>
      <c r="L1517" s="2">
        <v>0</v>
      </c>
      <c r="M1517" s="2">
        <v>0</v>
      </c>
      <c r="N1517">
        <v>1.9</v>
      </c>
      <c r="O1517">
        <v>323.10000000000002</v>
      </c>
      <c r="P1517">
        <v>16</v>
      </c>
      <c r="Q1517">
        <v>16.5</v>
      </c>
      <c r="R1517" s="5">
        <v>1.0472222222222201</v>
      </c>
    </row>
    <row r="1518" spans="2:18">
      <c r="B1518" s="2">
        <v>17.8</v>
      </c>
      <c r="C1518" s="2">
        <v>54</v>
      </c>
      <c r="D1518" s="2">
        <v>8.4</v>
      </c>
      <c r="E1518" s="2">
        <v>17.8</v>
      </c>
      <c r="F1518" s="2">
        <v>0</v>
      </c>
      <c r="G1518" s="2">
        <v>0</v>
      </c>
      <c r="H1518" s="2">
        <v>1022</v>
      </c>
      <c r="I1518" s="2">
        <v>0</v>
      </c>
      <c r="J1518" s="2">
        <v>0</v>
      </c>
      <c r="K1518" s="2">
        <v>0</v>
      </c>
      <c r="L1518" s="2">
        <v>0</v>
      </c>
      <c r="M1518" s="2">
        <v>0</v>
      </c>
      <c r="N1518">
        <v>1.9</v>
      </c>
      <c r="O1518">
        <v>323.10000000000002</v>
      </c>
      <c r="P1518">
        <v>16.100000000000001</v>
      </c>
      <c r="Q1518">
        <v>16.5</v>
      </c>
      <c r="R1518" s="5">
        <v>1.0479166666666699</v>
      </c>
    </row>
    <row r="1519" spans="2:18">
      <c r="B1519" s="2">
        <v>17.7</v>
      </c>
      <c r="C1519" s="2">
        <v>55</v>
      </c>
      <c r="D1519" s="2">
        <v>8.6</v>
      </c>
      <c r="E1519" s="2">
        <v>17.7</v>
      </c>
      <c r="F1519" s="2">
        <v>1.8</v>
      </c>
      <c r="G1519" s="2">
        <v>2.2000000000000002</v>
      </c>
      <c r="H1519" s="2">
        <v>1021.9</v>
      </c>
      <c r="I1519" s="2">
        <v>0</v>
      </c>
      <c r="J1519" s="2">
        <v>0</v>
      </c>
      <c r="K1519" s="2">
        <v>0</v>
      </c>
      <c r="L1519" s="2">
        <v>0</v>
      </c>
      <c r="M1519" s="2">
        <v>0</v>
      </c>
      <c r="N1519">
        <v>1.9</v>
      </c>
      <c r="O1519">
        <v>323.10000000000002</v>
      </c>
      <c r="P1519">
        <v>16</v>
      </c>
      <c r="Q1519">
        <v>16.5</v>
      </c>
      <c r="R1519" s="5">
        <v>1.0486111111111101</v>
      </c>
    </row>
    <row r="1520" spans="2:18">
      <c r="B1520" s="2">
        <v>17.7</v>
      </c>
      <c r="C1520" s="2">
        <v>55</v>
      </c>
      <c r="D1520" s="2">
        <v>8.6</v>
      </c>
      <c r="E1520" s="2">
        <v>17.7</v>
      </c>
      <c r="F1520" s="2">
        <v>0</v>
      </c>
      <c r="G1520" s="2">
        <v>0</v>
      </c>
      <c r="H1520" s="2">
        <v>1022</v>
      </c>
      <c r="I1520" s="2">
        <v>0</v>
      </c>
      <c r="J1520" s="2">
        <v>0</v>
      </c>
      <c r="K1520" s="2">
        <v>0</v>
      </c>
      <c r="L1520" s="2">
        <v>0</v>
      </c>
      <c r="M1520" s="2">
        <v>0</v>
      </c>
      <c r="N1520">
        <v>1.9</v>
      </c>
      <c r="O1520">
        <v>323.10000000000002</v>
      </c>
      <c r="P1520">
        <v>16.100000000000001</v>
      </c>
      <c r="Q1520">
        <v>16.5</v>
      </c>
      <c r="R1520" s="5">
        <v>1.0493055555555599</v>
      </c>
    </row>
    <row r="1521" spans="2:18">
      <c r="B1521" s="2">
        <v>17.7</v>
      </c>
      <c r="C1521" s="2">
        <v>55</v>
      </c>
      <c r="D1521" s="2">
        <v>8.6</v>
      </c>
      <c r="E1521" s="2">
        <v>17.7</v>
      </c>
      <c r="F1521" s="2">
        <v>0</v>
      </c>
      <c r="G1521" s="2">
        <v>2.2000000000000002</v>
      </c>
      <c r="H1521" s="2">
        <v>1022</v>
      </c>
      <c r="I1521" s="2">
        <v>0</v>
      </c>
      <c r="J1521" s="2">
        <v>0</v>
      </c>
      <c r="K1521" s="2">
        <v>0</v>
      </c>
      <c r="L1521" s="2">
        <v>0</v>
      </c>
      <c r="M1521" s="2">
        <v>0</v>
      </c>
      <c r="N1521">
        <v>1.9</v>
      </c>
      <c r="O1521">
        <v>323.10000000000002</v>
      </c>
      <c r="P1521">
        <v>16</v>
      </c>
      <c r="Q1521">
        <v>16.5</v>
      </c>
      <c r="R1521" s="5">
        <v>1.05</v>
      </c>
    </row>
    <row r="1522" spans="2:18">
      <c r="B1522" s="2">
        <v>17.600000000000001</v>
      </c>
      <c r="C1522" s="2">
        <v>55</v>
      </c>
      <c r="D1522" s="2">
        <v>8.5</v>
      </c>
      <c r="E1522" s="2">
        <v>17.600000000000001</v>
      </c>
      <c r="F1522" s="2">
        <v>0</v>
      </c>
      <c r="G1522" s="2">
        <v>1.8</v>
      </c>
      <c r="H1522" s="2">
        <v>1022</v>
      </c>
      <c r="I1522" s="2">
        <v>0</v>
      </c>
      <c r="J1522" s="2">
        <v>0</v>
      </c>
      <c r="K1522" s="2">
        <v>0</v>
      </c>
      <c r="L1522" s="2">
        <v>0</v>
      </c>
      <c r="M1522" s="2">
        <v>0</v>
      </c>
      <c r="N1522">
        <v>1.9</v>
      </c>
      <c r="O1522">
        <v>323.10000000000002</v>
      </c>
      <c r="P1522">
        <v>16</v>
      </c>
      <c r="Q1522">
        <v>16.5</v>
      </c>
      <c r="R1522" s="5">
        <v>1.0506944444444399</v>
      </c>
    </row>
    <row r="1523" spans="2:18">
      <c r="B1523" s="2">
        <v>17.600000000000001</v>
      </c>
      <c r="C1523" s="2">
        <v>55</v>
      </c>
      <c r="D1523" s="2">
        <v>8.5</v>
      </c>
      <c r="E1523" s="2">
        <v>17.600000000000001</v>
      </c>
      <c r="F1523" s="2">
        <v>0</v>
      </c>
      <c r="G1523" s="2">
        <v>2.2000000000000002</v>
      </c>
      <c r="H1523" s="2">
        <v>1022</v>
      </c>
      <c r="I1523" s="2">
        <v>0</v>
      </c>
      <c r="J1523" s="2">
        <v>0</v>
      </c>
      <c r="K1523" s="2">
        <v>0</v>
      </c>
      <c r="L1523" s="2">
        <v>0</v>
      </c>
      <c r="M1523" s="2">
        <v>0</v>
      </c>
      <c r="N1523">
        <v>1.9</v>
      </c>
      <c r="O1523">
        <v>323.10000000000002</v>
      </c>
      <c r="P1523">
        <v>16</v>
      </c>
      <c r="Q1523">
        <v>16.5</v>
      </c>
      <c r="R1523" s="5">
        <v>1.05138888888889</v>
      </c>
    </row>
    <row r="1524" spans="2:18">
      <c r="B1524" s="2">
        <v>17.600000000000001</v>
      </c>
      <c r="C1524" s="2">
        <v>55</v>
      </c>
      <c r="D1524" s="2">
        <v>8.5</v>
      </c>
      <c r="E1524" s="2">
        <v>17.600000000000001</v>
      </c>
      <c r="F1524" s="2">
        <v>1.8</v>
      </c>
      <c r="G1524" s="2">
        <v>2.2000000000000002</v>
      </c>
      <c r="H1524" s="2">
        <v>1022</v>
      </c>
      <c r="I1524" s="2">
        <v>0</v>
      </c>
      <c r="J1524" s="2">
        <v>0</v>
      </c>
      <c r="K1524" s="2">
        <v>0</v>
      </c>
      <c r="L1524" s="2">
        <v>0</v>
      </c>
      <c r="M1524" s="2">
        <v>0</v>
      </c>
      <c r="N1524">
        <v>1.9</v>
      </c>
      <c r="O1524">
        <v>323.10000000000002</v>
      </c>
      <c r="P1524">
        <v>16</v>
      </c>
      <c r="Q1524">
        <v>16.5</v>
      </c>
      <c r="R1524" s="5">
        <v>1.0520833333333299</v>
      </c>
    </row>
    <row r="1525" spans="2:18">
      <c r="B1525" s="2">
        <v>17.600000000000001</v>
      </c>
      <c r="C1525" s="2">
        <v>55</v>
      </c>
      <c r="D1525" s="2">
        <v>8.5</v>
      </c>
      <c r="E1525" s="2">
        <v>17.600000000000001</v>
      </c>
      <c r="F1525" s="2">
        <v>0</v>
      </c>
      <c r="G1525" s="2">
        <v>1.8</v>
      </c>
      <c r="H1525" s="2">
        <v>1022</v>
      </c>
      <c r="I1525" s="2">
        <v>0</v>
      </c>
      <c r="J1525" s="2">
        <v>0</v>
      </c>
      <c r="K1525" s="2">
        <v>0</v>
      </c>
      <c r="L1525" s="2">
        <v>0</v>
      </c>
      <c r="M1525" s="2">
        <v>0</v>
      </c>
      <c r="N1525">
        <v>1.9</v>
      </c>
      <c r="O1525">
        <v>323.10000000000002</v>
      </c>
      <c r="P1525">
        <v>16</v>
      </c>
      <c r="Q1525">
        <v>16.5</v>
      </c>
      <c r="R1525" s="5">
        <v>1.05277777777778</v>
      </c>
    </row>
    <row r="1526" spans="2:18">
      <c r="B1526" s="2">
        <v>17.5</v>
      </c>
      <c r="C1526" s="2">
        <v>55</v>
      </c>
      <c r="D1526" s="2">
        <v>8.4</v>
      </c>
      <c r="E1526" s="2">
        <v>17.5</v>
      </c>
      <c r="F1526" s="2">
        <v>1.8</v>
      </c>
      <c r="G1526" s="2">
        <v>2.9</v>
      </c>
      <c r="H1526" s="2">
        <v>1021.9</v>
      </c>
      <c r="I1526" s="2">
        <v>0</v>
      </c>
      <c r="J1526" s="2">
        <v>0</v>
      </c>
      <c r="K1526" s="2">
        <v>0</v>
      </c>
      <c r="L1526" s="2">
        <v>0</v>
      </c>
      <c r="M1526" s="2">
        <v>0</v>
      </c>
      <c r="N1526">
        <v>1.9</v>
      </c>
      <c r="O1526">
        <v>323.10000000000002</v>
      </c>
      <c r="P1526">
        <v>15.9</v>
      </c>
      <c r="Q1526">
        <v>16.399999999999999</v>
      </c>
      <c r="R1526" s="5">
        <v>1.0534722222222199</v>
      </c>
    </row>
    <row r="1527" spans="2:18">
      <c r="B1527" s="2">
        <v>17.600000000000001</v>
      </c>
      <c r="C1527" s="2">
        <v>55</v>
      </c>
      <c r="D1527" s="2">
        <v>8.5</v>
      </c>
      <c r="E1527" s="2">
        <v>17.600000000000001</v>
      </c>
      <c r="F1527" s="2">
        <v>0</v>
      </c>
      <c r="G1527" s="2">
        <v>2.2000000000000002</v>
      </c>
      <c r="H1527" s="2">
        <v>1021.8</v>
      </c>
      <c r="I1527" s="2">
        <v>0</v>
      </c>
      <c r="J1527" s="2">
        <v>0</v>
      </c>
      <c r="K1527" s="2">
        <v>0</v>
      </c>
      <c r="L1527" s="2">
        <v>0</v>
      </c>
      <c r="M1527" s="2">
        <v>0</v>
      </c>
      <c r="N1527">
        <v>1.9</v>
      </c>
      <c r="O1527">
        <v>323.10000000000002</v>
      </c>
      <c r="P1527">
        <v>15.9</v>
      </c>
      <c r="Q1527">
        <v>16.399999999999999</v>
      </c>
      <c r="R1527" s="5">
        <v>1.05416666666667</v>
      </c>
    </row>
    <row r="1528" spans="2:18">
      <c r="B1528" s="2">
        <v>17.600000000000001</v>
      </c>
      <c r="C1528" s="2">
        <v>55</v>
      </c>
      <c r="D1528" s="2">
        <v>8.5</v>
      </c>
      <c r="E1528" s="2">
        <v>17.600000000000001</v>
      </c>
      <c r="F1528" s="2">
        <v>0</v>
      </c>
      <c r="G1528" s="2">
        <v>0</v>
      </c>
      <c r="H1528" s="2">
        <v>1021.7</v>
      </c>
      <c r="I1528" s="2">
        <v>0</v>
      </c>
      <c r="J1528" s="2">
        <v>0</v>
      </c>
      <c r="K1528" s="2">
        <v>0</v>
      </c>
      <c r="L1528" s="2">
        <v>0</v>
      </c>
      <c r="M1528" s="2">
        <v>0</v>
      </c>
      <c r="N1528">
        <v>1.9</v>
      </c>
      <c r="O1528">
        <v>323.10000000000002</v>
      </c>
      <c r="P1528">
        <v>15.9</v>
      </c>
      <c r="Q1528">
        <v>16.399999999999999</v>
      </c>
      <c r="R1528" s="5">
        <v>1.0548611111111099</v>
      </c>
    </row>
    <row r="1529" spans="2:18">
      <c r="B1529" s="2">
        <v>17.5</v>
      </c>
      <c r="C1529" s="2">
        <v>55</v>
      </c>
      <c r="D1529" s="2">
        <v>8.4</v>
      </c>
      <c r="E1529" s="2">
        <v>17.5</v>
      </c>
      <c r="F1529" s="2">
        <v>2.2000000000000002</v>
      </c>
      <c r="G1529" s="2">
        <v>2.5</v>
      </c>
      <c r="H1529" s="2">
        <v>1021.9</v>
      </c>
      <c r="I1529" s="2">
        <v>0</v>
      </c>
      <c r="J1529" s="2">
        <v>0</v>
      </c>
      <c r="K1529" s="2">
        <v>0</v>
      </c>
      <c r="L1529" s="2">
        <v>0</v>
      </c>
      <c r="M1529" s="2">
        <v>0</v>
      </c>
      <c r="N1529">
        <v>1.9</v>
      </c>
      <c r="O1529">
        <v>323.10000000000002</v>
      </c>
      <c r="P1529">
        <v>15.9</v>
      </c>
      <c r="Q1529">
        <v>16.5</v>
      </c>
      <c r="R1529" s="5">
        <v>1.05555555555556</v>
      </c>
    </row>
    <row r="1530" spans="2:18">
      <c r="B1530" s="2">
        <v>17.5</v>
      </c>
      <c r="C1530" s="2">
        <v>55</v>
      </c>
      <c r="D1530" s="2">
        <v>8.4</v>
      </c>
      <c r="E1530" s="2">
        <v>17.5</v>
      </c>
      <c r="F1530" s="2">
        <v>0</v>
      </c>
      <c r="G1530" s="2">
        <v>0</v>
      </c>
      <c r="H1530" s="2">
        <v>1021.8</v>
      </c>
      <c r="I1530" s="2">
        <v>0</v>
      </c>
      <c r="J1530" s="2">
        <v>0</v>
      </c>
      <c r="K1530" s="2">
        <v>0</v>
      </c>
      <c r="L1530" s="2">
        <v>0</v>
      </c>
      <c r="M1530" s="2">
        <v>0</v>
      </c>
      <c r="N1530">
        <v>1.9</v>
      </c>
      <c r="O1530">
        <v>323.10000000000002</v>
      </c>
      <c r="P1530">
        <v>15.8</v>
      </c>
      <c r="Q1530">
        <v>16.5</v>
      </c>
      <c r="R1530" s="5">
        <v>1.0562499999999999</v>
      </c>
    </row>
    <row r="1531" spans="2:18">
      <c r="B1531" s="2">
        <v>17.5</v>
      </c>
      <c r="C1531" s="2">
        <v>55</v>
      </c>
      <c r="D1531" s="2">
        <v>8.4</v>
      </c>
      <c r="E1531" s="2">
        <v>17.5</v>
      </c>
      <c r="F1531" s="2">
        <v>0</v>
      </c>
      <c r="G1531" s="2">
        <v>1.8</v>
      </c>
      <c r="H1531" s="2">
        <v>1021.9</v>
      </c>
      <c r="I1531" s="2">
        <v>0</v>
      </c>
      <c r="J1531" s="2">
        <v>0</v>
      </c>
      <c r="K1531" s="2">
        <v>0</v>
      </c>
      <c r="L1531" s="2">
        <v>0</v>
      </c>
      <c r="M1531" s="2">
        <v>0</v>
      </c>
      <c r="N1531">
        <v>1.9</v>
      </c>
      <c r="O1531">
        <v>323.10000000000002</v>
      </c>
      <c r="P1531">
        <v>15.8</v>
      </c>
      <c r="Q1531">
        <v>16.5</v>
      </c>
      <c r="R1531" s="5">
        <v>1.05694444444444</v>
      </c>
    </row>
    <row r="1532" spans="2:18">
      <c r="B1532" s="2">
        <v>17.5</v>
      </c>
      <c r="C1532" s="2">
        <v>55</v>
      </c>
      <c r="D1532" s="2">
        <v>8.4</v>
      </c>
      <c r="E1532" s="2">
        <v>17.5</v>
      </c>
      <c r="F1532" s="2">
        <v>0</v>
      </c>
      <c r="G1532" s="2">
        <v>1.8</v>
      </c>
      <c r="H1532" s="2">
        <v>1021.8</v>
      </c>
      <c r="I1532" s="2">
        <v>0</v>
      </c>
      <c r="J1532" s="2">
        <v>0</v>
      </c>
      <c r="K1532" s="2">
        <v>0</v>
      </c>
      <c r="L1532" s="2">
        <v>0</v>
      </c>
      <c r="M1532" s="2">
        <v>0</v>
      </c>
      <c r="N1532">
        <v>1.9</v>
      </c>
      <c r="O1532">
        <v>323.10000000000002</v>
      </c>
      <c r="P1532">
        <v>15.8</v>
      </c>
      <c r="Q1532">
        <v>16.5</v>
      </c>
      <c r="R1532" s="5">
        <v>1.0576388888888899</v>
      </c>
    </row>
    <row r="1533" spans="2:18">
      <c r="B1533" s="2">
        <v>17.5</v>
      </c>
      <c r="C1533" s="2">
        <v>55</v>
      </c>
      <c r="D1533" s="2">
        <v>8.4</v>
      </c>
      <c r="E1533" s="2">
        <v>17.5</v>
      </c>
      <c r="F1533" s="2">
        <v>0</v>
      </c>
      <c r="G1533" s="2">
        <v>1.8</v>
      </c>
      <c r="H1533" s="2">
        <v>1021.8</v>
      </c>
      <c r="I1533" s="2">
        <v>0</v>
      </c>
      <c r="J1533" s="2">
        <v>0</v>
      </c>
      <c r="K1533" s="2">
        <v>0</v>
      </c>
      <c r="L1533" s="2">
        <v>0</v>
      </c>
      <c r="M1533" s="2">
        <v>0</v>
      </c>
      <c r="N1533">
        <v>1.9</v>
      </c>
      <c r="O1533">
        <v>323.10000000000002</v>
      </c>
      <c r="P1533">
        <v>15.8</v>
      </c>
      <c r="Q1533">
        <v>16.5</v>
      </c>
      <c r="R1533" s="5">
        <v>1.05833333333333</v>
      </c>
    </row>
    <row r="1534" spans="2:18">
      <c r="B1534" s="2">
        <v>17.5</v>
      </c>
      <c r="C1534" s="2">
        <v>55</v>
      </c>
      <c r="D1534" s="2">
        <v>8.4</v>
      </c>
      <c r="E1534" s="2">
        <v>17.5</v>
      </c>
      <c r="F1534" s="2">
        <v>1.8</v>
      </c>
      <c r="G1534" s="2">
        <v>2.9</v>
      </c>
      <c r="H1534" s="2">
        <v>1021.9</v>
      </c>
      <c r="I1534" s="2">
        <v>0</v>
      </c>
      <c r="J1534" s="2">
        <v>0</v>
      </c>
      <c r="K1534" s="2">
        <v>0</v>
      </c>
      <c r="L1534" s="2">
        <v>0</v>
      </c>
      <c r="M1534" s="2">
        <v>0</v>
      </c>
      <c r="N1534">
        <v>1.9</v>
      </c>
      <c r="O1534">
        <v>323.10000000000002</v>
      </c>
      <c r="P1534">
        <v>15.8</v>
      </c>
      <c r="Q1534">
        <v>16.399999999999999</v>
      </c>
      <c r="R1534" s="5">
        <v>1.0590277777777799</v>
      </c>
    </row>
    <row r="1535" spans="2:18">
      <c r="B1535" s="2">
        <v>17.5</v>
      </c>
      <c r="C1535" s="2">
        <v>55</v>
      </c>
      <c r="D1535" s="2">
        <v>8.4</v>
      </c>
      <c r="E1535" s="2">
        <v>17.5</v>
      </c>
      <c r="F1535" s="2">
        <v>0</v>
      </c>
      <c r="G1535" s="2">
        <v>2.2000000000000002</v>
      </c>
      <c r="H1535" s="2">
        <v>1021.8</v>
      </c>
      <c r="I1535" s="2">
        <v>0</v>
      </c>
      <c r="J1535" s="2">
        <v>0</v>
      </c>
      <c r="K1535" s="2">
        <v>0</v>
      </c>
      <c r="L1535" s="2">
        <v>0</v>
      </c>
      <c r="M1535" s="2">
        <v>0</v>
      </c>
      <c r="N1535">
        <v>1.9</v>
      </c>
      <c r="O1535">
        <v>323.10000000000002</v>
      </c>
      <c r="P1535">
        <v>15.8</v>
      </c>
      <c r="Q1535">
        <v>16.5</v>
      </c>
      <c r="R1535" s="5">
        <v>1.05972222222222</v>
      </c>
    </row>
    <row r="1536" spans="2:18">
      <c r="B1536" s="2">
        <v>17.5</v>
      </c>
      <c r="C1536" s="2">
        <v>55</v>
      </c>
      <c r="D1536" s="2">
        <v>8.4</v>
      </c>
      <c r="E1536" s="2">
        <v>17.5</v>
      </c>
      <c r="F1536" s="2">
        <v>1.8</v>
      </c>
      <c r="G1536" s="2">
        <v>2.2000000000000002</v>
      </c>
      <c r="H1536" s="2">
        <v>1021.7</v>
      </c>
      <c r="I1536" s="2">
        <v>0</v>
      </c>
      <c r="J1536" s="2">
        <v>0</v>
      </c>
      <c r="K1536" s="2">
        <v>0</v>
      </c>
      <c r="L1536" s="2">
        <v>0</v>
      </c>
      <c r="M1536" s="2">
        <v>0</v>
      </c>
      <c r="N1536">
        <v>1.9</v>
      </c>
      <c r="O1536">
        <v>323.10000000000002</v>
      </c>
      <c r="P1536">
        <v>15.7</v>
      </c>
      <c r="Q1536">
        <v>16.5</v>
      </c>
      <c r="R1536" s="5">
        <v>1.0604166666666699</v>
      </c>
    </row>
    <row r="1537" spans="2:18">
      <c r="B1537" s="2">
        <v>17.5</v>
      </c>
      <c r="C1537" s="2">
        <v>55</v>
      </c>
      <c r="D1537" s="2">
        <v>8.4</v>
      </c>
      <c r="E1537" s="2">
        <v>17.5</v>
      </c>
      <c r="F1537" s="2">
        <v>0</v>
      </c>
      <c r="G1537" s="2">
        <v>1.8</v>
      </c>
      <c r="H1537" s="2">
        <v>1021.9</v>
      </c>
      <c r="I1537" s="2">
        <v>0</v>
      </c>
      <c r="J1537" s="2">
        <v>0</v>
      </c>
      <c r="K1537" s="2">
        <v>0</v>
      </c>
      <c r="L1537" s="2">
        <v>0</v>
      </c>
      <c r="M1537" s="2">
        <v>0</v>
      </c>
      <c r="N1537">
        <v>1.9</v>
      </c>
      <c r="O1537">
        <v>323.10000000000002</v>
      </c>
      <c r="P1537">
        <v>15.7</v>
      </c>
      <c r="Q1537">
        <v>16.5</v>
      </c>
      <c r="R1537" s="5">
        <v>1.06111111111111</v>
      </c>
    </row>
    <row r="1538" spans="2:18">
      <c r="B1538" s="2">
        <v>17.5</v>
      </c>
      <c r="C1538" s="2">
        <v>55</v>
      </c>
      <c r="D1538" s="2">
        <v>8.4</v>
      </c>
      <c r="E1538" s="2">
        <v>17.5</v>
      </c>
      <c r="F1538" s="2">
        <v>0</v>
      </c>
      <c r="G1538" s="2">
        <v>1.8</v>
      </c>
      <c r="H1538" s="2">
        <v>1021.8</v>
      </c>
      <c r="I1538" s="2">
        <v>0</v>
      </c>
      <c r="J1538" s="2">
        <v>0</v>
      </c>
      <c r="K1538" s="2">
        <v>0</v>
      </c>
      <c r="L1538" s="2">
        <v>0</v>
      </c>
      <c r="M1538" s="2">
        <v>0</v>
      </c>
      <c r="N1538">
        <v>1.9</v>
      </c>
      <c r="O1538">
        <v>323.10000000000002</v>
      </c>
      <c r="P1538">
        <v>15.7</v>
      </c>
      <c r="Q1538">
        <v>16.5</v>
      </c>
      <c r="R1538" s="5">
        <v>1.0618055555555601</v>
      </c>
    </row>
    <row r="1539" spans="2:18">
      <c r="B1539" s="2">
        <v>17.399999999999999</v>
      </c>
      <c r="C1539" s="2">
        <v>55</v>
      </c>
      <c r="D1539" s="2">
        <v>8.3000000000000007</v>
      </c>
      <c r="E1539" s="2">
        <v>17.399999999999999</v>
      </c>
      <c r="F1539" s="2">
        <v>0</v>
      </c>
      <c r="G1539" s="2">
        <v>1.8</v>
      </c>
      <c r="H1539" s="2">
        <v>1021.8</v>
      </c>
      <c r="I1539" s="2">
        <v>0</v>
      </c>
      <c r="J1539" s="2">
        <v>0</v>
      </c>
      <c r="K1539" s="2">
        <v>0</v>
      </c>
      <c r="L1539" s="2">
        <v>0</v>
      </c>
      <c r="M1539" s="2">
        <v>0</v>
      </c>
      <c r="N1539">
        <v>1.9</v>
      </c>
      <c r="O1539">
        <v>323.10000000000002</v>
      </c>
      <c r="P1539">
        <v>15.7</v>
      </c>
      <c r="Q1539">
        <v>16.5</v>
      </c>
      <c r="R1539" s="5">
        <v>1.0625</v>
      </c>
    </row>
    <row r="1540" spans="2:18">
      <c r="B1540" s="2">
        <v>17.399999999999999</v>
      </c>
      <c r="C1540" s="2">
        <v>55</v>
      </c>
      <c r="D1540" s="2">
        <v>8.3000000000000007</v>
      </c>
      <c r="E1540" s="2">
        <v>17.399999999999999</v>
      </c>
      <c r="F1540" s="2">
        <v>0</v>
      </c>
      <c r="G1540" s="2">
        <v>0</v>
      </c>
      <c r="H1540" s="2">
        <v>1021.8</v>
      </c>
      <c r="I1540" s="2">
        <v>0</v>
      </c>
      <c r="J1540" s="2">
        <v>0</v>
      </c>
      <c r="K1540" s="2">
        <v>0</v>
      </c>
      <c r="L1540" s="2">
        <v>0</v>
      </c>
      <c r="M1540" s="2">
        <v>0</v>
      </c>
      <c r="N1540">
        <v>1.9</v>
      </c>
      <c r="O1540">
        <v>323.10000000000002</v>
      </c>
      <c r="P1540">
        <v>15.7</v>
      </c>
      <c r="Q1540">
        <v>16.399999999999999</v>
      </c>
      <c r="R1540" s="5">
        <v>1.0631944444444399</v>
      </c>
    </row>
    <row r="1541" spans="2:18">
      <c r="B1541" s="2">
        <v>17.3</v>
      </c>
      <c r="C1541" s="2">
        <v>56</v>
      </c>
      <c r="D1541" s="2">
        <v>8.5</v>
      </c>
      <c r="E1541" s="2">
        <v>17.3</v>
      </c>
      <c r="F1541" s="2">
        <v>0</v>
      </c>
      <c r="G1541" s="2">
        <v>2.2000000000000002</v>
      </c>
      <c r="H1541" s="2">
        <v>1021.6</v>
      </c>
      <c r="I1541" s="2">
        <v>0</v>
      </c>
      <c r="J1541" s="2">
        <v>0</v>
      </c>
      <c r="K1541" s="2">
        <v>0</v>
      </c>
      <c r="L1541" s="2">
        <v>0</v>
      </c>
      <c r="M1541" s="2">
        <v>0</v>
      </c>
      <c r="N1541">
        <v>1.9</v>
      </c>
      <c r="O1541">
        <v>323.10000000000002</v>
      </c>
      <c r="P1541">
        <v>15.7</v>
      </c>
      <c r="Q1541">
        <v>16.399999999999999</v>
      </c>
      <c r="R1541" s="5">
        <v>1.06388888888889</v>
      </c>
    </row>
    <row r="1542" spans="2:18">
      <c r="B1542" s="2">
        <v>17.3</v>
      </c>
      <c r="C1542" s="2">
        <v>56</v>
      </c>
      <c r="D1542" s="2">
        <v>8.5</v>
      </c>
      <c r="E1542" s="2">
        <v>17.3</v>
      </c>
      <c r="F1542" s="2">
        <v>1.8</v>
      </c>
      <c r="G1542" s="2">
        <v>2.5</v>
      </c>
      <c r="H1542" s="2">
        <v>1021.8</v>
      </c>
      <c r="I1542" s="2">
        <v>0</v>
      </c>
      <c r="J1542" s="2">
        <v>0</v>
      </c>
      <c r="K1542" s="2">
        <v>0</v>
      </c>
      <c r="L1542" s="2">
        <v>0</v>
      </c>
      <c r="M1542" s="2">
        <v>0</v>
      </c>
      <c r="N1542">
        <v>1.9</v>
      </c>
      <c r="O1542">
        <v>323.10000000000002</v>
      </c>
      <c r="P1542">
        <v>15.7</v>
      </c>
      <c r="Q1542">
        <v>16.399999999999999</v>
      </c>
      <c r="R1542" s="5">
        <v>1.0645833333333301</v>
      </c>
    </row>
    <row r="1543" spans="2:18">
      <c r="B1543" s="2">
        <v>17.399999999999999</v>
      </c>
      <c r="C1543" s="2">
        <v>56</v>
      </c>
      <c r="D1543" s="2">
        <v>8.6</v>
      </c>
      <c r="E1543" s="2">
        <v>17.399999999999999</v>
      </c>
      <c r="F1543" s="2">
        <v>0</v>
      </c>
      <c r="G1543" s="2">
        <v>1.8</v>
      </c>
      <c r="H1543" s="2">
        <v>1021.8</v>
      </c>
      <c r="I1543" s="2">
        <v>0</v>
      </c>
      <c r="J1543" s="2">
        <v>0</v>
      </c>
      <c r="K1543" s="2">
        <v>0</v>
      </c>
      <c r="L1543" s="2">
        <v>0</v>
      </c>
      <c r="M1543" s="2">
        <v>0</v>
      </c>
      <c r="N1543">
        <v>1.9</v>
      </c>
      <c r="O1543">
        <v>323.10000000000002</v>
      </c>
      <c r="P1543">
        <v>15.7</v>
      </c>
      <c r="Q1543">
        <v>16.399999999999999</v>
      </c>
      <c r="R1543" s="5">
        <v>1.06527777777778</v>
      </c>
    </row>
    <row r="1544" spans="2:18">
      <c r="B1544" s="2">
        <v>17.399999999999999</v>
      </c>
      <c r="C1544" s="2">
        <v>56</v>
      </c>
      <c r="D1544" s="2">
        <v>8.6</v>
      </c>
      <c r="E1544" s="2">
        <v>17.399999999999999</v>
      </c>
      <c r="F1544" s="2">
        <v>2.5</v>
      </c>
      <c r="G1544" s="2">
        <v>2.5</v>
      </c>
      <c r="H1544" s="2">
        <v>1021.8</v>
      </c>
      <c r="I1544" s="2">
        <v>0</v>
      </c>
      <c r="J1544" s="2">
        <v>0</v>
      </c>
      <c r="K1544" s="2">
        <v>0</v>
      </c>
      <c r="L1544" s="2">
        <v>0</v>
      </c>
      <c r="M1544" s="2">
        <v>0</v>
      </c>
      <c r="N1544">
        <v>1.9</v>
      </c>
      <c r="O1544">
        <v>323.10000000000002</v>
      </c>
      <c r="P1544">
        <v>15.7</v>
      </c>
      <c r="Q1544">
        <v>16.399999999999999</v>
      </c>
      <c r="R1544" s="5">
        <v>1.0659722222222201</v>
      </c>
    </row>
    <row r="1545" spans="2:18">
      <c r="B1545" s="2">
        <v>17.399999999999999</v>
      </c>
      <c r="C1545" s="2">
        <v>56</v>
      </c>
      <c r="D1545" s="2">
        <v>8.6</v>
      </c>
      <c r="E1545" s="2">
        <v>17.399999999999999</v>
      </c>
      <c r="F1545" s="2">
        <v>1.8</v>
      </c>
      <c r="G1545" s="2">
        <v>1.8</v>
      </c>
      <c r="H1545" s="2">
        <v>1021.7</v>
      </c>
      <c r="I1545" s="2">
        <v>0</v>
      </c>
      <c r="J1545" s="2">
        <v>0</v>
      </c>
      <c r="K1545" s="2">
        <v>0</v>
      </c>
      <c r="L1545" s="2">
        <v>0</v>
      </c>
      <c r="M1545" s="2">
        <v>0</v>
      </c>
      <c r="N1545">
        <v>1.9</v>
      </c>
      <c r="O1545">
        <v>323.10000000000002</v>
      </c>
      <c r="P1545">
        <v>15.7</v>
      </c>
      <c r="Q1545">
        <v>16.399999999999999</v>
      </c>
      <c r="R1545" s="5">
        <v>1.06666666666667</v>
      </c>
    </row>
    <row r="1546" spans="2:18">
      <c r="B1546" s="2">
        <v>17.399999999999999</v>
      </c>
      <c r="C1546" s="2">
        <v>56</v>
      </c>
      <c r="D1546" s="2">
        <v>8.6</v>
      </c>
      <c r="E1546" s="2">
        <v>17.399999999999999</v>
      </c>
      <c r="F1546" s="2">
        <v>0</v>
      </c>
      <c r="G1546" s="2">
        <v>2.5</v>
      </c>
      <c r="H1546" s="2">
        <v>1022</v>
      </c>
      <c r="I1546" s="2">
        <v>0</v>
      </c>
      <c r="J1546" s="2">
        <v>0</v>
      </c>
      <c r="K1546" s="2">
        <v>0</v>
      </c>
      <c r="L1546" s="2">
        <v>0</v>
      </c>
      <c r="M1546" s="2">
        <v>0</v>
      </c>
      <c r="N1546">
        <v>1.9</v>
      </c>
      <c r="O1546">
        <v>323.10000000000002</v>
      </c>
      <c r="P1546">
        <v>15.6</v>
      </c>
      <c r="Q1546">
        <v>16.399999999999999</v>
      </c>
      <c r="R1546" s="5">
        <v>1.0673611111111101</v>
      </c>
    </row>
    <row r="1547" spans="2:18">
      <c r="B1547" s="2">
        <v>17.399999999999999</v>
      </c>
      <c r="C1547" s="2">
        <v>55</v>
      </c>
      <c r="D1547" s="2">
        <v>8.3000000000000007</v>
      </c>
      <c r="E1547" s="2">
        <v>17.399999999999999</v>
      </c>
      <c r="F1547" s="2">
        <v>2.2000000000000002</v>
      </c>
      <c r="G1547" s="2">
        <v>2.9</v>
      </c>
      <c r="H1547" s="2">
        <v>1021.7</v>
      </c>
      <c r="I1547" s="2">
        <v>0</v>
      </c>
      <c r="J1547" s="2">
        <v>0</v>
      </c>
      <c r="K1547" s="2">
        <v>0</v>
      </c>
      <c r="L1547" s="2">
        <v>0</v>
      </c>
      <c r="M1547" s="2">
        <v>0</v>
      </c>
      <c r="N1547">
        <v>1.9</v>
      </c>
      <c r="O1547">
        <v>323.10000000000002</v>
      </c>
      <c r="P1547">
        <v>15.7</v>
      </c>
      <c r="Q1547">
        <v>16.399999999999999</v>
      </c>
      <c r="R1547" s="5">
        <v>1.06805555555556</v>
      </c>
    </row>
    <row r="1548" spans="2:18">
      <c r="B1548" s="2">
        <v>17.399999999999999</v>
      </c>
      <c r="C1548" s="2">
        <v>55</v>
      </c>
      <c r="D1548" s="2">
        <v>8.3000000000000007</v>
      </c>
      <c r="E1548" s="2">
        <v>17.399999999999999</v>
      </c>
      <c r="F1548" s="2">
        <v>1.8</v>
      </c>
      <c r="G1548" s="2">
        <v>3.2</v>
      </c>
      <c r="H1548" s="2">
        <v>1021.6</v>
      </c>
      <c r="I1548" s="2">
        <v>0</v>
      </c>
      <c r="J1548" s="2">
        <v>0</v>
      </c>
      <c r="K1548" s="2">
        <v>0</v>
      </c>
      <c r="L1548" s="2">
        <v>0</v>
      </c>
      <c r="M1548" s="2">
        <v>0</v>
      </c>
      <c r="N1548">
        <v>1.9</v>
      </c>
      <c r="O1548">
        <v>323.10000000000002</v>
      </c>
      <c r="P1548">
        <v>15.6</v>
      </c>
      <c r="Q1548">
        <v>16.399999999999999</v>
      </c>
      <c r="R1548" s="5">
        <v>1.0687500000000001</v>
      </c>
    </row>
    <row r="1549" spans="2:18">
      <c r="B1549" s="2">
        <v>17.5</v>
      </c>
      <c r="C1549" s="2">
        <v>55</v>
      </c>
      <c r="D1549" s="2">
        <v>8.4</v>
      </c>
      <c r="E1549" s="2">
        <v>17.5</v>
      </c>
      <c r="F1549" s="2">
        <v>2.2000000000000002</v>
      </c>
      <c r="G1549" s="2">
        <v>2.2000000000000002</v>
      </c>
      <c r="H1549" s="2">
        <v>1021.7</v>
      </c>
      <c r="I1549" s="2">
        <v>0</v>
      </c>
      <c r="J1549" s="2">
        <v>0</v>
      </c>
      <c r="K1549" s="2">
        <v>0</v>
      </c>
      <c r="L1549" s="2">
        <v>0</v>
      </c>
      <c r="M1549" s="2">
        <v>0</v>
      </c>
      <c r="N1549">
        <v>1.9</v>
      </c>
      <c r="O1549">
        <v>323.10000000000002</v>
      </c>
      <c r="P1549">
        <v>15.7</v>
      </c>
      <c r="Q1549">
        <v>16.399999999999999</v>
      </c>
      <c r="R1549" s="5">
        <v>1.06944444444444</v>
      </c>
    </row>
    <row r="1550" spans="2:18">
      <c r="B1550" s="2">
        <v>17.399999999999999</v>
      </c>
      <c r="C1550" s="2">
        <v>55</v>
      </c>
      <c r="D1550" s="2">
        <v>8.3000000000000007</v>
      </c>
      <c r="E1550" s="2">
        <v>17.399999999999999</v>
      </c>
      <c r="F1550" s="2">
        <v>1.8</v>
      </c>
      <c r="G1550" s="2">
        <v>2.2000000000000002</v>
      </c>
      <c r="H1550" s="2">
        <v>1021.6</v>
      </c>
      <c r="I1550" s="2">
        <v>0</v>
      </c>
      <c r="J1550" s="2">
        <v>0</v>
      </c>
      <c r="K1550" s="2">
        <v>0</v>
      </c>
      <c r="L1550" s="2">
        <v>0</v>
      </c>
      <c r="M1550" s="2">
        <v>0</v>
      </c>
      <c r="N1550">
        <v>1.9</v>
      </c>
      <c r="O1550">
        <v>323.10000000000002</v>
      </c>
      <c r="P1550">
        <v>15.7</v>
      </c>
      <c r="Q1550">
        <v>16.399999999999999</v>
      </c>
      <c r="R1550" s="5">
        <v>1.0701388888888901</v>
      </c>
    </row>
    <row r="1551" spans="2:18">
      <c r="B1551" s="2">
        <v>17.399999999999999</v>
      </c>
      <c r="C1551" s="2">
        <v>55</v>
      </c>
      <c r="D1551" s="2">
        <v>8.3000000000000007</v>
      </c>
      <c r="E1551" s="2">
        <v>17.399999999999999</v>
      </c>
      <c r="F1551" s="2">
        <v>2.5</v>
      </c>
      <c r="G1551" s="2">
        <v>3.6</v>
      </c>
      <c r="H1551" s="2">
        <v>1021.7</v>
      </c>
      <c r="I1551" s="2">
        <v>0</v>
      </c>
      <c r="J1551" s="2">
        <v>0</v>
      </c>
      <c r="K1551" s="2">
        <v>0</v>
      </c>
      <c r="L1551" s="2">
        <v>0</v>
      </c>
      <c r="M1551" s="2">
        <v>0</v>
      </c>
      <c r="N1551">
        <v>1.9</v>
      </c>
      <c r="O1551">
        <v>323.10000000000002</v>
      </c>
      <c r="P1551">
        <v>15.7</v>
      </c>
      <c r="Q1551">
        <v>16.3</v>
      </c>
      <c r="R1551" s="5">
        <v>1.07083333333333</v>
      </c>
    </row>
    <row r="1552" spans="2:18">
      <c r="B1552" s="2">
        <v>17.5</v>
      </c>
      <c r="C1552" s="2">
        <v>55</v>
      </c>
      <c r="D1552" s="2">
        <v>8.4</v>
      </c>
      <c r="E1552" s="2">
        <v>17.5</v>
      </c>
      <c r="F1552" s="2">
        <v>4.3</v>
      </c>
      <c r="G1552" s="2">
        <v>4.3</v>
      </c>
      <c r="H1552" s="2">
        <v>1021.7</v>
      </c>
      <c r="I1552" s="2">
        <v>0</v>
      </c>
      <c r="J1552" s="2">
        <v>0</v>
      </c>
      <c r="K1552" s="2">
        <v>0</v>
      </c>
      <c r="L1552" s="2">
        <v>0</v>
      </c>
      <c r="M1552" s="2">
        <v>0</v>
      </c>
      <c r="N1552">
        <v>1.9</v>
      </c>
      <c r="O1552">
        <v>323.10000000000002</v>
      </c>
      <c r="P1552">
        <v>15.7</v>
      </c>
      <c r="Q1552">
        <v>16.399999999999999</v>
      </c>
      <c r="R1552" s="5">
        <v>1.0715277777777801</v>
      </c>
    </row>
    <row r="1553" spans="2:18">
      <c r="B1553" s="2">
        <v>17.5</v>
      </c>
      <c r="C1553" s="2">
        <v>55</v>
      </c>
      <c r="D1553" s="2">
        <v>8.4</v>
      </c>
      <c r="E1553" s="2">
        <v>17.5</v>
      </c>
      <c r="F1553" s="2">
        <v>4.3</v>
      </c>
      <c r="G1553" s="2">
        <v>4.3</v>
      </c>
      <c r="H1553" s="2">
        <v>1021.7</v>
      </c>
      <c r="I1553" s="2">
        <v>0</v>
      </c>
      <c r="J1553" s="2">
        <v>0</v>
      </c>
      <c r="K1553" s="2">
        <v>0</v>
      </c>
      <c r="L1553" s="2">
        <v>0</v>
      </c>
      <c r="M1553" s="2">
        <v>0</v>
      </c>
      <c r="N1553">
        <v>1.9</v>
      </c>
      <c r="O1553">
        <v>323.10000000000002</v>
      </c>
      <c r="P1553">
        <v>15.7</v>
      </c>
      <c r="Q1553">
        <v>16.399999999999999</v>
      </c>
      <c r="R1553" s="5">
        <v>1.07222222222222</v>
      </c>
    </row>
    <row r="1554" spans="2:18">
      <c r="B1554" s="2">
        <v>17.5</v>
      </c>
      <c r="C1554" s="2">
        <v>55</v>
      </c>
      <c r="D1554" s="2">
        <v>8.4</v>
      </c>
      <c r="E1554" s="2">
        <v>17.5</v>
      </c>
      <c r="F1554" s="2">
        <v>2.9</v>
      </c>
      <c r="G1554" s="2">
        <v>2.9</v>
      </c>
      <c r="H1554" s="2">
        <v>1021.7</v>
      </c>
      <c r="I1554" s="2">
        <v>0</v>
      </c>
      <c r="J1554" s="2">
        <v>0</v>
      </c>
      <c r="K1554" s="2">
        <v>0</v>
      </c>
      <c r="L1554" s="2">
        <v>0</v>
      </c>
      <c r="M1554" s="2">
        <v>0</v>
      </c>
      <c r="N1554">
        <v>1.9</v>
      </c>
      <c r="O1554">
        <v>323.10000000000002</v>
      </c>
      <c r="P1554">
        <v>15.7</v>
      </c>
      <c r="Q1554">
        <v>16.3</v>
      </c>
      <c r="R1554" s="5">
        <v>1.0729166666666701</v>
      </c>
    </row>
    <row r="1555" spans="2:18">
      <c r="B1555" s="2">
        <v>17.5</v>
      </c>
      <c r="C1555" s="2">
        <v>55</v>
      </c>
      <c r="D1555" s="2">
        <v>8.4</v>
      </c>
      <c r="E1555" s="2">
        <v>17.5</v>
      </c>
      <c r="F1555" s="2">
        <v>1.8</v>
      </c>
      <c r="G1555" s="2">
        <v>2.5</v>
      </c>
      <c r="H1555" s="2">
        <v>1021.7</v>
      </c>
      <c r="I1555" s="2">
        <v>0</v>
      </c>
      <c r="J1555" s="2">
        <v>0</v>
      </c>
      <c r="K1555" s="2">
        <v>0</v>
      </c>
      <c r="L1555" s="2">
        <v>0</v>
      </c>
      <c r="M1555" s="2">
        <v>0</v>
      </c>
      <c r="N1555">
        <v>1.9</v>
      </c>
      <c r="O1555">
        <v>323.10000000000002</v>
      </c>
      <c r="P1555">
        <v>15.7</v>
      </c>
      <c r="Q1555">
        <v>16.3</v>
      </c>
      <c r="R1555" s="5">
        <v>1.07361111111111</v>
      </c>
    </row>
    <row r="1556" spans="2:18">
      <c r="B1556" s="2">
        <v>17.5</v>
      </c>
      <c r="C1556" s="2">
        <v>55</v>
      </c>
      <c r="D1556" s="2">
        <v>8.4</v>
      </c>
      <c r="E1556" s="2">
        <v>17.5</v>
      </c>
      <c r="F1556" s="2">
        <v>2.2000000000000002</v>
      </c>
      <c r="G1556" s="2">
        <v>2.9</v>
      </c>
      <c r="H1556" s="2">
        <v>1021.7</v>
      </c>
      <c r="I1556" s="2">
        <v>0</v>
      </c>
      <c r="J1556" s="2">
        <v>0</v>
      </c>
      <c r="K1556" s="2">
        <v>0</v>
      </c>
      <c r="L1556" s="2">
        <v>0</v>
      </c>
      <c r="M1556" s="2">
        <v>0</v>
      </c>
      <c r="N1556">
        <v>1.9</v>
      </c>
      <c r="O1556">
        <v>323.10000000000002</v>
      </c>
      <c r="P1556">
        <v>15.7</v>
      </c>
      <c r="Q1556">
        <v>16.3</v>
      </c>
      <c r="R1556" s="5">
        <v>1.0743055555555601</v>
      </c>
    </row>
    <row r="1557" spans="2:18">
      <c r="B1557" s="2">
        <v>17.399999999999999</v>
      </c>
      <c r="C1557" s="2">
        <v>55</v>
      </c>
      <c r="D1557" s="2">
        <v>8.3000000000000007</v>
      </c>
      <c r="E1557" s="2">
        <v>17.399999999999999</v>
      </c>
      <c r="F1557" s="2">
        <v>2.2000000000000002</v>
      </c>
      <c r="G1557" s="2">
        <v>4</v>
      </c>
      <c r="H1557" s="2">
        <v>1021.6</v>
      </c>
      <c r="I1557" s="2">
        <v>0</v>
      </c>
      <c r="J1557" s="2">
        <v>0</v>
      </c>
      <c r="K1557" s="2">
        <v>0</v>
      </c>
      <c r="L1557" s="2">
        <v>0</v>
      </c>
      <c r="M1557" s="2">
        <v>0</v>
      </c>
      <c r="N1557">
        <v>1.9</v>
      </c>
      <c r="O1557">
        <v>323.10000000000002</v>
      </c>
      <c r="P1557">
        <v>15.8</v>
      </c>
      <c r="Q1557">
        <v>16.399999999999999</v>
      </c>
      <c r="R1557" s="5">
        <v>1.075</v>
      </c>
    </row>
    <row r="1558" spans="2:18">
      <c r="B1558" s="2">
        <v>17.399999999999999</v>
      </c>
      <c r="C1558" s="2">
        <v>55</v>
      </c>
      <c r="D1558" s="2">
        <v>8.3000000000000007</v>
      </c>
      <c r="E1558" s="2">
        <v>17.399999999999999</v>
      </c>
      <c r="F1558" s="2">
        <v>2.5</v>
      </c>
      <c r="G1558" s="2">
        <v>4</v>
      </c>
      <c r="H1558" s="2">
        <v>1021.7</v>
      </c>
      <c r="I1558" s="2">
        <v>0</v>
      </c>
      <c r="J1558" s="2">
        <v>0</v>
      </c>
      <c r="K1558" s="2">
        <v>0</v>
      </c>
      <c r="L1558" s="2">
        <v>0</v>
      </c>
      <c r="M1558" s="2">
        <v>0</v>
      </c>
      <c r="N1558">
        <v>1.9</v>
      </c>
      <c r="O1558">
        <v>323.10000000000002</v>
      </c>
      <c r="P1558">
        <v>15.8</v>
      </c>
      <c r="Q1558">
        <v>16.399999999999999</v>
      </c>
      <c r="R1558" s="5">
        <v>1.0756944444444401</v>
      </c>
    </row>
    <row r="1559" spans="2:18">
      <c r="B1559" s="2">
        <v>17.399999999999999</v>
      </c>
      <c r="C1559" s="2">
        <v>55</v>
      </c>
      <c r="D1559" s="2">
        <v>8.3000000000000007</v>
      </c>
      <c r="E1559" s="2">
        <v>17.399999999999999</v>
      </c>
      <c r="F1559" s="2">
        <v>3.6</v>
      </c>
      <c r="G1559" s="2">
        <v>4.3</v>
      </c>
      <c r="H1559" s="2">
        <v>1021.7</v>
      </c>
      <c r="I1559" s="2">
        <v>0</v>
      </c>
      <c r="J1559" s="2">
        <v>0</v>
      </c>
      <c r="K1559" s="2">
        <v>0</v>
      </c>
      <c r="L1559" s="2">
        <v>0</v>
      </c>
      <c r="M1559" s="2">
        <v>0</v>
      </c>
      <c r="N1559">
        <v>1.9</v>
      </c>
      <c r="O1559">
        <v>323.10000000000002</v>
      </c>
      <c r="P1559">
        <v>15.8</v>
      </c>
      <c r="Q1559">
        <v>16.399999999999999</v>
      </c>
      <c r="R1559" s="5">
        <v>1.0763888888888899</v>
      </c>
    </row>
    <row r="1560" spans="2:18">
      <c r="B1560" s="2">
        <v>17.399999999999999</v>
      </c>
      <c r="C1560" s="2">
        <v>56</v>
      </c>
      <c r="D1560" s="2">
        <v>8.6</v>
      </c>
      <c r="E1560" s="2">
        <v>17.399999999999999</v>
      </c>
      <c r="F1560" s="2">
        <v>0</v>
      </c>
      <c r="G1560" s="2">
        <v>3.6</v>
      </c>
      <c r="H1560" s="2">
        <v>1021.6</v>
      </c>
      <c r="I1560" s="2">
        <v>0</v>
      </c>
      <c r="J1560" s="2">
        <v>0</v>
      </c>
      <c r="K1560" s="2">
        <v>0</v>
      </c>
      <c r="L1560" s="2">
        <v>0</v>
      </c>
      <c r="M1560" s="2">
        <v>0</v>
      </c>
      <c r="N1560">
        <v>1.9</v>
      </c>
      <c r="O1560">
        <v>323.10000000000002</v>
      </c>
      <c r="P1560">
        <v>15.8</v>
      </c>
      <c r="Q1560">
        <v>16.399999999999999</v>
      </c>
      <c r="R1560" s="5">
        <v>1.0770833333333301</v>
      </c>
    </row>
    <row r="1561" spans="2:18">
      <c r="B1561" s="2">
        <v>17.3</v>
      </c>
      <c r="C1561" s="2">
        <v>56</v>
      </c>
      <c r="D1561" s="2">
        <v>8.5</v>
      </c>
      <c r="E1561" s="2">
        <v>17.3</v>
      </c>
      <c r="F1561" s="2">
        <v>3.2</v>
      </c>
      <c r="G1561" s="2">
        <v>4</v>
      </c>
      <c r="H1561" s="2">
        <v>1021.6</v>
      </c>
      <c r="I1561" s="2">
        <v>0</v>
      </c>
      <c r="J1561" s="2">
        <v>0</v>
      </c>
      <c r="K1561" s="2">
        <v>0</v>
      </c>
      <c r="L1561" s="2">
        <v>0</v>
      </c>
      <c r="M1561" s="2">
        <v>0</v>
      </c>
      <c r="N1561">
        <v>1.9</v>
      </c>
      <c r="O1561">
        <v>323.10000000000002</v>
      </c>
      <c r="P1561">
        <v>15.8</v>
      </c>
      <c r="Q1561">
        <v>16.399999999999999</v>
      </c>
      <c r="R1561" s="5">
        <v>1.0777777777777799</v>
      </c>
    </row>
    <row r="1562" spans="2:18">
      <c r="B1562" s="2">
        <v>17.3</v>
      </c>
      <c r="C1562" s="2">
        <v>56</v>
      </c>
      <c r="D1562" s="2">
        <v>8.5</v>
      </c>
      <c r="E1562" s="2">
        <v>17.3</v>
      </c>
      <c r="F1562" s="2">
        <v>3.2</v>
      </c>
      <c r="G1562" s="2">
        <v>3.6</v>
      </c>
      <c r="H1562" s="2">
        <v>1021.8</v>
      </c>
      <c r="I1562" s="2">
        <v>0</v>
      </c>
      <c r="J1562" s="2">
        <v>0</v>
      </c>
      <c r="K1562" s="2">
        <v>0</v>
      </c>
      <c r="L1562" s="2">
        <v>0</v>
      </c>
      <c r="M1562" s="2">
        <v>0</v>
      </c>
      <c r="N1562">
        <v>1.9</v>
      </c>
      <c r="O1562">
        <v>323.10000000000002</v>
      </c>
      <c r="P1562">
        <v>15.8</v>
      </c>
      <c r="Q1562">
        <v>16.399999999999999</v>
      </c>
      <c r="R1562" s="5">
        <v>1.0784722222222201</v>
      </c>
    </row>
    <row r="1563" spans="2:18">
      <c r="B1563" s="2">
        <v>17.3</v>
      </c>
      <c r="C1563" s="2">
        <v>56</v>
      </c>
      <c r="D1563" s="2">
        <v>8.5</v>
      </c>
      <c r="E1563" s="2">
        <v>17.3</v>
      </c>
      <c r="F1563" s="2">
        <v>2.2000000000000002</v>
      </c>
      <c r="G1563" s="2">
        <v>3.2</v>
      </c>
      <c r="H1563" s="2">
        <v>1021.7</v>
      </c>
      <c r="I1563" s="2">
        <v>0</v>
      </c>
      <c r="J1563" s="2">
        <v>0</v>
      </c>
      <c r="K1563" s="2">
        <v>0</v>
      </c>
      <c r="L1563" s="2">
        <v>0</v>
      </c>
      <c r="M1563" s="2">
        <v>0</v>
      </c>
      <c r="N1563">
        <v>1.9</v>
      </c>
      <c r="O1563">
        <v>323.10000000000002</v>
      </c>
      <c r="P1563">
        <v>15.8</v>
      </c>
      <c r="Q1563">
        <v>16.399999999999999</v>
      </c>
      <c r="R1563" s="5">
        <v>1.0791666666666699</v>
      </c>
    </row>
    <row r="1564" spans="2:18">
      <c r="B1564" s="2">
        <v>17.2</v>
      </c>
      <c r="C1564" s="2">
        <v>56</v>
      </c>
      <c r="D1564" s="2">
        <v>8.4</v>
      </c>
      <c r="E1564" s="2">
        <v>17.2</v>
      </c>
      <c r="F1564" s="2">
        <v>3.2</v>
      </c>
      <c r="G1564" s="2">
        <v>3.2</v>
      </c>
      <c r="H1564" s="2">
        <v>1021.8</v>
      </c>
      <c r="I1564" s="2">
        <v>0</v>
      </c>
      <c r="J1564" s="2">
        <v>0</v>
      </c>
      <c r="K1564" s="2">
        <v>0</v>
      </c>
      <c r="L1564" s="2">
        <v>0</v>
      </c>
      <c r="M1564" s="2">
        <v>0</v>
      </c>
      <c r="N1564">
        <v>1.9</v>
      </c>
      <c r="O1564">
        <v>323.10000000000002</v>
      </c>
      <c r="P1564">
        <v>15.8</v>
      </c>
      <c r="Q1564">
        <v>16.3</v>
      </c>
      <c r="R1564" s="5">
        <v>1.0798611111111101</v>
      </c>
    </row>
    <row r="1565" spans="2:18">
      <c r="B1565" s="2">
        <v>17.2</v>
      </c>
      <c r="C1565" s="2">
        <v>56</v>
      </c>
      <c r="D1565" s="2">
        <v>8.4</v>
      </c>
      <c r="E1565" s="2">
        <v>17.2</v>
      </c>
      <c r="F1565" s="2">
        <v>2.5</v>
      </c>
      <c r="G1565" s="2">
        <v>2.5</v>
      </c>
      <c r="H1565" s="2">
        <v>1021.8</v>
      </c>
      <c r="I1565" s="2">
        <v>0</v>
      </c>
      <c r="J1565" s="2">
        <v>0</v>
      </c>
      <c r="K1565" s="2">
        <v>0</v>
      </c>
      <c r="L1565" s="2">
        <v>0</v>
      </c>
      <c r="M1565" s="2">
        <v>0</v>
      </c>
      <c r="N1565">
        <v>1.9</v>
      </c>
      <c r="O1565">
        <v>323.10000000000002</v>
      </c>
      <c r="P1565">
        <v>15.8</v>
      </c>
      <c r="Q1565">
        <v>16.3</v>
      </c>
      <c r="R1565" s="5">
        <v>1.0805555555555599</v>
      </c>
    </row>
    <row r="1566" spans="2:18">
      <c r="B1566" s="2">
        <v>17.2</v>
      </c>
      <c r="C1566" s="2">
        <v>56</v>
      </c>
      <c r="D1566" s="2">
        <v>8.4</v>
      </c>
      <c r="E1566" s="2">
        <v>17.2</v>
      </c>
      <c r="F1566" s="2">
        <v>0</v>
      </c>
      <c r="G1566" s="2">
        <v>2.2000000000000002</v>
      </c>
      <c r="H1566" s="2">
        <v>1021.7</v>
      </c>
      <c r="I1566" s="2">
        <v>0</v>
      </c>
      <c r="J1566" s="2">
        <v>0</v>
      </c>
      <c r="K1566" s="2">
        <v>0</v>
      </c>
      <c r="L1566" s="2">
        <v>0</v>
      </c>
      <c r="M1566" s="2">
        <v>0</v>
      </c>
      <c r="N1566">
        <v>1.9</v>
      </c>
      <c r="O1566">
        <v>323.10000000000002</v>
      </c>
      <c r="P1566">
        <v>15.8</v>
      </c>
      <c r="Q1566">
        <v>16.3</v>
      </c>
      <c r="R1566" s="5">
        <v>1.08125</v>
      </c>
    </row>
    <row r="1567" spans="2:18">
      <c r="B1567" s="2">
        <v>17.2</v>
      </c>
      <c r="C1567" s="2">
        <v>57</v>
      </c>
      <c r="D1567" s="2">
        <v>8.6</v>
      </c>
      <c r="E1567" s="2">
        <v>17.2</v>
      </c>
      <c r="F1567" s="2">
        <v>1.8</v>
      </c>
      <c r="G1567" s="2">
        <v>3.2</v>
      </c>
      <c r="H1567" s="2">
        <v>1021.8</v>
      </c>
      <c r="I1567" s="2">
        <v>0</v>
      </c>
      <c r="J1567" s="2">
        <v>0</v>
      </c>
      <c r="K1567" s="2">
        <v>0</v>
      </c>
      <c r="L1567" s="2">
        <v>0</v>
      </c>
      <c r="M1567" s="2">
        <v>0</v>
      </c>
      <c r="N1567">
        <v>1.9</v>
      </c>
      <c r="O1567">
        <v>323.10000000000002</v>
      </c>
      <c r="P1567">
        <v>15.8</v>
      </c>
      <c r="Q1567">
        <v>16.3</v>
      </c>
      <c r="R1567" s="5">
        <v>1.0819444444444399</v>
      </c>
    </row>
    <row r="1568" spans="2:18">
      <c r="B1568" s="2">
        <v>17.2</v>
      </c>
      <c r="C1568" s="2">
        <v>57</v>
      </c>
      <c r="D1568" s="2">
        <v>8.6</v>
      </c>
      <c r="E1568" s="2">
        <v>17.2</v>
      </c>
      <c r="F1568" s="2">
        <v>0</v>
      </c>
      <c r="G1568" s="2">
        <v>2.2000000000000002</v>
      </c>
      <c r="H1568" s="2">
        <v>1021.8</v>
      </c>
      <c r="I1568" s="2">
        <v>0</v>
      </c>
      <c r="J1568" s="2">
        <v>0</v>
      </c>
      <c r="K1568" s="2">
        <v>0</v>
      </c>
      <c r="L1568" s="2">
        <v>0</v>
      </c>
      <c r="M1568" s="2">
        <v>0</v>
      </c>
      <c r="N1568">
        <v>1.9</v>
      </c>
      <c r="O1568">
        <v>323.10000000000002</v>
      </c>
      <c r="P1568">
        <v>15.8</v>
      </c>
      <c r="Q1568">
        <v>16.3</v>
      </c>
      <c r="R1568" s="5">
        <v>1.08263888888889</v>
      </c>
    </row>
    <row r="1569" spans="2:18">
      <c r="B1569" s="2">
        <v>17.2</v>
      </c>
      <c r="C1569" s="2">
        <v>57</v>
      </c>
      <c r="D1569" s="2">
        <v>8.6</v>
      </c>
      <c r="E1569" s="2">
        <v>17.2</v>
      </c>
      <c r="F1569" s="2">
        <v>2.2000000000000002</v>
      </c>
      <c r="G1569" s="2">
        <v>2.5</v>
      </c>
      <c r="H1569" s="2">
        <v>1021.7</v>
      </c>
      <c r="I1569" s="2">
        <v>0</v>
      </c>
      <c r="J1569" s="2">
        <v>0</v>
      </c>
      <c r="K1569" s="2">
        <v>0</v>
      </c>
      <c r="L1569" s="2">
        <v>0</v>
      </c>
      <c r="M1569" s="2">
        <v>0</v>
      </c>
      <c r="N1569">
        <v>1.9</v>
      </c>
      <c r="O1569">
        <v>323.10000000000002</v>
      </c>
      <c r="P1569">
        <v>15.8</v>
      </c>
      <c r="Q1569">
        <v>16.2</v>
      </c>
      <c r="R1569" s="5">
        <v>1.0833333333333299</v>
      </c>
    </row>
    <row r="1570" spans="2:18">
      <c r="B1570" s="2">
        <v>17.100000000000001</v>
      </c>
      <c r="C1570" s="2">
        <v>57</v>
      </c>
      <c r="D1570" s="2">
        <v>8.5</v>
      </c>
      <c r="E1570" s="2">
        <v>17.100000000000001</v>
      </c>
      <c r="F1570" s="2">
        <v>2.5</v>
      </c>
      <c r="G1570" s="2">
        <v>3.6</v>
      </c>
      <c r="H1570" s="2">
        <v>1021.7</v>
      </c>
      <c r="I1570" s="2">
        <v>0</v>
      </c>
      <c r="J1570" s="2">
        <v>0</v>
      </c>
      <c r="K1570" s="2">
        <v>0</v>
      </c>
      <c r="L1570" s="2">
        <v>0</v>
      </c>
      <c r="M1570" s="2">
        <v>0</v>
      </c>
      <c r="N1570">
        <v>1.9</v>
      </c>
      <c r="O1570">
        <v>323.10000000000002</v>
      </c>
      <c r="P1570">
        <v>15.8</v>
      </c>
      <c r="Q1570">
        <v>16.2</v>
      </c>
      <c r="R1570" s="5">
        <v>1.08402777777778</v>
      </c>
    </row>
    <row r="1571" spans="2:18">
      <c r="B1571" s="2">
        <v>17.100000000000001</v>
      </c>
      <c r="C1571" s="2">
        <v>57</v>
      </c>
      <c r="D1571" s="2">
        <v>8.5</v>
      </c>
      <c r="E1571" s="2">
        <v>17.100000000000001</v>
      </c>
      <c r="F1571" s="2">
        <v>2.5</v>
      </c>
      <c r="G1571" s="2">
        <v>3.6</v>
      </c>
      <c r="H1571" s="2">
        <v>1021.8</v>
      </c>
      <c r="I1571" s="2">
        <v>0</v>
      </c>
      <c r="J1571" s="2">
        <v>0</v>
      </c>
      <c r="K1571" s="2">
        <v>0</v>
      </c>
      <c r="L1571" s="2">
        <v>0</v>
      </c>
      <c r="M1571" s="2">
        <v>0</v>
      </c>
      <c r="N1571">
        <v>1.9</v>
      </c>
      <c r="O1571">
        <v>323.10000000000002</v>
      </c>
      <c r="P1571">
        <v>15.8</v>
      </c>
      <c r="Q1571">
        <v>16.2</v>
      </c>
      <c r="R1571" s="5">
        <v>1.0847222222222199</v>
      </c>
    </row>
    <row r="1572" spans="2:18">
      <c r="B1572" s="2">
        <v>17.100000000000001</v>
      </c>
      <c r="C1572" s="2">
        <v>57</v>
      </c>
      <c r="D1572" s="2">
        <v>8.5</v>
      </c>
      <c r="E1572" s="2">
        <v>17.100000000000001</v>
      </c>
      <c r="F1572" s="2">
        <v>2.2000000000000002</v>
      </c>
      <c r="G1572" s="2">
        <v>2.9</v>
      </c>
      <c r="H1572" s="2">
        <v>1021.9</v>
      </c>
      <c r="I1572" s="2">
        <v>0</v>
      </c>
      <c r="J1572" s="2">
        <v>0</v>
      </c>
      <c r="K1572" s="2">
        <v>0</v>
      </c>
      <c r="L1572" s="2">
        <v>0</v>
      </c>
      <c r="M1572" s="2">
        <v>0</v>
      </c>
      <c r="N1572">
        <v>1.9</v>
      </c>
      <c r="O1572">
        <v>323.10000000000002</v>
      </c>
      <c r="P1572">
        <v>15.8</v>
      </c>
      <c r="Q1572">
        <v>16.2</v>
      </c>
      <c r="R1572" s="5">
        <v>1.08541666666667</v>
      </c>
    </row>
    <row r="1573" spans="2:18">
      <c r="B1573" s="2">
        <v>17.100000000000001</v>
      </c>
      <c r="C1573" s="2">
        <v>57</v>
      </c>
      <c r="D1573" s="2">
        <v>8.5</v>
      </c>
      <c r="E1573" s="2">
        <v>17.100000000000001</v>
      </c>
      <c r="F1573" s="2">
        <v>1.8</v>
      </c>
      <c r="G1573" s="2">
        <v>3.2</v>
      </c>
      <c r="H1573" s="2">
        <v>1021.6</v>
      </c>
      <c r="I1573" s="2">
        <v>0</v>
      </c>
      <c r="J1573" s="2">
        <v>0</v>
      </c>
      <c r="K1573" s="2">
        <v>0</v>
      </c>
      <c r="L1573" s="2">
        <v>0</v>
      </c>
      <c r="M1573" s="2">
        <v>0</v>
      </c>
      <c r="N1573">
        <v>1.9</v>
      </c>
      <c r="O1573">
        <v>323.10000000000002</v>
      </c>
      <c r="P1573">
        <v>15.7</v>
      </c>
      <c r="Q1573">
        <v>16.100000000000001</v>
      </c>
      <c r="R1573" s="5">
        <v>1.0861111111111099</v>
      </c>
    </row>
    <row r="1574" spans="2:18">
      <c r="B1574" s="2">
        <v>17.100000000000001</v>
      </c>
      <c r="C1574" s="2">
        <v>56</v>
      </c>
      <c r="D1574" s="2">
        <v>8.3000000000000007</v>
      </c>
      <c r="E1574" s="2">
        <v>17.100000000000001</v>
      </c>
      <c r="F1574" s="2">
        <v>2.2000000000000002</v>
      </c>
      <c r="G1574" s="2">
        <v>4</v>
      </c>
      <c r="H1574" s="2">
        <v>1021.6</v>
      </c>
      <c r="I1574" s="2">
        <v>0</v>
      </c>
      <c r="J1574" s="2">
        <v>0</v>
      </c>
      <c r="K1574" s="2">
        <v>0</v>
      </c>
      <c r="L1574" s="2">
        <v>0</v>
      </c>
      <c r="M1574" s="2">
        <v>0</v>
      </c>
      <c r="N1574">
        <v>1.9</v>
      </c>
      <c r="O1574">
        <v>323.10000000000002</v>
      </c>
      <c r="P1574">
        <v>15.7</v>
      </c>
      <c r="Q1574">
        <v>16.100000000000001</v>
      </c>
      <c r="R1574" s="5">
        <v>1.08680555555556</v>
      </c>
    </row>
    <row r="1575" spans="2:18">
      <c r="B1575" s="2">
        <v>17.100000000000001</v>
      </c>
      <c r="C1575" s="2">
        <v>56</v>
      </c>
      <c r="D1575" s="2">
        <v>8.3000000000000007</v>
      </c>
      <c r="E1575" s="2">
        <v>17.100000000000001</v>
      </c>
      <c r="F1575" s="2">
        <v>1.8</v>
      </c>
      <c r="G1575" s="2">
        <v>2.9</v>
      </c>
      <c r="H1575" s="2">
        <v>1021.7</v>
      </c>
      <c r="I1575" s="2">
        <v>0</v>
      </c>
      <c r="J1575" s="2">
        <v>0</v>
      </c>
      <c r="K1575" s="2">
        <v>0</v>
      </c>
      <c r="L1575" s="2">
        <v>0</v>
      </c>
      <c r="M1575" s="2">
        <v>0</v>
      </c>
      <c r="N1575">
        <v>1.9</v>
      </c>
      <c r="O1575">
        <v>323.10000000000002</v>
      </c>
      <c r="P1575">
        <v>15.7</v>
      </c>
      <c r="Q1575">
        <v>16.100000000000001</v>
      </c>
      <c r="R1575" s="5">
        <v>1.0874999999999999</v>
      </c>
    </row>
    <row r="1576" spans="2:18">
      <c r="B1576" s="2">
        <v>17.100000000000001</v>
      </c>
      <c r="C1576" s="2">
        <v>56</v>
      </c>
      <c r="D1576" s="2">
        <v>8.3000000000000007</v>
      </c>
      <c r="E1576" s="2">
        <v>17.100000000000001</v>
      </c>
      <c r="F1576" s="2">
        <v>3.2</v>
      </c>
      <c r="G1576" s="2">
        <v>3.2</v>
      </c>
      <c r="H1576" s="2">
        <v>1021.8</v>
      </c>
      <c r="I1576" s="2">
        <v>0</v>
      </c>
      <c r="J1576" s="2">
        <v>0</v>
      </c>
      <c r="K1576" s="2">
        <v>0</v>
      </c>
      <c r="L1576" s="2">
        <v>0</v>
      </c>
      <c r="M1576" s="2">
        <v>0</v>
      </c>
      <c r="N1576">
        <v>1.9</v>
      </c>
      <c r="O1576">
        <v>323.10000000000002</v>
      </c>
      <c r="P1576">
        <v>15.8</v>
      </c>
      <c r="Q1576">
        <v>16.100000000000001</v>
      </c>
      <c r="R1576" s="5">
        <v>1.08819444444444</v>
      </c>
    </row>
    <row r="1577" spans="2:18">
      <c r="B1577" s="2">
        <v>17.100000000000001</v>
      </c>
      <c r="C1577" s="2">
        <v>56</v>
      </c>
      <c r="D1577" s="2">
        <v>8.3000000000000007</v>
      </c>
      <c r="E1577" s="2">
        <v>17.100000000000001</v>
      </c>
      <c r="F1577" s="2">
        <v>4</v>
      </c>
      <c r="G1577" s="2">
        <v>5</v>
      </c>
      <c r="H1577" s="2">
        <v>1021.8</v>
      </c>
      <c r="I1577" s="2">
        <v>0</v>
      </c>
      <c r="J1577" s="2">
        <v>0</v>
      </c>
      <c r="K1577" s="2">
        <v>0</v>
      </c>
      <c r="L1577" s="2">
        <v>0</v>
      </c>
      <c r="M1577" s="2">
        <v>0</v>
      </c>
      <c r="N1577">
        <v>1.9</v>
      </c>
      <c r="O1577">
        <v>323.10000000000002</v>
      </c>
      <c r="P1577">
        <v>15.7</v>
      </c>
      <c r="Q1577">
        <v>16</v>
      </c>
      <c r="R1577" s="5">
        <v>1.0888888888888899</v>
      </c>
    </row>
    <row r="1578" spans="2:18">
      <c r="B1578" s="2">
        <v>17.100000000000001</v>
      </c>
      <c r="C1578" s="2">
        <v>56</v>
      </c>
      <c r="D1578" s="2">
        <v>8.3000000000000007</v>
      </c>
      <c r="E1578" s="2">
        <v>17.100000000000001</v>
      </c>
      <c r="F1578" s="2">
        <v>1.8</v>
      </c>
      <c r="G1578" s="2">
        <v>4</v>
      </c>
      <c r="H1578" s="2">
        <v>1021.8</v>
      </c>
      <c r="I1578" s="2">
        <v>0</v>
      </c>
      <c r="J1578" s="2">
        <v>0</v>
      </c>
      <c r="K1578" s="2">
        <v>0</v>
      </c>
      <c r="L1578" s="2">
        <v>0</v>
      </c>
      <c r="M1578" s="2">
        <v>0</v>
      </c>
      <c r="N1578">
        <v>1.9</v>
      </c>
      <c r="O1578">
        <v>323.10000000000002</v>
      </c>
      <c r="P1578">
        <v>15.7</v>
      </c>
      <c r="Q1578">
        <v>16</v>
      </c>
      <c r="R1578" s="5">
        <v>1.08958333333333</v>
      </c>
    </row>
    <row r="1579" spans="2:18">
      <c r="B1579" s="2">
        <v>17.100000000000001</v>
      </c>
      <c r="C1579" s="2">
        <v>56</v>
      </c>
      <c r="D1579" s="2">
        <v>8.3000000000000007</v>
      </c>
      <c r="E1579" s="2">
        <v>17.100000000000001</v>
      </c>
      <c r="F1579" s="2">
        <v>2.2000000000000002</v>
      </c>
      <c r="G1579" s="2">
        <v>3.2</v>
      </c>
      <c r="H1579" s="2">
        <v>1021.8</v>
      </c>
      <c r="I1579" s="2">
        <v>0</v>
      </c>
      <c r="J1579" s="2">
        <v>0</v>
      </c>
      <c r="K1579" s="2">
        <v>0</v>
      </c>
      <c r="L1579" s="2">
        <v>0</v>
      </c>
      <c r="M1579" s="2">
        <v>0</v>
      </c>
      <c r="N1579">
        <v>1.9</v>
      </c>
      <c r="O1579">
        <v>323.10000000000002</v>
      </c>
      <c r="P1579">
        <v>15.7</v>
      </c>
      <c r="Q1579">
        <v>16</v>
      </c>
      <c r="R1579" s="5">
        <v>1.0902777777777799</v>
      </c>
    </row>
    <row r="1580" spans="2:18">
      <c r="B1580" s="2">
        <v>17.100000000000001</v>
      </c>
      <c r="C1580" s="2">
        <v>56</v>
      </c>
      <c r="D1580" s="2">
        <v>8.3000000000000007</v>
      </c>
      <c r="E1580" s="2">
        <v>17.100000000000001</v>
      </c>
      <c r="F1580" s="2">
        <v>1.8</v>
      </c>
      <c r="G1580" s="2">
        <v>2.2000000000000002</v>
      </c>
      <c r="H1580" s="2">
        <v>1021.8</v>
      </c>
      <c r="I1580" s="2">
        <v>0</v>
      </c>
      <c r="J1580" s="2">
        <v>0</v>
      </c>
      <c r="K1580" s="2">
        <v>0</v>
      </c>
      <c r="L1580" s="2">
        <v>0</v>
      </c>
      <c r="M1580" s="2">
        <v>0</v>
      </c>
      <c r="N1580">
        <v>1.9</v>
      </c>
      <c r="O1580">
        <v>323.10000000000002</v>
      </c>
      <c r="P1580">
        <v>15.7</v>
      </c>
      <c r="Q1580">
        <v>16</v>
      </c>
      <c r="R1580" s="5">
        <v>1.09097222222222</v>
      </c>
    </row>
    <row r="1581" spans="2:18">
      <c r="B1581" s="2">
        <v>17.100000000000001</v>
      </c>
      <c r="C1581" s="2">
        <v>56</v>
      </c>
      <c r="D1581" s="2">
        <v>8.3000000000000007</v>
      </c>
      <c r="E1581" s="2">
        <v>17.100000000000001</v>
      </c>
      <c r="F1581" s="2">
        <v>1.8</v>
      </c>
      <c r="G1581" s="2">
        <v>2.9</v>
      </c>
      <c r="H1581" s="2">
        <v>1021.6</v>
      </c>
      <c r="I1581" s="2">
        <v>0</v>
      </c>
      <c r="J1581" s="2">
        <v>0</v>
      </c>
      <c r="K1581" s="2">
        <v>0</v>
      </c>
      <c r="L1581" s="2">
        <v>0</v>
      </c>
      <c r="M1581" s="2">
        <v>0</v>
      </c>
      <c r="N1581">
        <v>1.9</v>
      </c>
      <c r="O1581">
        <v>323.10000000000002</v>
      </c>
      <c r="P1581">
        <v>15.7</v>
      </c>
      <c r="Q1581">
        <v>16</v>
      </c>
      <c r="R1581" s="5">
        <v>1.0916666666666699</v>
      </c>
    </row>
    <row r="1582" spans="2:18">
      <c r="B1582" s="2">
        <v>17.100000000000001</v>
      </c>
      <c r="C1582" s="2">
        <v>56</v>
      </c>
      <c r="D1582" s="2">
        <v>8.3000000000000007</v>
      </c>
      <c r="E1582" s="2">
        <v>17.100000000000001</v>
      </c>
      <c r="F1582" s="2">
        <v>0</v>
      </c>
      <c r="G1582" s="2">
        <v>0</v>
      </c>
      <c r="H1582" s="2">
        <v>1021.7</v>
      </c>
      <c r="I1582" s="2">
        <v>0</v>
      </c>
      <c r="J1582" s="2">
        <v>0</v>
      </c>
      <c r="K1582" s="2">
        <v>0</v>
      </c>
      <c r="L1582" s="2">
        <v>0</v>
      </c>
      <c r="M1582" s="2">
        <v>0</v>
      </c>
      <c r="N1582">
        <v>1.9</v>
      </c>
      <c r="O1582">
        <v>323.10000000000002</v>
      </c>
      <c r="P1582">
        <v>15.7</v>
      </c>
      <c r="Q1582">
        <v>16</v>
      </c>
      <c r="R1582" s="5">
        <v>1.09236111111111</v>
      </c>
    </row>
    <row r="1583" spans="2:18">
      <c r="B1583" s="2">
        <v>17.100000000000001</v>
      </c>
      <c r="C1583" s="2">
        <v>56</v>
      </c>
      <c r="D1583" s="2">
        <v>8.3000000000000007</v>
      </c>
      <c r="E1583" s="2">
        <v>17.100000000000001</v>
      </c>
      <c r="F1583" s="2">
        <v>2.5</v>
      </c>
      <c r="G1583" s="2">
        <v>2.9</v>
      </c>
      <c r="H1583" s="2">
        <v>1021.8</v>
      </c>
      <c r="I1583" s="2">
        <v>0</v>
      </c>
      <c r="J1583" s="2">
        <v>0</v>
      </c>
      <c r="K1583" s="2">
        <v>0</v>
      </c>
      <c r="L1583" s="2">
        <v>0</v>
      </c>
      <c r="M1583" s="2">
        <v>0</v>
      </c>
      <c r="N1583">
        <v>1.9</v>
      </c>
      <c r="O1583">
        <v>323.10000000000002</v>
      </c>
      <c r="P1583">
        <v>15.7</v>
      </c>
      <c r="Q1583">
        <v>16</v>
      </c>
      <c r="R1583" s="5">
        <v>1.0930555555555601</v>
      </c>
    </row>
    <row r="1584" spans="2:18">
      <c r="B1584" s="2">
        <v>17.100000000000001</v>
      </c>
      <c r="C1584" s="2">
        <v>56</v>
      </c>
      <c r="D1584" s="2">
        <v>8.3000000000000007</v>
      </c>
      <c r="E1584" s="2">
        <v>17.100000000000001</v>
      </c>
      <c r="F1584" s="2">
        <v>1.8</v>
      </c>
      <c r="G1584" s="2">
        <v>2.5</v>
      </c>
      <c r="H1584" s="2">
        <v>1021.7</v>
      </c>
      <c r="I1584" s="2">
        <v>0</v>
      </c>
      <c r="J1584" s="2">
        <v>0</v>
      </c>
      <c r="K1584" s="2">
        <v>0</v>
      </c>
      <c r="L1584" s="2">
        <v>0</v>
      </c>
      <c r="M1584" s="2">
        <v>0</v>
      </c>
      <c r="N1584">
        <v>1.9</v>
      </c>
      <c r="O1584">
        <v>323.10000000000002</v>
      </c>
      <c r="P1584">
        <v>15.7</v>
      </c>
      <c r="Q1584">
        <v>16</v>
      </c>
      <c r="R1584" s="5">
        <v>1.09375</v>
      </c>
    </row>
    <row r="1585" spans="2:18">
      <c r="B1585" s="2">
        <v>17.100000000000001</v>
      </c>
      <c r="C1585" s="2">
        <v>56</v>
      </c>
      <c r="D1585" s="2">
        <v>8.3000000000000007</v>
      </c>
      <c r="E1585" s="2">
        <v>17.100000000000001</v>
      </c>
      <c r="F1585" s="2">
        <v>2.2000000000000002</v>
      </c>
      <c r="G1585" s="2">
        <v>3.2</v>
      </c>
      <c r="H1585" s="2">
        <v>1021.8</v>
      </c>
      <c r="I1585" s="2">
        <v>0</v>
      </c>
      <c r="J1585" s="2">
        <v>0</v>
      </c>
      <c r="K1585" s="2">
        <v>0</v>
      </c>
      <c r="L1585" s="2">
        <v>0</v>
      </c>
      <c r="M1585" s="2">
        <v>0</v>
      </c>
      <c r="N1585">
        <v>1.9</v>
      </c>
      <c r="O1585">
        <v>323.10000000000002</v>
      </c>
      <c r="P1585">
        <v>15.7</v>
      </c>
      <c r="Q1585">
        <v>16</v>
      </c>
      <c r="R1585" s="5">
        <v>1.0944444444444399</v>
      </c>
    </row>
    <row r="1586" spans="2:18">
      <c r="B1586" s="2">
        <v>17.100000000000001</v>
      </c>
      <c r="C1586" s="2">
        <v>56</v>
      </c>
      <c r="D1586" s="2">
        <v>8.3000000000000007</v>
      </c>
      <c r="E1586" s="2">
        <v>17.100000000000001</v>
      </c>
      <c r="F1586" s="2">
        <v>0</v>
      </c>
      <c r="G1586" s="2">
        <v>1.8</v>
      </c>
      <c r="H1586" s="2">
        <v>1021.7</v>
      </c>
      <c r="I1586" s="2">
        <v>0</v>
      </c>
      <c r="J1586" s="2">
        <v>0</v>
      </c>
      <c r="K1586" s="2">
        <v>0</v>
      </c>
      <c r="L1586" s="2">
        <v>0</v>
      </c>
      <c r="M1586" s="2">
        <v>0</v>
      </c>
      <c r="N1586">
        <v>1.9</v>
      </c>
      <c r="O1586">
        <v>323.10000000000002</v>
      </c>
      <c r="P1586">
        <v>15.7</v>
      </c>
      <c r="Q1586">
        <v>16</v>
      </c>
      <c r="R1586" s="5">
        <v>1.09513888888889</v>
      </c>
    </row>
    <row r="1587" spans="2:18">
      <c r="B1587" s="2">
        <v>17.100000000000001</v>
      </c>
      <c r="C1587" s="2">
        <v>56</v>
      </c>
      <c r="D1587" s="2">
        <v>8.3000000000000007</v>
      </c>
      <c r="E1587" s="2">
        <v>17.100000000000001</v>
      </c>
      <c r="F1587" s="2">
        <v>2.5</v>
      </c>
      <c r="G1587" s="2">
        <v>2.9</v>
      </c>
      <c r="H1587" s="2">
        <v>1021.7</v>
      </c>
      <c r="I1587" s="2">
        <v>0</v>
      </c>
      <c r="J1587" s="2">
        <v>0</v>
      </c>
      <c r="K1587" s="2">
        <v>0</v>
      </c>
      <c r="L1587" s="2">
        <v>0</v>
      </c>
      <c r="M1587" s="2">
        <v>0</v>
      </c>
      <c r="N1587">
        <v>1.9</v>
      </c>
      <c r="O1587">
        <v>323.10000000000002</v>
      </c>
      <c r="P1587">
        <v>15.7</v>
      </c>
      <c r="Q1587">
        <v>16</v>
      </c>
      <c r="R1587" s="5">
        <v>1.0958333333333301</v>
      </c>
    </row>
    <row r="1588" spans="2:18">
      <c r="B1588" s="2">
        <v>17.100000000000001</v>
      </c>
      <c r="C1588" s="2">
        <v>56</v>
      </c>
      <c r="D1588" s="2">
        <v>8.3000000000000007</v>
      </c>
      <c r="E1588" s="2">
        <v>17.100000000000001</v>
      </c>
      <c r="F1588" s="2">
        <v>2.9</v>
      </c>
      <c r="G1588" s="2">
        <v>3.2</v>
      </c>
      <c r="H1588" s="2">
        <v>1021.7</v>
      </c>
      <c r="I1588" s="2">
        <v>0</v>
      </c>
      <c r="J1588" s="2">
        <v>0</v>
      </c>
      <c r="K1588" s="2">
        <v>0</v>
      </c>
      <c r="L1588" s="2">
        <v>0</v>
      </c>
      <c r="M1588" s="2">
        <v>0</v>
      </c>
      <c r="N1588">
        <v>1.9</v>
      </c>
      <c r="O1588">
        <v>323.10000000000002</v>
      </c>
      <c r="P1588">
        <v>15.7</v>
      </c>
      <c r="Q1588">
        <v>15.9</v>
      </c>
      <c r="R1588" s="5">
        <v>1.09652777777778</v>
      </c>
    </row>
    <row r="1589" spans="2:18">
      <c r="B1589" s="2">
        <v>17.100000000000001</v>
      </c>
      <c r="C1589" s="2">
        <v>56</v>
      </c>
      <c r="D1589" s="2">
        <v>8.3000000000000007</v>
      </c>
      <c r="E1589" s="2">
        <v>17.100000000000001</v>
      </c>
      <c r="F1589" s="2">
        <v>0</v>
      </c>
      <c r="G1589" s="2">
        <v>1.8</v>
      </c>
      <c r="H1589" s="2">
        <v>1021.7</v>
      </c>
      <c r="I1589" s="2">
        <v>0</v>
      </c>
      <c r="J1589" s="2">
        <v>0</v>
      </c>
      <c r="K1589" s="2">
        <v>0</v>
      </c>
      <c r="L1589" s="2">
        <v>0</v>
      </c>
      <c r="M1589" s="2">
        <v>0</v>
      </c>
      <c r="N1589">
        <v>1.9</v>
      </c>
      <c r="O1589">
        <v>323.10000000000002</v>
      </c>
      <c r="P1589">
        <v>15.7</v>
      </c>
      <c r="Q1589">
        <v>15.9</v>
      </c>
      <c r="R1589" s="5">
        <v>1.0972222222222201</v>
      </c>
    </row>
    <row r="1590" spans="2:18">
      <c r="B1590" s="2">
        <v>17.100000000000001</v>
      </c>
      <c r="C1590" s="2">
        <v>56</v>
      </c>
      <c r="D1590" s="2">
        <v>8.3000000000000007</v>
      </c>
      <c r="E1590" s="2">
        <v>17.100000000000001</v>
      </c>
      <c r="F1590" s="2">
        <v>1.8</v>
      </c>
      <c r="G1590" s="2">
        <v>2.2000000000000002</v>
      </c>
      <c r="H1590" s="2">
        <v>1021.7</v>
      </c>
      <c r="I1590" s="2">
        <v>0</v>
      </c>
      <c r="J1590" s="2">
        <v>0</v>
      </c>
      <c r="K1590" s="2">
        <v>0</v>
      </c>
      <c r="L1590" s="2">
        <v>0</v>
      </c>
      <c r="M1590" s="2">
        <v>0</v>
      </c>
      <c r="N1590">
        <v>1.9</v>
      </c>
      <c r="O1590">
        <v>323.10000000000002</v>
      </c>
      <c r="P1590">
        <v>15.6</v>
      </c>
      <c r="Q1590">
        <v>15.9</v>
      </c>
      <c r="R1590" s="5">
        <v>1.09791666666667</v>
      </c>
    </row>
    <row r="1591" spans="2:18">
      <c r="B1591" s="2">
        <v>17</v>
      </c>
      <c r="C1591" s="2">
        <v>56</v>
      </c>
      <c r="D1591" s="2">
        <v>8.1999999999999993</v>
      </c>
      <c r="E1591" s="2">
        <v>17</v>
      </c>
      <c r="F1591" s="2">
        <v>1.8</v>
      </c>
      <c r="G1591" s="2">
        <v>1.8</v>
      </c>
      <c r="H1591" s="2">
        <v>1021.9</v>
      </c>
      <c r="I1591" s="2">
        <v>0</v>
      </c>
      <c r="J1591" s="2">
        <v>0</v>
      </c>
      <c r="K1591" s="2">
        <v>0</v>
      </c>
      <c r="L1591" s="2">
        <v>0</v>
      </c>
      <c r="M1591" s="2">
        <v>0</v>
      </c>
      <c r="N1591">
        <v>1.9</v>
      </c>
      <c r="O1591">
        <v>323.10000000000002</v>
      </c>
      <c r="P1591">
        <v>15.6</v>
      </c>
      <c r="Q1591">
        <v>15.9</v>
      </c>
      <c r="R1591" s="5">
        <v>1.0986111111111101</v>
      </c>
    </row>
    <row r="1592" spans="2:18">
      <c r="B1592" s="2">
        <v>17</v>
      </c>
      <c r="C1592" s="2">
        <v>57</v>
      </c>
      <c r="D1592" s="2">
        <v>8.4</v>
      </c>
      <c r="E1592" s="2">
        <v>17</v>
      </c>
      <c r="F1592" s="2">
        <v>2.5</v>
      </c>
      <c r="G1592" s="2">
        <v>2.9</v>
      </c>
      <c r="H1592" s="2">
        <v>1021.7</v>
      </c>
      <c r="I1592" s="2">
        <v>0</v>
      </c>
      <c r="J1592" s="2">
        <v>0</v>
      </c>
      <c r="K1592" s="2">
        <v>0</v>
      </c>
      <c r="L1592" s="2">
        <v>0</v>
      </c>
      <c r="M1592" s="2">
        <v>0</v>
      </c>
      <c r="N1592">
        <v>1.9</v>
      </c>
      <c r="O1592">
        <v>323.10000000000002</v>
      </c>
      <c r="P1592">
        <v>15.6</v>
      </c>
      <c r="Q1592">
        <v>15.8</v>
      </c>
      <c r="R1592" s="5">
        <v>1.09930555555556</v>
      </c>
    </row>
    <row r="1593" spans="2:18">
      <c r="B1593" s="2">
        <v>17</v>
      </c>
      <c r="C1593" s="2">
        <v>56</v>
      </c>
      <c r="D1593" s="2">
        <v>8.1999999999999993</v>
      </c>
      <c r="E1593" s="2">
        <v>17</v>
      </c>
      <c r="F1593" s="2">
        <v>2.9</v>
      </c>
      <c r="G1593" s="2">
        <v>3.2</v>
      </c>
      <c r="H1593" s="2">
        <v>1021.8</v>
      </c>
      <c r="I1593" s="2">
        <v>0</v>
      </c>
      <c r="J1593" s="2">
        <v>0</v>
      </c>
      <c r="K1593" s="2">
        <v>0</v>
      </c>
      <c r="L1593" s="2">
        <v>0</v>
      </c>
      <c r="M1593" s="2">
        <v>0</v>
      </c>
      <c r="N1593">
        <v>1.9</v>
      </c>
      <c r="O1593">
        <v>323.10000000000002</v>
      </c>
      <c r="P1593">
        <v>15.6</v>
      </c>
      <c r="Q1593">
        <v>15.8</v>
      </c>
      <c r="R1593" s="5">
        <v>1.1000000000000001</v>
      </c>
    </row>
    <row r="1594" spans="2:18">
      <c r="B1594" s="2">
        <v>17</v>
      </c>
      <c r="C1594" s="2">
        <v>56</v>
      </c>
      <c r="D1594" s="2">
        <v>8.1999999999999993</v>
      </c>
      <c r="E1594" s="2">
        <v>17</v>
      </c>
      <c r="F1594" s="2">
        <v>0</v>
      </c>
      <c r="G1594" s="2">
        <v>2.2000000000000002</v>
      </c>
      <c r="H1594" s="2">
        <v>1021.7</v>
      </c>
      <c r="I1594" s="2">
        <v>0</v>
      </c>
      <c r="J1594" s="2">
        <v>0</v>
      </c>
      <c r="K1594" s="2">
        <v>0</v>
      </c>
      <c r="L1594" s="2">
        <v>0</v>
      </c>
      <c r="M1594" s="2">
        <v>0</v>
      </c>
      <c r="N1594">
        <v>1.9</v>
      </c>
      <c r="O1594">
        <v>323.10000000000002</v>
      </c>
      <c r="P1594">
        <v>15.6</v>
      </c>
      <c r="Q1594">
        <v>15.8</v>
      </c>
      <c r="R1594" s="5">
        <v>1.10069444444444</v>
      </c>
    </row>
    <row r="1595" spans="2:18">
      <c r="B1595" s="2">
        <v>17.100000000000001</v>
      </c>
      <c r="C1595" s="2">
        <v>56</v>
      </c>
      <c r="D1595" s="2">
        <v>8.3000000000000007</v>
      </c>
      <c r="E1595" s="2">
        <v>17.100000000000001</v>
      </c>
      <c r="F1595" s="2">
        <v>0</v>
      </c>
      <c r="G1595" s="2">
        <v>2.5</v>
      </c>
      <c r="H1595" s="2">
        <v>1021.6</v>
      </c>
      <c r="I1595" s="2">
        <v>0</v>
      </c>
      <c r="J1595" s="2">
        <v>0</v>
      </c>
      <c r="K1595" s="2">
        <v>0</v>
      </c>
      <c r="L1595" s="2">
        <v>0</v>
      </c>
      <c r="M1595" s="2">
        <v>0</v>
      </c>
      <c r="N1595">
        <v>1.9</v>
      </c>
      <c r="O1595">
        <v>323.10000000000002</v>
      </c>
      <c r="P1595">
        <v>15.6</v>
      </c>
      <c r="Q1595">
        <v>15.8</v>
      </c>
      <c r="R1595" s="5">
        <v>1.1013888888888901</v>
      </c>
    </row>
    <row r="1596" spans="2:18">
      <c r="B1596" s="2">
        <v>17.100000000000001</v>
      </c>
      <c r="C1596" s="2">
        <v>56</v>
      </c>
      <c r="D1596" s="2">
        <v>8.3000000000000007</v>
      </c>
      <c r="E1596" s="2">
        <v>17.100000000000001</v>
      </c>
      <c r="F1596" s="2">
        <v>1.8</v>
      </c>
      <c r="G1596" s="2">
        <v>1.8</v>
      </c>
      <c r="H1596" s="2">
        <v>1021.5</v>
      </c>
      <c r="I1596" s="2">
        <v>0</v>
      </c>
      <c r="J1596" s="2">
        <v>0</v>
      </c>
      <c r="K1596" s="2">
        <v>0</v>
      </c>
      <c r="L1596" s="2">
        <v>0</v>
      </c>
      <c r="M1596" s="2">
        <v>0</v>
      </c>
      <c r="N1596">
        <v>1.9</v>
      </c>
      <c r="O1596">
        <v>323.10000000000002</v>
      </c>
      <c r="P1596">
        <v>15.6</v>
      </c>
      <c r="Q1596">
        <v>15.8</v>
      </c>
      <c r="R1596" s="5">
        <v>1.10208333333333</v>
      </c>
    </row>
    <row r="1597" spans="2:18">
      <c r="B1597" s="2">
        <v>17.100000000000001</v>
      </c>
      <c r="C1597" s="2">
        <v>56</v>
      </c>
      <c r="D1597" s="2">
        <v>8.3000000000000007</v>
      </c>
      <c r="E1597" s="2">
        <v>17.100000000000001</v>
      </c>
      <c r="F1597" s="2">
        <v>0</v>
      </c>
      <c r="G1597" s="2">
        <v>1.8</v>
      </c>
      <c r="H1597" s="2">
        <v>1021.5</v>
      </c>
      <c r="I1597" s="2">
        <v>0</v>
      </c>
      <c r="J1597" s="2">
        <v>0</v>
      </c>
      <c r="K1597" s="2">
        <v>0</v>
      </c>
      <c r="L1597" s="2">
        <v>0</v>
      </c>
      <c r="M1597" s="2">
        <v>0</v>
      </c>
      <c r="N1597">
        <v>1.9</v>
      </c>
      <c r="O1597">
        <v>323.10000000000002</v>
      </c>
      <c r="P1597">
        <v>15.6</v>
      </c>
      <c r="Q1597">
        <v>15.8</v>
      </c>
      <c r="R1597" s="5">
        <v>1.1027777777777801</v>
      </c>
    </row>
    <row r="1598" spans="2:18">
      <c r="B1598" s="2">
        <v>17.100000000000001</v>
      </c>
      <c r="C1598" s="2">
        <v>56</v>
      </c>
      <c r="D1598" s="2">
        <v>8.3000000000000007</v>
      </c>
      <c r="E1598" s="2">
        <v>17.100000000000001</v>
      </c>
      <c r="F1598" s="2">
        <v>0</v>
      </c>
      <c r="G1598" s="2">
        <v>1.8</v>
      </c>
      <c r="H1598" s="2">
        <v>1021.8</v>
      </c>
      <c r="I1598" s="2">
        <v>0</v>
      </c>
      <c r="J1598" s="2">
        <v>0</v>
      </c>
      <c r="K1598" s="2">
        <v>0</v>
      </c>
      <c r="L1598" s="2">
        <v>0</v>
      </c>
      <c r="M1598" s="2">
        <v>0</v>
      </c>
      <c r="N1598">
        <v>1.9</v>
      </c>
      <c r="O1598">
        <v>323.10000000000002</v>
      </c>
      <c r="P1598">
        <v>15.6</v>
      </c>
      <c r="Q1598">
        <v>15.7</v>
      </c>
      <c r="R1598" s="5">
        <v>1.10347222222222</v>
      </c>
    </row>
    <row r="1599" spans="2:18">
      <c r="B1599" s="2">
        <v>17.100000000000001</v>
      </c>
      <c r="C1599" s="2">
        <v>56</v>
      </c>
      <c r="D1599" s="2">
        <v>8.3000000000000007</v>
      </c>
      <c r="E1599" s="2">
        <v>17.100000000000001</v>
      </c>
      <c r="F1599" s="2">
        <v>2.5</v>
      </c>
      <c r="G1599" s="2">
        <v>4.3</v>
      </c>
      <c r="H1599" s="2">
        <v>1021.7</v>
      </c>
      <c r="I1599" s="2">
        <v>0</v>
      </c>
      <c r="J1599" s="2">
        <v>0</v>
      </c>
      <c r="K1599" s="2">
        <v>0</v>
      </c>
      <c r="L1599" s="2">
        <v>0</v>
      </c>
      <c r="M1599" s="2">
        <v>0</v>
      </c>
      <c r="N1599">
        <v>1.9</v>
      </c>
      <c r="O1599">
        <v>323.10000000000002</v>
      </c>
      <c r="P1599">
        <v>15.6</v>
      </c>
      <c r="Q1599">
        <v>15.8</v>
      </c>
      <c r="R1599" s="5">
        <v>1.1041666666666701</v>
      </c>
    </row>
    <row r="1600" spans="2:18">
      <c r="B1600" s="2">
        <v>17.2</v>
      </c>
      <c r="C1600" s="2">
        <v>56</v>
      </c>
      <c r="D1600" s="2">
        <v>8.4</v>
      </c>
      <c r="E1600" s="2">
        <v>17.2</v>
      </c>
      <c r="F1600" s="2">
        <v>0</v>
      </c>
      <c r="G1600" s="2">
        <v>2.9</v>
      </c>
      <c r="H1600" s="2">
        <v>1021.6</v>
      </c>
      <c r="I1600" s="2">
        <v>0</v>
      </c>
      <c r="J1600" s="2">
        <v>0</v>
      </c>
      <c r="K1600" s="2">
        <v>0</v>
      </c>
      <c r="L1600" s="2">
        <v>0</v>
      </c>
      <c r="M1600" s="2">
        <v>0</v>
      </c>
      <c r="N1600">
        <v>1.9</v>
      </c>
      <c r="O1600">
        <v>323.10000000000002</v>
      </c>
      <c r="P1600">
        <v>15.6</v>
      </c>
      <c r="Q1600">
        <v>15.8</v>
      </c>
      <c r="R1600" s="5">
        <v>1.10486111111111</v>
      </c>
    </row>
    <row r="1601" spans="2:18">
      <c r="B1601" s="2">
        <v>17.100000000000001</v>
      </c>
      <c r="C1601" s="2">
        <v>56</v>
      </c>
      <c r="D1601" s="2">
        <v>8.3000000000000007</v>
      </c>
      <c r="E1601" s="2">
        <v>17.100000000000001</v>
      </c>
      <c r="F1601" s="2">
        <v>0</v>
      </c>
      <c r="G1601" s="2">
        <v>2.9</v>
      </c>
      <c r="H1601" s="2">
        <v>1021.8</v>
      </c>
      <c r="I1601" s="2">
        <v>0</v>
      </c>
      <c r="J1601" s="2">
        <v>0</v>
      </c>
      <c r="K1601" s="2">
        <v>0</v>
      </c>
      <c r="L1601" s="2">
        <v>0</v>
      </c>
      <c r="M1601" s="2">
        <v>0</v>
      </c>
      <c r="N1601">
        <v>1.9</v>
      </c>
      <c r="O1601">
        <v>323.10000000000002</v>
      </c>
      <c r="P1601">
        <v>15.6</v>
      </c>
      <c r="Q1601">
        <v>15.8</v>
      </c>
      <c r="R1601" s="5">
        <v>1.1055555555555601</v>
      </c>
    </row>
    <row r="1602" spans="2:18">
      <c r="B1602" s="2">
        <v>17.100000000000001</v>
      </c>
      <c r="C1602" s="2">
        <v>56</v>
      </c>
      <c r="D1602" s="2">
        <v>8.3000000000000007</v>
      </c>
      <c r="E1602" s="2">
        <v>17.100000000000001</v>
      </c>
      <c r="F1602" s="2">
        <v>3.6</v>
      </c>
      <c r="G1602" s="2">
        <v>3.6</v>
      </c>
      <c r="H1602" s="2">
        <v>1021.6</v>
      </c>
      <c r="I1602" s="2">
        <v>0</v>
      </c>
      <c r="J1602" s="2">
        <v>0</v>
      </c>
      <c r="K1602" s="2">
        <v>0</v>
      </c>
      <c r="L1602" s="2">
        <v>0</v>
      </c>
      <c r="M1602" s="2">
        <v>0</v>
      </c>
      <c r="N1602">
        <v>1.9</v>
      </c>
      <c r="O1602">
        <v>323.10000000000002</v>
      </c>
      <c r="P1602">
        <v>15.6</v>
      </c>
      <c r="Q1602">
        <v>15.7</v>
      </c>
      <c r="R1602" s="5">
        <v>1.10625</v>
      </c>
    </row>
    <row r="1603" spans="2:18">
      <c r="B1603" s="2">
        <v>17.2</v>
      </c>
      <c r="C1603" s="2">
        <v>56</v>
      </c>
      <c r="D1603" s="2">
        <v>8.4</v>
      </c>
      <c r="E1603" s="2">
        <v>17.2</v>
      </c>
      <c r="F1603" s="2">
        <v>0</v>
      </c>
      <c r="G1603" s="2">
        <v>2.9</v>
      </c>
      <c r="H1603" s="2">
        <v>1021.7</v>
      </c>
      <c r="I1603" s="2">
        <v>0</v>
      </c>
      <c r="J1603" s="2">
        <v>0</v>
      </c>
      <c r="K1603" s="2">
        <v>0</v>
      </c>
      <c r="L1603" s="2">
        <v>0</v>
      </c>
      <c r="M1603" s="2">
        <v>0</v>
      </c>
      <c r="N1603">
        <v>1.9</v>
      </c>
      <c r="O1603">
        <v>323.10000000000002</v>
      </c>
      <c r="P1603">
        <v>15.6</v>
      </c>
      <c r="Q1603">
        <v>15.7</v>
      </c>
      <c r="R1603" s="5">
        <v>1.1069444444444401</v>
      </c>
    </row>
    <row r="1604" spans="2:18">
      <c r="B1604" s="2">
        <v>17.2</v>
      </c>
      <c r="C1604" s="2">
        <v>56</v>
      </c>
      <c r="D1604" s="2">
        <v>8.4</v>
      </c>
      <c r="E1604" s="2">
        <v>17.2</v>
      </c>
      <c r="F1604" s="2">
        <v>0</v>
      </c>
      <c r="G1604" s="2">
        <v>2.5</v>
      </c>
      <c r="H1604" s="2">
        <v>1021.7</v>
      </c>
      <c r="I1604" s="2">
        <v>0</v>
      </c>
      <c r="J1604" s="2">
        <v>0</v>
      </c>
      <c r="K1604" s="2">
        <v>0</v>
      </c>
      <c r="L1604" s="2">
        <v>0</v>
      </c>
      <c r="M1604" s="2">
        <v>0</v>
      </c>
      <c r="N1604">
        <v>1.9</v>
      </c>
      <c r="O1604">
        <v>323.10000000000002</v>
      </c>
      <c r="P1604">
        <v>15.6</v>
      </c>
      <c r="Q1604">
        <v>15.7</v>
      </c>
      <c r="R1604" s="5">
        <v>1.1076388888888899</v>
      </c>
    </row>
    <row r="1605" spans="2:18">
      <c r="B1605" s="2">
        <v>17.2</v>
      </c>
      <c r="C1605" s="2">
        <v>56</v>
      </c>
      <c r="D1605" s="2">
        <v>8.4</v>
      </c>
      <c r="E1605" s="2">
        <v>17.2</v>
      </c>
      <c r="F1605" s="2">
        <v>2.2000000000000002</v>
      </c>
      <c r="G1605" s="2">
        <v>4.3</v>
      </c>
      <c r="H1605" s="2">
        <v>1021.9</v>
      </c>
      <c r="I1605" s="2">
        <v>0</v>
      </c>
      <c r="J1605" s="2">
        <v>0</v>
      </c>
      <c r="K1605" s="2">
        <v>0</v>
      </c>
      <c r="L1605" s="2">
        <v>0</v>
      </c>
      <c r="M1605" s="2">
        <v>0</v>
      </c>
      <c r="N1605">
        <v>1.9</v>
      </c>
      <c r="O1605">
        <v>323.10000000000002</v>
      </c>
      <c r="P1605">
        <v>15.6</v>
      </c>
      <c r="Q1605">
        <v>15.7</v>
      </c>
      <c r="R1605" s="5">
        <v>1.1083333333333301</v>
      </c>
    </row>
    <row r="1606" spans="2:18">
      <c r="B1606" s="2">
        <v>17.2</v>
      </c>
      <c r="C1606" s="2">
        <v>56</v>
      </c>
      <c r="D1606" s="2">
        <v>8.4</v>
      </c>
      <c r="E1606" s="2">
        <v>17.2</v>
      </c>
      <c r="F1606" s="2">
        <v>3.2</v>
      </c>
      <c r="G1606" s="2">
        <v>3.2</v>
      </c>
      <c r="H1606" s="2">
        <v>1021.6</v>
      </c>
      <c r="I1606" s="2">
        <v>0</v>
      </c>
      <c r="J1606" s="2">
        <v>0</v>
      </c>
      <c r="K1606" s="2">
        <v>0</v>
      </c>
      <c r="L1606" s="2">
        <v>0</v>
      </c>
      <c r="M1606" s="2">
        <v>0</v>
      </c>
      <c r="N1606">
        <v>1.9</v>
      </c>
      <c r="O1606">
        <v>323.10000000000002</v>
      </c>
      <c r="P1606">
        <v>15.6</v>
      </c>
      <c r="Q1606">
        <v>15.7</v>
      </c>
      <c r="R1606" s="5">
        <v>1.1090277777777799</v>
      </c>
    </row>
    <row r="1607" spans="2:18">
      <c r="B1607" s="2">
        <v>17.2</v>
      </c>
      <c r="C1607" s="2">
        <v>56</v>
      </c>
      <c r="D1607" s="2">
        <v>8.4</v>
      </c>
      <c r="E1607" s="2">
        <v>17.2</v>
      </c>
      <c r="F1607" s="2">
        <v>3.6</v>
      </c>
      <c r="G1607" s="2">
        <v>4</v>
      </c>
      <c r="H1607" s="2">
        <v>1021.5</v>
      </c>
      <c r="I1607" s="2">
        <v>0</v>
      </c>
      <c r="J1607" s="2">
        <v>0</v>
      </c>
      <c r="K1607" s="2">
        <v>0</v>
      </c>
      <c r="L1607" s="2">
        <v>0</v>
      </c>
      <c r="M1607" s="2">
        <v>0</v>
      </c>
      <c r="N1607">
        <v>1.9</v>
      </c>
      <c r="O1607">
        <v>323.10000000000002</v>
      </c>
      <c r="P1607">
        <v>15.6</v>
      </c>
      <c r="Q1607">
        <v>15.7</v>
      </c>
      <c r="R1607" s="5">
        <v>1.1097222222222201</v>
      </c>
    </row>
    <row r="1608" spans="2:18">
      <c r="B1608" s="2">
        <v>17.3</v>
      </c>
      <c r="C1608" s="2">
        <v>56</v>
      </c>
      <c r="D1608" s="2">
        <v>8.5</v>
      </c>
      <c r="E1608" s="2">
        <v>17.3</v>
      </c>
      <c r="F1608" s="2">
        <v>2.9</v>
      </c>
      <c r="G1608" s="2">
        <v>3.6</v>
      </c>
      <c r="H1608" s="2">
        <v>1021.5</v>
      </c>
      <c r="I1608" s="2">
        <v>0</v>
      </c>
      <c r="J1608" s="2">
        <v>0</v>
      </c>
      <c r="K1608" s="2">
        <v>0</v>
      </c>
      <c r="L1608" s="2">
        <v>0</v>
      </c>
      <c r="M1608" s="2">
        <v>0</v>
      </c>
      <c r="N1608">
        <v>1.9</v>
      </c>
      <c r="O1608">
        <v>323.10000000000002</v>
      </c>
      <c r="P1608">
        <v>15.6</v>
      </c>
      <c r="Q1608">
        <v>15.7</v>
      </c>
      <c r="R1608" s="5">
        <v>1.1104166666666699</v>
      </c>
    </row>
    <row r="1609" spans="2:18">
      <c r="B1609" s="2">
        <v>17.3</v>
      </c>
      <c r="C1609" s="2">
        <v>56</v>
      </c>
      <c r="D1609" s="2">
        <v>8.5</v>
      </c>
      <c r="E1609" s="2">
        <v>17.3</v>
      </c>
      <c r="F1609" s="2">
        <v>2.2000000000000002</v>
      </c>
      <c r="G1609" s="2">
        <v>2.9</v>
      </c>
      <c r="H1609" s="2">
        <v>1021.7</v>
      </c>
      <c r="I1609" s="2">
        <v>0</v>
      </c>
      <c r="J1609" s="2">
        <v>0</v>
      </c>
      <c r="K1609" s="2">
        <v>0</v>
      </c>
      <c r="L1609" s="2">
        <v>0</v>
      </c>
      <c r="M1609" s="2">
        <v>0</v>
      </c>
      <c r="N1609">
        <v>1.9</v>
      </c>
      <c r="O1609">
        <v>323.10000000000002</v>
      </c>
      <c r="P1609">
        <v>15.7</v>
      </c>
      <c r="Q1609">
        <v>15.7</v>
      </c>
      <c r="R1609" s="5">
        <v>1.1111111111111101</v>
      </c>
    </row>
    <row r="1610" spans="2:18">
      <c r="B1610" s="2">
        <v>17.3</v>
      </c>
      <c r="C1610" s="2">
        <v>56</v>
      </c>
      <c r="D1610" s="2">
        <v>8.5</v>
      </c>
      <c r="E1610" s="2">
        <v>17.3</v>
      </c>
      <c r="F1610" s="2">
        <v>2.5</v>
      </c>
      <c r="G1610" s="2">
        <v>2.9</v>
      </c>
      <c r="H1610" s="2">
        <v>1021.8</v>
      </c>
      <c r="I1610" s="2">
        <v>0</v>
      </c>
      <c r="J1610" s="2">
        <v>0</v>
      </c>
      <c r="K1610" s="2">
        <v>0</v>
      </c>
      <c r="L1610" s="2">
        <v>0</v>
      </c>
      <c r="M1610" s="2">
        <v>0</v>
      </c>
      <c r="N1610">
        <v>1.9</v>
      </c>
      <c r="O1610">
        <v>323.10000000000002</v>
      </c>
      <c r="P1610">
        <v>15.7</v>
      </c>
      <c r="Q1610">
        <v>15.7</v>
      </c>
      <c r="R1610" s="5">
        <v>1.1118055555555599</v>
      </c>
    </row>
    <row r="1611" spans="2:18">
      <c r="B1611" s="2">
        <v>17.3</v>
      </c>
      <c r="C1611" s="2">
        <v>56</v>
      </c>
      <c r="D1611" s="2">
        <v>8.5</v>
      </c>
      <c r="E1611" s="2">
        <v>17.3</v>
      </c>
      <c r="F1611" s="2">
        <v>0</v>
      </c>
      <c r="G1611" s="2">
        <v>0</v>
      </c>
      <c r="H1611" s="2">
        <v>1021.4</v>
      </c>
      <c r="I1611" s="2">
        <v>0</v>
      </c>
      <c r="J1611" s="2">
        <v>0</v>
      </c>
      <c r="K1611" s="2">
        <v>0</v>
      </c>
      <c r="L1611" s="2">
        <v>0</v>
      </c>
      <c r="M1611" s="2">
        <v>0</v>
      </c>
      <c r="N1611">
        <v>1.9</v>
      </c>
      <c r="O1611">
        <v>323.10000000000002</v>
      </c>
      <c r="P1611">
        <v>15.7</v>
      </c>
      <c r="Q1611">
        <v>15.8</v>
      </c>
      <c r="R1611" s="5">
        <v>1.1125</v>
      </c>
    </row>
    <row r="1612" spans="2:18">
      <c r="B1612" s="2">
        <v>17.3</v>
      </c>
      <c r="C1612" s="2">
        <v>56</v>
      </c>
      <c r="D1612" s="2">
        <v>8.5</v>
      </c>
      <c r="E1612" s="2">
        <v>17.3</v>
      </c>
      <c r="F1612" s="2">
        <v>2.5</v>
      </c>
      <c r="G1612" s="2">
        <v>2.5</v>
      </c>
      <c r="H1612" s="2">
        <v>1021.6</v>
      </c>
      <c r="I1612" s="2">
        <v>0</v>
      </c>
      <c r="J1612" s="2">
        <v>0</v>
      </c>
      <c r="K1612" s="2">
        <v>0</v>
      </c>
      <c r="L1612" s="2">
        <v>0</v>
      </c>
      <c r="M1612" s="2">
        <v>0</v>
      </c>
      <c r="N1612">
        <v>1.9</v>
      </c>
      <c r="O1612">
        <v>323.10000000000002</v>
      </c>
      <c r="P1612">
        <v>15.7</v>
      </c>
      <c r="Q1612">
        <v>15.8</v>
      </c>
      <c r="R1612" s="5">
        <v>1.1131944444444399</v>
      </c>
    </row>
    <row r="1613" spans="2:18">
      <c r="B1613" s="2">
        <v>17.3</v>
      </c>
      <c r="C1613" s="2">
        <v>56</v>
      </c>
      <c r="D1613" s="2">
        <v>8.5</v>
      </c>
      <c r="E1613" s="2">
        <v>17.3</v>
      </c>
      <c r="F1613" s="2">
        <v>1.8</v>
      </c>
      <c r="G1613" s="2">
        <v>2.2000000000000002</v>
      </c>
      <c r="H1613" s="2">
        <v>1021.5</v>
      </c>
      <c r="I1613" s="2">
        <v>0</v>
      </c>
      <c r="J1613" s="2">
        <v>0</v>
      </c>
      <c r="K1613" s="2">
        <v>0</v>
      </c>
      <c r="L1613" s="2">
        <v>0</v>
      </c>
      <c r="M1613" s="2">
        <v>0</v>
      </c>
      <c r="N1613">
        <v>1.9</v>
      </c>
      <c r="O1613">
        <v>323.10000000000002</v>
      </c>
      <c r="P1613">
        <v>15.7</v>
      </c>
      <c r="Q1613">
        <v>15.8</v>
      </c>
      <c r="R1613" s="5">
        <v>1.11388888888889</v>
      </c>
    </row>
    <row r="1614" spans="2:18">
      <c r="B1614" s="2">
        <v>17.3</v>
      </c>
      <c r="C1614" s="2">
        <v>56</v>
      </c>
      <c r="D1614" s="2">
        <v>8.5</v>
      </c>
      <c r="E1614" s="2">
        <v>17.3</v>
      </c>
      <c r="F1614" s="2">
        <v>0</v>
      </c>
      <c r="G1614" s="2">
        <v>0</v>
      </c>
      <c r="H1614" s="2">
        <v>1021.6</v>
      </c>
      <c r="I1614" s="2">
        <v>0</v>
      </c>
      <c r="J1614" s="2">
        <v>0</v>
      </c>
      <c r="K1614" s="2">
        <v>0</v>
      </c>
      <c r="L1614" s="2">
        <v>0</v>
      </c>
      <c r="M1614" s="2">
        <v>0</v>
      </c>
      <c r="N1614">
        <v>1.9</v>
      </c>
      <c r="O1614">
        <v>323.10000000000002</v>
      </c>
      <c r="P1614">
        <v>15.7</v>
      </c>
      <c r="Q1614">
        <v>15.8</v>
      </c>
      <c r="R1614" s="5">
        <v>1.1145833333333299</v>
      </c>
    </row>
    <row r="1615" spans="2:18">
      <c r="B1615" s="2">
        <v>17.2</v>
      </c>
      <c r="C1615" s="2">
        <v>56</v>
      </c>
      <c r="D1615" s="2">
        <v>8.4</v>
      </c>
      <c r="E1615" s="2">
        <v>17.2</v>
      </c>
      <c r="F1615" s="2">
        <v>0</v>
      </c>
      <c r="G1615" s="2">
        <v>0</v>
      </c>
      <c r="H1615" s="2">
        <v>1021.5</v>
      </c>
      <c r="I1615" s="2">
        <v>0</v>
      </c>
      <c r="J1615" s="2">
        <v>0</v>
      </c>
      <c r="K1615" s="2">
        <v>0</v>
      </c>
      <c r="L1615" s="2">
        <v>0</v>
      </c>
      <c r="M1615" s="2">
        <v>0</v>
      </c>
      <c r="N1615">
        <v>1.9</v>
      </c>
      <c r="O1615">
        <v>323.10000000000002</v>
      </c>
      <c r="P1615">
        <v>15.7</v>
      </c>
      <c r="Q1615">
        <v>15.8</v>
      </c>
      <c r="R1615" s="5">
        <v>1.11527777777778</v>
      </c>
    </row>
    <row r="1616" spans="2:18">
      <c r="B1616" s="2">
        <v>17.2</v>
      </c>
      <c r="C1616" s="2">
        <v>56</v>
      </c>
      <c r="D1616" s="2">
        <v>8.4</v>
      </c>
      <c r="E1616" s="2">
        <v>17.2</v>
      </c>
      <c r="F1616" s="2">
        <v>0</v>
      </c>
      <c r="G1616" s="2">
        <v>0</v>
      </c>
      <c r="H1616" s="2">
        <v>1021.4</v>
      </c>
      <c r="I1616" s="2">
        <v>0</v>
      </c>
      <c r="J1616" s="2">
        <v>0</v>
      </c>
      <c r="K1616" s="2">
        <v>0</v>
      </c>
      <c r="L1616" s="2">
        <v>0</v>
      </c>
      <c r="M1616" s="2">
        <v>0</v>
      </c>
      <c r="N1616">
        <v>1.9</v>
      </c>
      <c r="O1616">
        <v>323.10000000000002</v>
      </c>
      <c r="P1616">
        <v>15.7</v>
      </c>
      <c r="Q1616">
        <v>15.8</v>
      </c>
      <c r="R1616" s="5">
        <v>1.1159722222222199</v>
      </c>
    </row>
    <row r="1617" spans="2:18">
      <c r="B1617" s="2">
        <v>17.100000000000001</v>
      </c>
      <c r="C1617" s="2">
        <v>56</v>
      </c>
      <c r="D1617" s="2">
        <v>8.3000000000000007</v>
      </c>
      <c r="E1617" s="2">
        <v>17.100000000000001</v>
      </c>
      <c r="F1617" s="2">
        <v>0</v>
      </c>
      <c r="G1617" s="2">
        <v>2.2000000000000002</v>
      </c>
      <c r="H1617" s="2">
        <v>1021.7</v>
      </c>
      <c r="I1617" s="2">
        <v>0</v>
      </c>
      <c r="J1617" s="2">
        <v>0</v>
      </c>
      <c r="K1617" s="2">
        <v>0</v>
      </c>
      <c r="L1617" s="2">
        <v>0</v>
      </c>
      <c r="M1617" s="2">
        <v>0</v>
      </c>
      <c r="N1617">
        <v>1.9</v>
      </c>
      <c r="O1617">
        <v>323.10000000000002</v>
      </c>
      <c r="P1617">
        <v>15.6</v>
      </c>
      <c r="Q1617">
        <v>15.8</v>
      </c>
      <c r="R1617" s="5">
        <v>1.11666666666667</v>
      </c>
    </row>
    <row r="1618" spans="2:18">
      <c r="B1618" s="2">
        <v>17.100000000000001</v>
      </c>
      <c r="C1618" s="2">
        <v>56</v>
      </c>
      <c r="D1618" s="2">
        <v>8.3000000000000007</v>
      </c>
      <c r="E1618" s="2">
        <v>17.100000000000001</v>
      </c>
      <c r="F1618" s="2">
        <v>0</v>
      </c>
      <c r="G1618" s="2">
        <v>1.8</v>
      </c>
      <c r="H1618" s="2">
        <v>1021.4</v>
      </c>
      <c r="I1618" s="2">
        <v>0</v>
      </c>
      <c r="J1618" s="2">
        <v>0</v>
      </c>
      <c r="K1618" s="2">
        <v>0</v>
      </c>
      <c r="L1618" s="2">
        <v>0</v>
      </c>
      <c r="M1618" s="2">
        <v>0</v>
      </c>
      <c r="N1618">
        <v>1.9</v>
      </c>
      <c r="O1618">
        <v>323.10000000000002</v>
      </c>
      <c r="P1618">
        <v>15.7</v>
      </c>
      <c r="Q1618">
        <v>15.9</v>
      </c>
      <c r="R1618" s="5">
        <v>1.1173611111111099</v>
      </c>
    </row>
    <row r="1619" spans="2:18">
      <c r="B1619" s="2">
        <v>17.100000000000001</v>
      </c>
      <c r="C1619" s="2">
        <v>56</v>
      </c>
      <c r="D1619" s="2">
        <v>8.3000000000000007</v>
      </c>
      <c r="E1619" s="2">
        <v>17.100000000000001</v>
      </c>
      <c r="F1619" s="2">
        <v>0</v>
      </c>
      <c r="G1619" s="2">
        <v>1.8</v>
      </c>
      <c r="H1619" s="2">
        <v>1021.5</v>
      </c>
      <c r="I1619" s="2">
        <v>0</v>
      </c>
      <c r="J1619" s="2">
        <v>0</v>
      </c>
      <c r="K1619" s="2">
        <v>0</v>
      </c>
      <c r="L1619" s="2">
        <v>0</v>
      </c>
      <c r="M1619" s="2">
        <v>0</v>
      </c>
      <c r="N1619">
        <v>1.9</v>
      </c>
      <c r="O1619">
        <v>323.10000000000002</v>
      </c>
      <c r="P1619">
        <v>15.7</v>
      </c>
      <c r="Q1619">
        <v>15.9</v>
      </c>
      <c r="R1619" s="5">
        <v>1.11805555555556</v>
      </c>
    </row>
    <row r="1620" spans="2:18">
      <c r="B1620" s="2">
        <v>17.100000000000001</v>
      </c>
      <c r="C1620" s="2">
        <v>56</v>
      </c>
      <c r="D1620" s="2">
        <v>8.3000000000000007</v>
      </c>
      <c r="E1620" s="2">
        <v>17.100000000000001</v>
      </c>
      <c r="F1620" s="2">
        <v>0</v>
      </c>
      <c r="G1620" s="2">
        <v>2.9</v>
      </c>
      <c r="H1620" s="2">
        <v>1021.6</v>
      </c>
      <c r="I1620" s="2">
        <v>0</v>
      </c>
      <c r="J1620" s="2">
        <v>0</v>
      </c>
      <c r="K1620" s="2">
        <v>0</v>
      </c>
      <c r="L1620" s="2">
        <v>0</v>
      </c>
      <c r="M1620" s="2">
        <v>0</v>
      </c>
      <c r="N1620">
        <v>1.9</v>
      </c>
      <c r="O1620">
        <v>323.10000000000002</v>
      </c>
      <c r="P1620">
        <v>15.6</v>
      </c>
      <c r="Q1620">
        <v>15.9</v>
      </c>
      <c r="R1620" s="5">
        <v>1.1187499999999999</v>
      </c>
    </row>
    <row r="1621" spans="2:18">
      <c r="B1621" s="2">
        <v>17.100000000000001</v>
      </c>
      <c r="C1621" s="2">
        <v>56</v>
      </c>
      <c r="D1621" s="2">
        <v>8.3000000000000007</v>
      </c>
      <c r="E1621" s="2">
        <v>17.100000000000001</v>
      </c>
      <c r="F1621" s="2">
        <v>2.5</v>
      </c>
      <c r="G1621" s="2">
        <v>2.9</v>
      </c>
      <c r="H1621" s="2">
        <v>1021.5</v>
      </c>
      <c r="I1621" s="2">
        <v>0</v>
      </c>
      <c r="J1621" s="2">
        <v>0</v>
      </c>
      <c r="K1621" s="2">
        <v>0</v>
      </c>
      <c r="L1621" s="2">
        <v>0</v>
      </c>
      <c r="M1621" s="2">
        <v>0</v>
      </c>
      <c r="N1621">
        <v>1.9</v>
      </c>
      <c r="O1621">
        <v>323.10000000000002</v>
      </c>
      <c r="P1621">
        <v>15.6</v>
      </c>
      <c r="Q1621">
        <v>15.9</v>
      </c>
      <c r="R1621" s="5">
        <v>1.11944444444444</v>
      </c>
    </row>
    <row r="1622" spans="2:18">
      <c r="B1622" s="2">
        <v>17.100000000000001</v>
      </c>
      <c r="C1622" s="2">
        <v>56</v>
      </c>
      <c r="D1622" s="2">
        <v>8.3000000000000007</v>
      </c>
      <c r="E1622" s="2">
        <v>17.100000000000001</v>
      </c>
      <c r="F1622" s="2">
        <v>2.2000000000000002</v>
      </c>
      <c r="G1622" s="2">
        <v>2.9</v>
      </c>
      <c r="H1622" s="2">
        <v>1021.5</v>
      </c>
      <c r="I1622" s="2">
        <v>0</v>
      </c>
      <c r="J1622" s="2">
        <v>0</v>
      </c>
      <c r="K1622" s="2">
        <v>0</v>
      </c>
      <c r="L1622" s="2">
        <v>0</v>
      </c>
      <c r="M1622" s="2">
        <v>0</v>
      </c>
      <c r="N1622">
        <v>1.9</v>
      </c>
      <c r="O1622">
        <v>323.10000000000002</v>
      </c>
      <c r="P1622">
        <v>15.6</v>
      </c>
      <c r="Q1622">
        <v>15.9</v>
      </c>
      <c r="R1622" s="5">
        <v>1.1201388888888899</v>
      </c>
    </row>
    <row r="1623" spans="2:18">
      <c r="B1623" s="2">
        <v>17.100000000000001</v>
      </c>
      <c r="C1623" s="2">
        <v>56</v>
      </c>
      <c r="D1623" s="2">
        <v>8.3000000000000007</v>
      </c>
      <c r="E1623" s="2">
        <v>17.100000000000001</v>
      </c>
      <c r="F1623" s="2">
        <v>0</v>
      </c>
      <c r="G1623" s="2">
        <v>1.8</v>
      </c>
      <c r="H1623" s="2">
        <v>1021.5</v>
      </c>
      <c r="I1623" s="2">
        <v>0</v>
      </c>
      <c r="J1623" s="2">
        <v>0</v>
      </c>
      <c r="K1623" s="2">
        <v>0</v>
      </c>
      <c r="L1623" s="2">
        <v>0</v>
      </c>
      <c r="M1623" s="2">
        <v>0</v>
      </c>
      <c r="N1623">
        <v>1.9</v>
      </c>
      <c r="O1623">
        <v>323.10000000000002</v>
      </c>
      <c r="P1623">
        <v>15.6</v>
      </c>
      <c r="Q1623">
        <v>15.9</v>
      </c>
      <c r="R1623" s="5">
        <v>1.12083333333333</v>
      </c>
    </row>
    <row r="1624" spans="2:18">
      <c r="B1624" s="2">
        <v>17.100000000000001</v>
      </c>
      <c r="C1624" s="2">
        <v>56</v>
      </c>
      <c r="D1624" s="2">
        <v>8.3000000000000007</v>
      </c>
      <c r="E1624" s="2">
        <v>17.100000000000001</v>
      </c>
      <c r="F1624" s="2">
        <v>1.8</v>
      </c>
      <c r="G1624" s="2">
        <v>1.8</v>
      </c>
      <c r="H1624" s="2">
        <v>1021.6</v>
      </c>
      <c r="I1624" s="2">
        <v>0</v>
      </c>
      <c r="J1624" s="2">
        <v>0</v>
      </c>
      <c r="K1624" s="2">
        <v>0</v>
      </c>
      <c r="L1624" s="2">
        <v>0</v>
      </c>
      <c r="M1624" s="2">
        <v>0</v>
      </c>
      <c r="N1624">
        <v>1.9</v>
      </c>
      <c r="O1624">
        <v>323.10000000000002</v>
      </c>
      <c r="P1624">
        <v>15.6</v>
      </c>
      <c r="Q1624">
        <v>15.9</v>
      </c>
      <c r="R1624" s="5">
        <v>1.1215277777777799</v>
      </c>
    </row>
    <row r="1625" spans="2:18">
      <c r="B1625" s="2">
        <v>17.100000000000001</v>
      </c>
      <c r="C1625" s="2">
        <v>56</v>
      </c>
      <c r="D1625" s="2">
        <v>8.3000000000000007</v>
      </c>
      <c r="E1625" s="2">
        <v>17.100000000000001</v>
      </c>
      <c r="F1625" s="2">
        <v>0</v>
      </c>
      <c r="G1625" s="2">
        <v>0</v>
      </c>
      <c r="H1625" s="2">
        <v>1021.6</v>
      </c>
      <c r="I1625" s="2">
        <v>0</v>
      </c>
      <c r="J1625" s="2">
        <v>0</v>
      </c>
      <c r="K1625" s="2">
        <v>0</v>
      </c>
      <c r="L1625" s="2">
        <v>0</v>
      </c>
      <c r="M1625" s="2">
        <v>0</v>
      </c>
      <c r="N1625">
        <v>1.9</v>
      </c>
      <c r="O1625">
        <v>323.10000000000002</v>
      </c>
      <c r="P1625">
        <v>15.6</v>
      </c>
      <c r="Q1625">
        <v>15.9</v>
      </c>
      <c r="R1625" s="5">
        <v>1.12222222222222</v>
      </c>
    </row>
    <row r="1626" spans="2:18">
      <c r="B1626" s="2">
        <v>17.100000000000001</v>
      </c>
      <c r="C1626" s="2">
        <v>56</v>
      </c>
      <c r="D1626" s="2">
        <v>8.3000000000000007</v>
      </c>
      <c r="E1626" s="2">
        <v>17.100000000000001</v>
      </c>
      <c r="F1626" s="2">
        <v>1.8</v>
      </c>
      <c r="G1626" s="2">
        <v>2.5</v>
      </c>
      <c r="H1626" s="2">
        <v>1021.4</v>
      </c>
      <c r="I1626" s="2">
        <v>0</v>
      </c>
      <c r="J1626" s="2">
        <v>0</v>
      </c>
      <c r="K1626" s="2">
        <v>0</v>
      </c>
      <c r="L1626" s="2">
        <v>0</v>
      </c>
      <c r="M1626" s="2">
        <v>0</v>
      </c>
      <c r="N1626">
        <v>1.9</v>
      </c>
      <c r="O1626">
        <v>323.10000000000002</v>
      </c>
      <c r="P1626">
        <v>15.6</v>
      </c>
      <c r="Q1626">
        <v>15.9</v>
      </c>
      <c r="R1626" s="5">
        <v>1.1229166666666699</v>
      </c>
    </row>
    <row r="1627" spans="2:18">
      <c r="B1627" s="2">
        <v>17.100000000000001</v>
      </c>
      <c r="C1627" s="2">
        <v>56</v>
      </c>
      <c r="D1627" s="2">
        <v>8.3000000000000007</v>
      </c>
      <c r="E1627" s="2">
        <v>17.100000000000001</v>
      </c>
      <c r="F1627" s="2">
        <v>1.8</v>
      </c>
      <c r="G1627" s="2">
        <v>2.2000000000000002</v>
      </c>
      <c r="H1627" s="2">
        <v>1021.7</v>
      </c>
      <c r="I1627" s="2">
        <v>0</v>
      </c>
      <c r="J1627" s="2">
        <v>0</v>
      </c>
      <c r="K1627" s="2">
        <v>0</v>
      </c>
      <c r="L1627" s="2">
        <v>0</v>
      </c>
      <c r="M1627" s="2">
        <v>0</v>
      </c>
      <c r="N1627">
        <v>1.9</v>
      </c>
      <c r="O1627">
        <v>323.10000000000002</v>
      </c>
      <c r="P1627">
        <v>15.6</v>
      </c>
      <c r="Q1627">
        <v>15.9</v>
      </c>
      <c r="R1627" s="5">
        <v>1.12361111111111</v>
      </c>
    </row>
    <row r="1628" spans="2:18">
      <c r="B1628" s="2">
        <v>17.100000000000001</v>
      </c>
      <c r="C1628" s="2">
        <v>56</v>
      </c>
      <c r="D1628" s="2">
        <v>8.3000000000000007</v>
      </c>
      <c r="E1628" s="2">
        <v>17.100000000000001</v>
      </c>
      <c r="F1628" s="2">
        <v>0</v>
      </c>
      <c r="G1628" s="2">
        <v>1.8</v>
      </c>
      <c r="H1628" s="2">
        <v>1021.6</v>
      </c>
      <c r="I1628" s="2">
        <v>0</v>
      </c>
      <c r="J1628" s="2">
        <v>0</v>
      </c>
      <c r="K1628" s="2">
        <v>0</v>
      </c>
      <c r="L1628" s="2">
        <v>0</v>
      </c>
      <c r="M1628" s="2">
        <v>0</v>
      </c>
      <c r="N1628">
        <v>1.9</v>
      </c>
      <c r="O1628">
        <v>323.10000000000002</v>
      </c>
      <c r="P1628">
        <v>15.6</v>
      </c>
      <c r="Q1628">
        <v>15.9</v>
      </c>
      <c r="R1628" s="5">
        <v>1.1243055555555601</v>
      </c>
    </row>
    <row r="1629" spans="2:18">
      <c r="B1629" s="2">
        <v>17.100000000000001</v>
      </c>
      <c r="C1629" s="2">
        <v>56</v>
      </c>
      <c r="D1629" s="2">
        <v>8.3000000000000007</v>
      </c>
      <c r="E1629" s="2">
        <v>17.100000000000001</v>
      </c>
      <c r="F1629" s="2">
        <v>0</v>
      </c>
      <c r="G1629" s="2">
        <v>1.8</v>
      </c>
      <c r="H1629" s="2">
        <v>1021.5</v>
      </c>
      <c r="I1629" s="2">
        <v>0</v>
      </c>
      <c r="J1629" s="2">
        <v>0</v>
      </c>
      <c r="K1629" s="2">
        <v>0</v>
      </c>
      <c r="L1629" s="2">
        <v>0</v>
      </c>
      <c r="M1629" s="2">
        <v>0</v>
      </c>
      <c r="N1629">
        <v>1.9</v>
      </c>
      <c r="O1629">
        <v>323.10000000000002</v>
      </c>
      <c r="P1629">
        <v>15.6</v>
      </c>
      <c r="Q1629">
        <v>15.8</v>
      </c>
      <c r="R1629" s="5">
        <v>1.125</v>
      </c>
    </row>
    <row r="1630" spans="2:18">
      <c r="B1630" s="2">
        <v>17.100000000000001</v>
      </c>
      <c r="C1630" s="2">
        <v>57</v>
      </c>
      <c r="D1630" s="2">
        <v>8.5</v>
      </c>
      <c r="E1630" s="2">
        <v>17.100000000000001</v>
      </c>
      <c r="F1630" s="2">
        <v>1.8</v>
      </c>
      <c r="G1630" s="2">
        <v>2.2000000000000002</v>
      </c>
      <c r="H1630" s="2">
        <v>1021.6</v>
      </c>
      <c r="I1630" s="2">
        <v>0</v>
      </c>
      <c r="J1630" s="2">
        <v>0</v>
      </c>
      <c r="K1630" s="2">
        <v>0</v>
      </c>
      <c r="L1630" s="2">
        <v>0</v>
      </c>
      <c r="M1630" s="2">
        <v>0</v>
      </c>
      <c r="N1630">
        <v>1.9</v>
      </c>
      <c r="O1630">
        <v>323.10000000000002</v>
      </c>
      <c r="P1630">
        <v>15.6</v>
      </c>
      <c r="Q1630">
        <v>15.8</v>
      </c>
      <c r="R1630" s="5">
        <v>1.1256944444444399</v>
      </c>
    </row>
    <row r="1631" spans="2:18">
      <c r="B1631" s="2">
        <v>17</v>
      </c>
      <c r="C1631" s="2">
        <v>57</v>
      </c>
      <c r="D1631" s="2">
        <v>8.4</v>
      </c>
      <c r="E1631" s="2">
        <v>17</v>
      </c>
      <c r="F1631" s="2">
        <v>2.5</v>
      </c>
      <c r="G1631" s="2">
        <v>2.5</v>
      </c>
      <c r="H1631" s="2">
        <v>1021.5</v>
      </c>
      <c r="I1631" s="2">
        <v>0</v>
      </c>
      <c r="J1631" s="2">
        <v>0</v>
      </c>
      <c r="K1631" s="2">
        <v>0</v>
      </c>
      <c r="L1631" s="2">
        <v>0</v>
      </c>
      <c r="M1631" s="2">
        <v>0</v>
      </c>
      <c r="N1631">
        <v>1.9</v>
      </c>
      <c r="O1631">
        <v>323.10000000000002</v>
      </c>
      <c r="P1631">
        <v>15.5</v>
      </c>
      <c r="Q1631">
        <v>15.8</v>
      </c>
      <c r="R1631" s="5">
        <v>1.12638888888889</v>
      </c>
    </row>
    <row r="1632" spans="2:18">
      <c r="B1632" s="2">
        <v>17</v>
      </c>
      <c r="C1632" s="2">
        <v>57</v>
      </c>
      <c r="D1632" s="2">
        <v>8.4</v>
      </c>
      <c r="E1632" s="2">
        <v>17</v>
      </c>
      <c r="F1632" s="2">
        <v>2.2000000000000002</v>
      </c>
      <c r="G1632" s="2">
        <v>2.2000000000000002</v>
      </c>
      <c r="H1632" s="2">
        <v>1021.7</v>
      </c>
      <c r="I1632" s="2">
        <v>0</v>
      </c>
      <c r="J1632" s="2">
        <v>0</v>
      </c>
      <c r="K1632" s="2">
        <v>0</v>
      </c>
      <c r="L1632" s="2">
        <v>0</v>
      </c>
      <c r="M1632" s="2">
        <v>0</v>
      </c>
      <c r="N1632">
        <v>1.9</v>
      </c>
      <c r="O1632">
        <v>323.10000000000002</v>
      </c>
      <c r="P1632">
        <v>15.5</v>
      </c>
      <c r="Q1632">
        <v>15.8</v>
      </c>
      <c r="R1632" s="5">
        <v>1.1270833333333301</v>
      </c>
    </row>
    <row r="1633" spans="2:18">
      <c r="B1633" s="2">
        <v>17</v>
      </c>
      <c r="C1633" s="2">
        <v>57</v>
      </c>
      <c r="D1633" s="2">
        <v>8.4</v>
      </c>
      <c r="E1633" s="2">
        <v>17</v>
      </c>
      <c r="F1633" s="2">
        <v>1.8</v>
      </c>
      <c r="G1633" s="2">
        <v>1.8</v>
      </c>
      <c r="H1633" s="2">
        <v>1021.7</v>
      </c>
      <c r="I1633" s="2">
        <v>0</v>
      </c>
      <c r="J1633" s="2">
        <v>0</v>
      </c>
      <c r="K1633" s="2">
        <v>0</v>
      </c>
      <c r="L1633" s="2">
        <v>0</v>
      </c>
      <c r="M1633" s="2">
        <v>0</v>
      </c>
      <c r="N1633">
        <v>1.9</v>
      </c>
      <c r="O1633">
        <v>323.10000000000002</v>
      </c>
      <c r="P1633">
        <v>15.5</v>
      </c>
      <c r="Q1633">
        <v>15.8</v>
      </c>
      <c r="R1633" s="5">
        <v>1.12777777777778</v>
      </c>
    </row>
    <row r="1634" spans="2:18">
      <c r="B1634" s="2">
        <v>17</v>
      </c>
      <c r="C1634" s="2">
        <v>57</v>
      </c>
      <c r="D1634" s="2">
        <v>8.4</v>
      </c>
      <c r="E1634" s="2">
        <v>17</v>
      </c>
      <c r="F1634" s="2">
        <v>2.5</v>
      </c>
      <c r="G1634" s="2">
        <v>2.5</v>
      </c>
      <c r="H1634" s="2">
        <v>1021.6</v>
      </c>
      <c r="I1634" s="2">
        <v>0</v>
      </c>
      <c r="J1634" s="2">
        <v>0</v>
      </c>
      <c r="K1634" s="2">
        <v>0</v>
      </c>
      <c r="L1634" s="2">
        <v>0</v>
      </c>
      <c r="M1634" s="2">
        <v>0</v>
      </c>
      <c r="N1634">
        <v>1.9</v>
      </c>
      <c r="O1634">
        <v>323.10000000000002</v>
      </c>
      <c r="P1634">
        <v>15.5</v>
      </c>
      <c r="Q1634">
        <v>15.7</v>
      </c>
      <c r="R1634" s="5">
        <v>1.1284722222222201</v>
      </c>
    </row>
    <row r="1635" spans="2:18">
      <c r="B1635" s="2">
        <v>17</v>
      </c>
      <c r="C1635" s="2">
        <v>57</v>
      </c>
      <c r="D1635" s="2">
        <v>8.4</v>
      </c>
      <c r="E1635" s="2">
        <v>17</v>
      </c>
      <c r="F1635" s="2">
        <v>2.9</v>
      </c>
      <c r="G1635" s="2">
        <v>2.9</v>
      </c>
      <c r="H1635" s="2">
        <v>1021.7</v>
      </c>
      <c r="I1635" s="2">
        <v>0</v>
      </c>
      <c r="J1635" s="2">
        <v>0</v>
      </c>
      <c r="K1635" s="2">
        <v>0</v>
      </c>
      <c r="L1635" s="2">
        <v>0</v>
      </c>
      <c r="M1635" s="2">
        <v>0</v>
      </c>
      <c r="N1635">
        <v>1.9</v>
      </c>
      <c r="O1635">
        <v>323.10000000000002</v>
      </c>
      <c r="P1635">
        <v>15.5</v>
      </c>
      <c r="Q1635">
        <v>15.7</v>
      </c>
      <c r="R1635" s="5">
        <v>1.12916666666667</v>
      </c>
    </row>
    <row r="1636" spans="2:18">
      <c r="B1636" s="2">
        <v>17</v>
      </c>
      <c r="C1636" s="2">
        <v>57</v>
      </c>
      <c r="D1636" s="2">
        <v>8.4</v>
      </c>
      <c r="E1636" s="2">
        <v>17</v>
      </c>
      <c r="F1636" s="2">
        <v>0</v>
      </c>
      <c r="G1636" s="2">
        <v>3.2</v>
      </c>
      <c r="H1636" s="2">
        <v>1021.6</v>
      </c>
      <c r="I1636" s="2">
        <v>0</v>
      </c>
      <c r="J1636" s="2">
        <v>0</v>
      </c>
      <c r="K1636" s="2">
        <v>0</v>
      </c>
      <c r="L1636" s="2">
        <v>0</v>
      </c>
      <c r="M1636" s="2">
        <v>0</v>
      </c>
      <c r="N1636">
        <v>1.9</v>
      </c>
      <c r="O1636">
        <v>323.10000000000002</v>
      </c>
      <c r="P1636">
        <v>15.5</v>
      </c>
      <c r="Q1636">
        <v>15.7</v>
      </c>
      <c r="R1636" s="5">
        <v>1.1298611111111101</v>
      </c>
    </row>
    <row r="1637" spans="2:18">
      <c r="B1637" s="2">
        <v>17</v>
      </c>
      <c r="C1637" s="2">
        <v>57</v>
      </c>
      <c r="D1637" s="2">
        <v>8.4</v>
      </c>
      <c r="E1637" s="2">
        <v>17</v>
      </c>
      <c r="F1637" s="2">
        <v>2.5</v>
      </c>
      <c r="G1637" s="2">
        <v>2.9</v>
      </c>
      <c r="H1637" s="2">
        <v>1021.7</v>
      </c>
      <c r="I1637" s="2">
        <v>0</v>
      </c>
      <c r="J1637" s="2">
        <v>0</v>
      </c>
      <c r="K1637" s="2">
        <v>0</v>
      </c>
      <c r="L1637" s="2">
        <v>0</v>
      </c>
      <c r="M1637" s="2">
        <v>0</v>
      </c>
      <c r="N1637">
        <v>1.9</v>
      </c>
      <c r="O1637">
        <v>323.10000000000002</v>
      </c>
      <c r="P1637">
        <v>15.5</v>
      </c>
      <c r="Q1637">
        <v>15.7</v>
      </c>
      <c r="R1637" s="5">
        <v>1.13055555555556</v>
      </c>
    </row>
    <row r="1638" spans="2:18">
      <c r="B1638" s="2">
        <v>17</v>
      </c>
      <c r="C1638" s="2">
        <v>57</v>
      </c>
      <c r="D1638" s="2">
        <v>8.4</v>
      </c>
      <c r="E1638" s="2">
        <v>17</v>
      </c>
      <c r="F1638" s="2">
        <v>2.2000000000000002</v>
      </c>
      <c r="G1638" s="2">
        <v>4</v>
      </c>
      <c r="H1638" s="2">
        <v>1021.7</v>
      </c>
      <c r="I1638" s="2">
        <v>0</v>
      </c>
      <c r="J1638" s="2">
        <v>0</v>
      </c>
      <c r="K1638" s="2">
        <v>0</v>
      </c>
      <c r="L1638" s="2">
        <v>0</v>
      </c>
      <c r="M1638" s="2">
        <v>0</v>
      </c>
      <c r="N1638">
        <v>1.9</v>
      </c>
      <c r="O1638">
        <v>323.10000000000002</v>
      </c>
      <c r="P1638">
        <v>15.5</v>
      </c>
      <c r="Q1638">
        <v>15.7</v>
      </c>
      <c r="R1638" s="5">
        <v>1.1312500000000001</v>
      </c>
    </row>
    <row r="1639" spans="2:18">
      <c r="B1639" s="2">
        <v>17</v>
      </c>
      <c r="C1639" s="2">
        <v>57</v>
      </c>
      <c r="D1639" s="2">
        <v>8.4</v>
      </c>
      <c r="E1639" s="2">
        <v>17</v>
      </c>
      <c r="F1639" s="2">
        <v>2.2000000000000002</v>
      </c>
      <c r="G1639" s="2">
        <v>2.5</v>
      </c>
      <c r="H1639" s="2">
        <v>1021.6</v>
      </c>
      <c r="I1639" s="2">
        <v>0</v>
      </c>
      <c r="J1639" s="2">
        <v>0</v>
      </c>
      <c r="K1639" s="2">
        <v>0</v>
      </c>
      <c r="L1639" s="2">
        <v>0</v>
      </c>
      <c r="M1639" s="2">
        <v>0</v>
      </c>
      <c r="N1639">
        <v>1.9</v>
      </c>
      <c r="O1639">
        <v>323.10000000000002</v>
      </c>
      <c r="P1639">
        <v>15.5</v>
      </c>
      <c r="Q1639">
        <v>15.7</v>
      </c>
      <c r="R1639" s="5">
        <v>1.13194444444444</v>
      </c>
    </row>
    <row r="1640" spans="2:18">
      <c r="B1640" s="2">
        <v>17</v>
      </c>
      <c r="C1640" s="2">
        <v>57</v>
      </c>
      <c r="D1640" s="2">
        <v>8.4</v>
      </c>
      <c r="E1640" s="2">
        <v>17</v>
      </c>
      <c r="F1640" s="2">
        <v>2.2000000000000002</v>
      </c>
      <c r="G1640" s="2">
        <v>3.2</v>
      </c>
      <c r="H1640" s="2">
        <v>1021.6</v>
      </c>
      <c r="I1640" s="2">
        <v>0</v>
      </c>
      <c r="J1640" s="2">
        <v>0</v>
      </c>
      <c r="K1640" s="2">
        <v>0</v>
      </c>
      <c r="L1640" s="2">
        <v>0</v>
      </c>
      <c r="M1640" s="2">
        <v>0</v>
      </c>
      <c r="N1640">
        <v>1.9</v>
      </c>
      <c r="O1640">
        <v>323.10000000000002</v>
      </c>
      <c r="P1640">
        <v>15.5</v>
      </c>
      <c r="Q1640">
        <v>15.6</v>
      </c>
      <c r="R1640" s="5">
        <v>1.1326388888888901</v>
      </c>
    </row>
    <row r="1641" spans="2:18">
      <c r="B1641" s="2">
        <v>17</v>
      </c>
      <c r="C1641" s="2">
        <v>57</v>
      </c>
      <c r="D1641" s="2">
        <v>8.4</v>
      </c>
      <c r="E1641" s="2">
        <v>17</v>
      </c>
      <c r="F1641" s="2">
        <v>2.2000000000000002</v>
      </c>
      <c r="G1641" s="2">
        <v>2.9</v>
      </c>
      <c r="H1641" s="2">
        <v>1021.5</v>
      </c>
      <c r="I1641" s="2">
        <v>0</v>
      </c>
      <c r="J1641" s="2">
        <v>0</v>
      </c>
      <c r="K1641" s="2">
        <v>0</v>
      </c>
      <c r="L1641" s="2">
        <v>0</v>
      </c>
      <c r="M1641" s="2">
        <v>0</v>
      </c>
      <c r="N1641">
        <v>1.9</v>
      </c>
      <c r="O1641">
        <v>323.10000000000002</v>
      </c>
      <c r="P1641">
        <v>15.5</v>
      </c>
      <c r="Q1641">
        <v>15.7</v>
      </c>
      <c r="R1641" s="5">
        <v>1.13333333333333</v>
      </c>
    </row>
    <row r="1642" spans="2:18">
      <c r="B1642" s="2">
        <v>16.899999999999999</v>
      </c>
      <c r="C1642" s="2">
        <v>57</v>
      </c>
      <c r="D1642" s="2">
        <v>8.3000000000000007</v>
      </c>
      <c r="E1642" s="2">
        <v>16.899999999999999</v>
      </c>
      <c r="F1642" s="2">
        <v>2.2000000000000002</v>
      </c>
      <c r="G1642" s="2">
        <v>2.2000000000000002</v>
      </c>
      <c r="H1642" s="2">
        <v>1021.8</v>
      </c>
      <c r="I1642" s="2">
        <v>0</v>
      </c>
      <c r="J1642" s="2">
        <v>0</v>
      </c>
      <c r="K1642" s="2">
        <v>0</v>
      </c>
      <c r="L1642" s="2">
        <v>0</v>
      </c>
      <c r="M1642" s="2">
        <v>0</v>
      </c>
      <c r="N1642">
        <v>1.9</v>
      </c>
      <c r="O1642">
        <v>323.10000000000002</v>
      </c>
      <c r="P1642">
        <v>15.5</v>
      </c>
      <c r="Q1642">
        <v>15.6</v>
      </c>
      <c r="R1642" s="5">
        <v>1.1340277777777801</v>
      </c>
    </row>
    <row r="1643" spans="2:18">
      <c r="B1643" s="2">
        <v>16.899999999999999</v>
      </c>
      <c r="C1643" s="2">
        <v>57</v>
      </c>
      <c r="D1643" s="2">
        <v>8.3000000000000007</v>
      </c>
      <c r="E1643" s="2">
        <v>16.899999999999999</v>
      </c>
      <c r="F1643" s="2">
        <v>4</v>
      </c>
      <c r="G1643" s="2">
        <v>4</v>
      </c>
      <c r="H1643" s="2">
        <v>1021.5</v>
      </c>
      <c r="I1643" s="2">
        <v>0</v>
      </c>
      <c r="J1643" s="2">
        <v>0</v>
      </c>
      <c r="K1643" s="2">
        <v>0</v>
      </c>
      <c r="L1643" s="2">
        <v>0</v>
      </c>
      <c r="M1643" s="2">
        <v>0</v>
      </c>
      <c r="N1643">
        <v>1.9</v>
      </c>
      <c r="O1643">
        <v>323.10000000000002</v>
      </c>
      <c r="P1643">
        <v>15.5</v>
      </c>
      <c r="Q1643">
        <v>15.7</v>
      </c>
      <c r="R1643" s="5">
        <v>1.13472222222222</v>
      </c>
    </row>
    <row r="1644" spans="2:18">
      <c r="B1644" s="2">
        <v>16.899999999999999</v>
      </c>
      <c r="C1644" s="2">
        <v>57</v>
      </c>
      <c r="D1644" s="2">
        <v>8.3000000000000007</v>
      </c>
      <c r="E1644" s="2">
        <v>16.899999999999999</v>
      </c>
      <c r="F1644" s="2">
        <v>0</v>
      </c>
      <c r="G1644" s="2">
        <v>2.5</v>
      </c>
      <c r="H1644" s="2">
        <v>1021.6</v>
      </c>
      <c r="I1644" s="2">
        <v>0</v>
      </c>
      <c r="J1644" s="2">
        <v>0</v>
      </c>
      <c r="K1644" s="2">
        <v>0</v>
      </c>
      <c r="L1644" s="2">
        <v>0</v>
      </c>
      <c r="M1644" s="2">
        <v>0</v>
      </c>
      <c r="N1644">
        <v>1.9</v>
      </c>
      <c r="O1644">
        <v>323.10000000000002</v>
      </c>
      <c r="P1644">
        <v>15.4</v>
      </c>
      <c r="Q1644">
        <v>15.6</v>
      </c>
      <c r="R1644" s="5">
        <v>1.1354166666666701</v>
      </c>
    </row>
    <row r="1645" spans="2:18">
      <c r="B1645" s="2">
        <v>16.899999999999999</v>
      </c>
      <c r="C1645" s="2">
        <v>57</v>
      </c>
      <c r="D1645" s="2">
        <v>8.3000000000000007</v>
      </c>
      <c r="E1645" s="2">
        <v>16.899999999999999</v>
      </c>
      <c r="F1645" s="2">
        <v>0</v>
      </c>
      <c r="G1645" s="2">
        <v>1.8</v>
      </c>
      <c r="H1645" s="2">
        <v>1021.5</v>
      </c>
      <c r="I1645" s="2">
        <v>0</v>
      </c>
      <c r="J1645" s="2">
        <v>0</v>
      </c>
      <c r="K1645" s="2">
        <v>0</v>
      </c>
      <c r="L1645" s="2">
        <v>0</v>
      </c>
      <c r="M1645" s="2">
        <v>0</v>
      </c>
      <c r="N1645">
        <v>1.9</v>
      </c>
      <c r="O1645">
        <v>323.10000000000002</v>
      </c>
      <c r="P1645">
        <v>15.4</v>
      </c>
      <c r="Q1645">
        <v>15.7</v>
      </c>
      <c r="R1645" s="5">
        <v>1.13611111111111</v>
      </c>
    </row>
    <row r="1646" spans="2:18">
      <c r="B1646" s="2">
        <v>16.899999999999999</v>
      </c>
      <c r="C1646" s="2">
        <v>57</v>
      </c>
      <c r="D1646" s="2">
        <v>8.3000000000000007</v>
      </c>
      <c r="E1646" s="2">
        <v>16.899999999999999</v>
      </c>
      <c r="F1646" s="2">
        <v>0</v>
      </c>
      <c r="G1646" s="2">
        <v>0</v>
      </c>
      <c r="H1646" s="2">
        <v>1021.6</v>
      </c>
      <c r="I1646" s="2">
        <v>0</v>
      </c>
      <c r="J1646" s="2">
        <v>0</v>
      </c>
      <c r="K1646" s="2">
        <v>0</v>
      </c>
      <c r="L1646" s="2">
        <v>0</v>
      </c>
      <c r="M1646" s="2">
        <v>0</v>
      </c>
      <c r="N1646">
        <v>1.9</v>
      </c>
      <c r="O1646">
        <v>323.10000000000002</v>
      </c>
      <c r="P1646">
        <v>15.4</v>
      </c>
      <c r="Q1646">
        <v>15.6</v>
      </c>
      <c r="R1646" s="5">
        <v>1.1368055555555601</v>
      </c>
    </row>
    <row r="1647" spans="2:18">
      <c r="B1647" s="2">
        <v>16.8</v>
      </c>
      <c r="C1647" s="2">
        <v>57</v>
      </c>
      <c r="D1647" s="2">
        <v>8.1999999999999993</v>
      </c>
      <c r="E1647" s="2">
        <v>16.8</v>
      </c>
      <c r="F1647" s="2">
        <v>0</v>
      </c>
      <c r="G1647" s="2">
        <v>0</v>
      </c>
      <c r="H1647" s="2">
        <v>1021.5</v>
      </c>
      <c r="I1647" s="2">
        <v>0</v>
      </c>
      <c r="J1647" s="2">
        <v>0</v>
      </c>
      <c r="K1647" s="2">
        <v>0</v>
      </c>
      <c r="L1647" s="2">
        <v>0</v>
      </c>
      <c r="M1647" s="2">
        <v>0</v>
      </c>
      <c r="N1647">
        <v>1.9</v>
      </c>
      <c r="O1647">
        <v>323.10000000000002</v>
      </c>
      <c r="P1647">
        <v>15.4</v>
      </c>
      <c r="Q1647">
        <v>15.6</v>
      </c>
      <c r="R1647" s="5">
        <v>1.1375</v>
      </c>
    </row>
    <row r="1648" spans="2:18">
      <c r="B1648" s="2">
        <v>16.8</v>
      </c>
      <c r="C1648" s="2">
        <v>57</v>
      </c>
      <c r="D1648" s="2">
        <v>8.1999999999999993</v>
      </c>
      <c r="E1648" s="2">
        <v>16.8</v>
      </c>
      <c r="F1648" s="2">
        <v>1.8</v>
      </c>
      <c r="G1648" s="2">
        <v>2.2000000000000002</v>
      </c>
      <c r="H1648" s="2">
        <v>1021.5</v>
      </c>
      <c r="I1648" s="2">
        <v>0</v>
      </c>
      <c r="J1648" s="2">
        <v>0</v>
      </c>
      <c r="K1648" s="2">
        <v>0</v>
      </c>
      <c r="L1648" s="2">
        <v>0</v>
      </c>
      <c r="M1648" s="2">
        <v>0</v>
      </c>
      <c r="N1648">
        <v>1.9</v>
      </c>
      <c r="O1648">
        <v>323.10000000000002</v>
      </c>
      <c r="P1648">
        <v>15.4</v>
      </c>
      <c r="Q1648">
        <v>15.6</v>
      </c>
      <c r="R1648" s="5">
        <v>1.1381944444444401</v>
      </c>
    </row>
    <row r="1649" spans="2:18">
      <c r="B1649" s="2">
        <v>16.7</v>
      </c>
      <c r="C1649" s="2">
        <v>58</v>
      </c>
      <c r="D1649" s="2">
        <v>8.4</v>
      </c>
      <c r="E1649" s="2">
        <v>16.7</v>
      </c>
      <c r="F1649" s="2">
        <v>1.8</v>
      </c>
      <c r="G1649" s="2">
        <v>2.2000000000000002</v>
      </c>
      <c r="H1649" s="2">
        <v>1021.5</v>
      </c>
      <c r="I1649" s="2">
        <v>0</v>
      </c>
      <c r="J1649" s="2">
        <v>0</v>
      </c>
      <c r="K1649" s="2">
        <v>0</v>
      </c>
      <c r="L1649" s="2">
        <v>0</v>
      </c>
      <c r="M1649" s="2">
        <v>0</v>
      </c>
      <c r="N1649">
        <v>1.9</v>
      </c>
      <c r="O1649">
        <v>323.10000000000002</v>
      </c>
      <c r="P1649">
        <v>15.4</v>
      </c>
      <c r="Q1649">
        <v>15.7</v>
      </c>
      <c r="R1649" s="5">
        <v>1.1388888888888899</v>
      </c>
    </row>
    <row r="1650" spans="2:18">
      <c r="B1650" s="2">
        <v>16.7</v>
      </c>
      <c r="C1650" s="2">
        <v>58</v>
      </c>
      <c r="D1650" s="2">
        <v>8.4</v>
      </c>
      <c r="E1650" s="2">
        <v>16.7</v>
      </c>
      <c r="F1650" s="2">
        <v>2.9</v>
      </c>
      <c r="G1650" s="2">
        <v>2.9</v>
      </c>
      <c r="H1650" s="2">
        <v>1021.6</v>
      </c>
      <c r="I1650" s="2">
        <v>0</v>
      </c>
      <c r="J1650" s="2">
        <v>0</v>
      </c>
      <c r="K1650" s="2">
        <v>0</v>
      </c>
      <c r="L1650" s="2">
        <v>0</v>
      </c>
      <c r="M1650" s="2">
        <v>0</v>
      </c>
      <c r="N1650">
        <v>1.9</v>
      </c>
      <c r="O1650">
        <v>323.10000000000002</v>
      </c>
      <c r="P1650">
        <v>15.3</v>
      </c>
      <c r="Q1650">
        <v>15.6</v>
      </c>
      <c r="R1650" s="5">
        <v>1.1395833333333301</v>
      </c>
    </row>
    <row r="1651" spans="2:18">
      <c r="B1651" s="2">
        <v>16.7</v>
      </c>
      <c r="C1651" s="2">
        <v>58</v>
      </c>
      <c r="D1651" s="2">
        <v>8.4</v>
      </c>
      <c r="E1651" s="2">
        <v>16.7</v>
      </c>
      <c r="F1651" s="2">
        <v>0</v>
      </c>
      <c r="G1651" s="2">
        <v>2.5</v>
      </c>
      <c r="H1651" s="2">
        <v>1021.5</v>
      </c>
      <c r="I1651" s="2">
        <v>0</v>
      </c>
      <c r="J1651" s="2">
        <v>0</v>
      </c>
      <c r="K1651" s="2">
        <v>0</v>
      </c>
      <c r="L1651" s="2">
        <v>0</v>
      </c>
      <c r="M1651" s="2">
        <v>0</v>
      </c>
      <c r="N1651">
        <v>1.9</v>
      </c>
      <c r="O1651">
        <v>323.10000000000002</v>
      </c>
      <c r="P1651">
        <v>15.3</v>
      </c>
      <c r="Q1651">
        <v>15.6</v>
      </c>
      <c r="R1651" s="5">
        <v>1.1402777777777799</v>
      </c>
    </row>
    <row r="1652" spans="2:18">
      <c r="B1652" s="2">
        <v>16.7</v>
      </c>
      <c r="C1652" s="2">
        <v>58</v>
      </c>
      <c r="D1652" s="2">
        <v>8.4</v>
      </c>
      <c r="E1652" s="2">
        <v>16.7</v>
      </c>
      <c r="F1652" s="2">
        <v>2.9</v>
      </c>
      <c r="G1652" s="2">
        <v>3.2</v>
      </c>
      <c r="H1652" s="2">
        <v>1021.6</v>
      </c>
      <c r="I1652" s="2">
        <v>0</v>
      </c>
      <c r="J1652" s="2">
        <v>0</v>
      </c>
      <c r="K1652" s="2">
        <v>0</v>
      </c>
      <c r="L1652" s="2">
        <v>0</v>
      </c>
      <c r="M1652" s="2">
        <v>0</v>
      </c>
      <c r="N1652">
        <v>1.9</v>
      </c>
      <c r="O1652">
        <v>323.10000000000002</v>
      </c>
      <c r="P1652">
        <v>15.3</v>
      </c>
      <c r="Q1652">
        <v>15.6</v>
      </c>
      <c r="R1652" s="5">
        <v>1.1409722222222201</v>
      </c>
    </row>
    <row r="1653" spans="2:18">
      <c r="B1653" s="2">
        <v>16.7</v>
      </c>
      <c r="C1653" s="2">
        <v>58</v>
      </c>
      <c r="D1653" s="2">
        <v>8.4</v>
      </c>
      <c r="E1653" s="2">
        <v>16.7</v>
      </c>
      <c r="F1653" s="2">
        <v>3.2</v>
      </c>
      <c r="G1653" s="2">
        <v>3.2</v>
      </c>
      <c r="H1653" s="2">
        <v>1021.6</v>
      </c>
      <c r="I1653" s="2">
        <v>0</v>
      </c>
      <c r="J1653" s="2">
        <v>0</v>
      </c>
      <c r="K1653" s="2">
        <v>0</v>
      </c>
      <c r="L1653" s="2">
        <v>0</v>
      </c>
      <c r="M1653" s="2">
        <v>0</v>
      </c>
      <c r="N1653">
        <v>1.9</v>
      </c>
      <c r="O1653">
        <v>323.10000000000002</v>
      </c>
      <c r="P1653">
        <v>15.2</v>
      </c>
      <c r="Q1653">
        <v>15.6</v>
      </c>
      <c r="R1653" s="5">
        <v>1.1416666666666699</v>
      </c>
    </row>
    <row r="1654" spans="2:18">
      <c r="B1654" s="2">
        <v>16.7</v>
      </c>
      <c r="C1654" s="2">
        <v>58</v>
      </c>
      <c r="D1654" s="2">
        <v>8.4</v>
      </c>
      <c r="E1654" s="2">
        <v>16.7</v>
      </c>
      <c r="F1654" s="2">
        <v>0</v>
      </c>
      <c r="G1654" s="2">
        <v>0</v>
      </c>
      <c r="H1654" s="2">
        <v>1021.5</v>
      </c>
      <c r="I1654" s="2">
        <v>0</v>
      </c>
      <c r="J1654" s="2">
        <v>0</v>
      </c>
      <c r="K1654" s="2">
        <v>0</v>
      </c>
      <c r="L1654" s="2">
        <v>0</v>
      </c>
      <c r="M1654" s="2">
        <v>0</v>
      </c>
      <c r="N1654">
        <v>1.9</v>
      </c>
      <c r="O1654">
        <v>323.10000000000002</v>
      </c>
      <c r="P1654">
        <v>15.2</v>
      </c>
      <c r="Q1654">
        <v>15.6</v>
      </c>
      <c r="R1654" s="5">
        <v>1.1423611111111101</v>
      </c>
    </row>
    <row r="1655" spans="2:18">
      <c r="B1655" s="2">
        <v>16.7</v>
      </c>
      <c r="C1655" s="2">
        <v>58</v>
      </c>
      <c r="D1655" s="2">
        <v>8.4</v>
      </c>
      <c r="E1655" s="2">
        <v>16.7</v>
      </c>
      <c r="F1655" s="2">
        <v>2.9</v>
      </c>
      <c r="G1655" s="2">
        <v>2.9</v>
      </c>
      <c r="H1655" s="2">
        <v>1021.4</v>
      </c>
      <c r="I1655" s="2">
        <v>0</v>
      </c>
      <c r="J1655" s="2">
        <v>0</v>
      </c>
      <c r="K1655" s="2">
        <v>0</v>
      </c>
      <c r="L1655" s="2">
        <v>0</v>
      </c>
      <c r="M1655" s="2">
        <v>0</v>
      </c>
      <c r="N1655">
        <v>1.9</v>
      </c>
      <c r="O1655">
        <v>323.10000000000002</v>
      </c>
      <c r="P1655">
        <v>15.2</v>
      </c>
      <c r="Q1655">
        <v>15.6</v>
      </c>
      <c r="R1655" s="5">
        <v>1.1430555555555599</v>
      </c>
    </row>
    <row r="1656" spans="2:18">
      <c r="B1656" s="2">
        <v>16.7</v>
      </c>
      <c r="C1656" s="2">
        <v>58</v>
      </c>
      <c r="D1656" s="2">
        <v>8.4</v>
      </c>
      <c r="E1656" s="2">
        <v>16.7</v>
      </c>
      <c r="F1656" s="2">
        <v>2.5</v>
      </c>
      <c r="G1656" s="2">
        <v>2.5</v>
      </c>
      <c r="H1656" s="2">
        <v>1021.6</v>
      </c>
      <c r="I1656" s="2">
        <v>0</v>
      </c>
      <c r="J1656" s="2">
        <v>0</v>
      </c>
      <c r="K1656" s="2">
        <v>0</v>
      </c>
      <c r="L1656" s="2">
        <v>0</v>
      </c>
      <c r="M1656" s="2">
        <v>0</v>
      </c>
      <c r="N1656">
        <v>1.9</v>
      </c>
      <c r="O1656">
        <v>323.10000000000002</v>
      </c>
      <c r="P1656">
        <v>15.2</v>
      </c>
      <c r="Q1656">
        <v>15.6</v>
      </c>
      <c r="R1656" s="5">
        <v>1.14375</v>
      </c>
    </row>
    <row r="1657" spans="2:18">
      <c r="B1657" s="2">
        <v>16.7</v>
      </c>
      <c r="C1657" s="2">
        <v>58</v>
      </c>
      <c r="D1657" s="2">
        <v>8.4</v>
      </c>
      <c r="E1657" s="2">
        <v>16.7</v>
      </c>
      <c r="F1657" s="2">
        <v>1.8</v>
      </c>
      <c r="G1657" s="2">
        <v>1.8</v>
      </c>
      <c r="H1657" s="2">
        <v>1021.6</v>
      </c>
      <c r="I1657" s="2">
        <v>0</v>
      </c>
      <c r="J1657" s="2">
        <v>0</v>
      </c>
      <c r="K1657" s="2">
        <v>0</v>
      </c>
      <c r="L1657" s="2">
        <v>0</v>
      </c>
      <c r="M1657" s="2">
        <v>0</v>
      </c>
      <c r="N1657">
        <v>1.9</v>
      </c>
      <c r="O1657">
        <v>323.10000000000002</v>
      </c>
      <c r="P1657">
        <v>15.2</v>
      </c>
      <c r="Q1657">
        <v>15.5</v>
      </c>
      <c r="R1657" s="5">
        <v>1.1444444444444399</v>
      </c>
    </row>
    <row r="1658" spans="2:18">
      <c r="B1658" s="2">
        <v>16.600000000000001</v>
      </c>
      <c r="C1658" s="2">
        <v>58</v>
      </c>
      <c r="D1658" s="2">
        <v>8.3000000000000007</v>
      </c>
      <c r="E1658" s="2">
        <v>16.600000000000001</v>
      </c>
      <c r="F1658" s="2">
        <v>0</v>
      </c>
      <c r="G1658" s="2">
        <v>0</v>
      </c>
      <c r="H1658" s="2">
        <v>1021.6</v>
      </c>
      <c r="I1658" s="2">
        <v>0</v>
      </c>
      <c r="J1658" s="2">
        <v>0</v>
      </c>
      <c r="K1658" s="2">
        <v>0</v>
      </c>
      <c r="L1658" s="2">
        <v>0</v>
      </c>
      <c r="M1658" s="2">
        <v>0</v>
      </c>
      <c r="N1658">
        <v>1.9</v>
      </c>
      <c r="O1658">
        <v>323.10000000000002</v>
      </c>
      <c r="P1658">
        <v>15.2</v>
      </c>
      <c r="Q1658">
        <v>15.5</v>
      </c>
      <c r="R1658" s="5">
        <v>1.14513888888889</v>
      </c>
    </row>
    <row r="1659" spans="2:18">
      <c r="B1659" s="2">
        <v>16.600000000000001</v>
      </c>
      <c r="C1659" s="2">
        <v>58</v>
      </c>
      <c r="D1659" s="2">
        <v>8.3000000000000007</v>
      </c>
      <c r="E1659" s="2">
        <v>16.600000000000001</v>
      </c>
      <c r="F1659" s="2">
        <v>3.2</v>
      </c>
      <c r="G1659" s="2">
        <v>3.2</v>
      </c>
      <c r="H1659" s="2">
        <v>1021.5</v>
      </c>
      <c r="I1659" s="2">
        <v>0</v>
      </c>
      <c r="J1659" s="2">
        <v>0</v>
      </c>
      <c r="K1659" s="2">
        <v>0</v>
      </c>
      <c r="L1659" s="2">
        <v>0</v>
      </c>
      <c r="M1659" s="2">
        <v>0</v>
      </c>
      <c r="N1659">
        <v>1.9</v>
      </c>
      <c r="O1659">
        <v>323.10000000000002</v>
      </c>
      <c r="P1659">
        <v>15.2</v>
      </c>
      <c r="Q1659">
        <v>15.5</v>
      </c>
      <c r="R1659" s="5">
        <v>1.1458333333333299</v>
      </c>
    </row>
    <row r="1660" spans="2:18">
      <c r="B1660" s="2">
        <v>16.600000000000001</v>
      </c>
      <c r="C1660" s="2">
        <v>58</v>
      </c>
      <c r="D1660" s="2">
        <v>8.3000000000000007</v>
      </c>
      <c r="E1660" s="2">
        <v>16.600000000000001</v>
      </c>
      <c r="F1660" s="2">
        <v>1.8</v>
      </c>
      <c r="G1660" s="2">
        <v>2.5</v>
      </c>
      <c r="H1660" s="2">
        <v>1021.6</v>
      </c>
      <c r="I1660" s="2">
        <v>0</v>
      </c>
      <c r="J1660" s="2">
        <v>0</v>
      </c>
      <c r="K1660" s="2">
        <v>0</v>
      </c>
      <c r="L1660" s="2">
        <v>0</v>
      </c>
      <c r="M1660" s="2">
        <v>0</v>
      </c>
      <c r="N1660">
        <v>1.9</v>
      </c>
      <c r="O1660">
        <v>323.10000000000002</v>
      </c>
      <c r="P1660">
        <v>15.2</v>
      </c>
      <c r="Q1660">
        <v>15.5</v>
      </c>
      <c r="R1660" s="5">
        <v>1.14652777777778</v>
      </c>
    </row>
    <row r="1661" spans="2:18">
      <c r="B1661" s="2">
        <v>16.600000000000001</v>
      </c>
      <c r="C1661" s="2">
        <v>58</v>
      </c>
      <c r="D1661" s="2">
        <v>8.3000000000000007</v>
      </c>
      <c r="E1661" s="2">
        <v>16.600000000000001</v>
      </c>
      <c r="F1661" s="2">
        <v>2.5</v>
      </c>
      <c r="G1661" s="2">
        <v>2.9</v>
      </c>
      <c r="H1661" s="2">
        <v>1021.4</v>
      </c>
      <c r="I1661" s="2">
        <v>0</v>
      </c>
      <c r="J1661" s="2">
        <v>0</v>
      </c>
      <c r="K1661" s="2">
        <v>0</v>
      </c>
      <c r="L1661" s="2">
        <v>0</v>
      </c>
      <c r="M1661" s="2">
        <v>0</v>
      </c>
      <c r="N1661">
        <v>1.9</v>
      </c>
      <c r="O1661">
        <v>323.10000000000002</v>
      </c>
      <c r="P1661">
        <v>15.2</v>
      </c>
      <c r="Q1661">
        <v>15.4</v>
      </c>
      <c r="R1661" s="5">
        <v>1.1472222222222199</v>
      </c>
    </row>
    <row r="1662" spans="2:18">
      <c r="B1662" s="2">
        <v>16.600000000000001</v>
      </c>
      <c r="C1662" s="2">
        <v>58</v>
      </c>
      <c r="D1662" s="2">
        <v>8.3000000000000007</v>
      </c>
      <c r="E1662" s="2">
        <v>16.600000000000001</v>
      </c>
      <c r="F1662" s="2">
        <v>1.8</v>
      </c>
      <c r="G1662" s="2">
        <v>2.5</v>
      </c>
      <c r="H1662" s="2">
        <v>1021.5</v>
      </c>
      <c r="I1662" s="2">
        <v>0</v>
      </c>
      <c r="J1662" s="2">
        <v>0</v>
      </c>
      <c r="K1662" s="2">
        <v>0</v>
      </c>
      <c r="L1662" s="2">
        <v>0</v>
      </c>
      <c r="M1662" s="2">
        <v>0</v>
      </c>
      <c r="N1662">
        <v>1.9</v>
      </c>
      <c r="O1662">
        <v>323.10000000000002</v>
      </c>
      <c r="P1662">
        <v>15.2</v>
      </c>
      <c r="Q1662">
        <v>15.5</v>
      </c>
      <c r="R1662" s="5">
        <v>1.14791666666667</v>
      </c>
    </row>
    <row r="1663" spans="2:18">
      <c r="B1663" s="2">
        <v>16.600000000000001</v>
      </c>
      <c r="C1663" s="2">
        <v>58</v>
      </c>
      <c r="D1663" s="2">
        <v>8.3000000000000007</v>
      </c>
      <c r="E1663" s="2">
        <v>16.600000000000001</v>
      </c>
      <c r="F1663" s="2">
        <v>1.8</v>
      </c>
      <c r="G1663" s="2">
        <v>2.2000000000000002</v>
      </c>
      <c r="H1663" s="2">
        <v>1021.5</v>
      </c>
      <c r="I1663" s="2">
        <v>0</v>
      </c>
      <c r="J1663" s="2">
        <v>0</v>
      </c>
      <c r="K1663" s="2">
        <v>0</v>
      </c>
      <c r="L1663" s="2">
        <v>0</v>
      </c>
      <c r="M1663" s="2">
        <v>0</v>
      </c>
      <c r="N1663">
        <v>1.9</v>
      </c>
      <c r="O1663">
        <v>323.10000000000002</v>
      </c>
      <c r="P1663">
        <v>15.1</v>
      </c>
      <c r="Q1663">
        <v>15.4</v>
      </c>
      <c r="R1663" s="5">
        <v>1.1486111111111099</v>
      </c>
    </row>
    <row r="1664" spans="2:18">
      <c r="B1664" s="2">
        <v>16.600000000000001</v>
      </c>
      <c r="C1664" s="2">
        <v>58</v>
      </c>
      <c r="D1664" s="2">
        <v>8.3000000000000007</v>
      </c>
      <c r="E1664" s="2">
        <v>16.600000000000001</v>
      </c>
      <c r="F1664" s="2">
        <v>2.5</v>
      </c>
      <c r="G1664" s="2">
        <v>3.2</v>
      </c>
      <c r="H1664" s="2">
        <v>1021.5</v>
      </c>
      <c r="I1664" s="2">
        <v>0</v>
      </c>
      <c r="J1664" s="2">
        <v>0</v>
      </c>
      <c r="K1664" s="2">
        <v>0</v>
      </c>
      <c r="L1664" s="2">
        <v>0</v>
      </c>
      <c r="M1664" s="2">
        <v>0</v>
      </c>
      <c r="N1664">
        <v>1.9</v>
      </c>
      <c r="O1664">
        <v>323.10000000000002</v>
      </c>
      <c r="P1664">
        <v>15.1</v>
      </c>
      <c r="Q1664">
        <v>15.4</v>
      </c>
      <c r="R1664" s="5">
        <v>1.14930555555556</v>
      </c>
    </row>
    <row r="1665" spans="2:18">
      <c r="B1665" s="2">
        <v>16.600000000000001</v>
      </c>
      <c r="C1665" s="2">
        <v>58</v>
      </c>
      <c r="D1665" s="2">
        <v>8.3000000000000007</v>
      </c>
      <c r="E1665" s="2">
        <v>16.600000000000001</v>
      </c>
      <c r="F1665" s="2">
        <v>1.8</v>
      </c>
      <c r="G1665" s="2">
        <v>3.2</v>
      </c>
      <c r="H1665" s="2">
        <v>1021.3</v>
      </c>
      <c r="I1665" s="2">
        <v>0</v>
      </c>
      <c r="J1665" s="2">
        <v>0</v>
      </c>
      <c r="K1665" s="2">
        <v>0</v>
      </c>
      <c r="L1665" s="2">
        <v>0</v>
      </c>
      <c r="M1665" s="2">
        <v>0</v>
      </c>
      <c r="N1665">
        <v>1.9</v>
      </c>
      <c r="O1665">
        <v>323.10000000000002</v>
      </c>
      <c r="P1665">
        <v>15.1</v>
      </c>
      <c r="Q1665">
        <v>15.4</v>
      </c>
      <c r="R1665" s="5">
        <v>1.1499999999999999</v>
      </c>
    </row>
    <row r="1666" spans="2:18">
      <c r="B1666" s="2">
        <v>16.5</v>
      </c>
      <c r="C1666" s="2">
        <v>58</v>
      </c>
      <c r="D1666" s="2">
        <v>8.1999999999999993</v>
      </c>
      <c r="E1666" s="2">
        <v>16.5</v>
      </c>
      <c r="F1666" s="2">
        <v>0</v>
      </c>
      <c r="G1666" s="2">
        <v>2.2000000000000002</v>
      </c>
      <c r="H1666" s="2">
        <v>1021.3</v>
      </c>
      <c r="I1666" s="2">
        <v>0</v>
      </c>
      <c r="J1666" s="2">
        <v>0</v>
      </c>
      <c r="K1666" s="2">
        <v>0</v>
      </c>
      <c r="L1666" s="2">
        <v>0</v>
      </c>
      <c r="M1666" s="2">
        <v>0</v>
      </c>
      <c r="N1666">
        <v>1.9</v>
      </c>
      <c r="O1666">
        <v>323.10000000000002</v>
      </c>
      <c r="P1666">
        <v>15.1</v>
      </c>
      <c r="Q1666">
        <v>15.4</v>
      </c>
      <c r="R1666" s="5">
        <v>1.15069444444444</v>
      </c>
    </row>
    <row r="1667" spans="2:18">
      <c r="B1667" s="2">
        <v>16.5</v>
      </c>
      <c r="C1667" s="2">
        <v>58</v>
      </c>
      <c r="D1667" s="2">
        <v>8.1999999999999993</v>
      </c>
      <c r="E1667" s="2">
        <v>16.5</v>
      </c>
      <c r="F1667" s="2">
        <v>0</v>
      </c>
      <c r="G1667" s="2">
        <v>0</v>
      </c>
      <c r="H1667" s="2">
        <v>1021.6</v>
      </c>
      <c r="I1667" s="2">
        <v>0</v>
      </c>
      <c r="J1667" s="2">
        <v>0</v>
      </c>
      <c r="K1667" s="2">
        <v>0</v>
      </c>
      <c r="L1667" s="2">
        <v>0</v>
      </c>
      <c r="M1667" s="2">
        <v>0</v>
      </c>
      <c r="N1667">
        <v>1.9</v>
      </c>
      <c r="O1667">
        <v>323.10000000000002</v>
      </c>
      <c r="P1667">
        <v>15.1</v>
      </c>
      <c r="Q1667">
        <v>15.3</v>
      </c>
      <c r="R1667" s="5">
        <v>1.1513888888888899</v>
      </c>
    </row>
    <row r="1668" spans="2:18">
      <c r="B1668" s="2">
        <v>16.5</v>
      </c>
      <c r="C1668" s="2">
        <v>58</v>
      </c>
      <c r="D1668" s="2">
        <v>8.1999999999999993</v>
      </c>
      <c r="E1668" s="2">
        <v>16.5</v>
      </c>
      <c r="F1668" s="2">
        <v>0</v>
      </c>
      <c r="G1668" s="2">
        <v>1.8</v>
      </c>
      <c r="H1668" s="2">
        <v>1021.5</v>
      </c>
      <c r="I1668" s="2">
        <v>0</v>
      </c>
      <c r="J1668" s="2">
        <v>0</v>
      </c>
      <c r="K1668" s="2">
        <v>0</v>
      </c>
      <c r="L1668" s="2">
        <v>0</v>
      </c>
      <c r="M1668" s="2">
        <v>0</v>
      </c>
      <c r="N1668">
        <v>1.9</v>
      </c>
      <c r="O1668">
        <v>323.10000000000002</v>
      </c>
      <c r="P1668">
        <v>15.1</v>
      </c>
      <c r="Q1668">
        <v>15.3</v>
      </c>
      <c r="R1668" s="5">
        <v>1.15208333333333</v>
      </c>
    </row>
    <row r="1669" spans="2:18">
      <c r="B1669" s="2">
        <v>16.5</v>
      </c>
      <c r="C1669" s="2">
        <v>59</v>
      </c>
      <c r="D1669" s="2">
        <v>8.5</v>
      </c>
      <c r="E1669" s="2">
        <v>16.5</v>
      </c>
      <c r="F1669" s="2">
        <v>0</v>
      </c>
      <c r="G1669" s="2">
        <v>1.8</v>
      </c>
      <c r="H1669" s="2">
        <v>1021.8</v>
      </c>
      <c r="I1669" s="2">
        <v>0</v>
      </c>
      <c r="J1669" s="2">
        <v>0</v>
      </c>
      <c r="K1669" s="2">
        <v>0</v>
      </c>
      <c r="L1669" s="2">
        <v>0</v>
      </c>
      <c r="M1669" s="2">
        <v>0</v>
      </c>
      <c r="N1669">
        <v>1.9</v>
      </c>
      <c r="O1669">
        <v>323.10000000000002</v>
      </c>
      <c r="P1669">
        <v>15.1</v>
      </c>
      <c r="Q1669">
        <v>15.3</v>
      </c>
      <c r="R1669" s="5">
        <v>1.1527777777777799</v>
      </c>
    </row>
    <row r="1670" spans="2:18">
      <c r="B1670" s="2">
        <v>16.399999999999999</v>
      </c>
      <c r="C1670" s="2">
        <v>59</v>
      </c>
      <c r="D1670" s="2">
        <v>8.4</v>
      </c>
      <c r="E1670" s="2">
        <v>16.399999999999999</v>
      </c>
      <c r="F1670" s="2">
        <v>2.2000000000000002</v>
      </c>
      <c r="G1670" s="2">
        <v>2.5</v>
      </c>
      <c r="H1670" s="2">
        <v>1021.6</v>
      </c>
      <c r="I1670" s="2">
        <v>0</v>
      </c>
      <c r="J1670" s="2">
        <v>0</v>
      </c>
      <c r="K1670" s="2">
        <v>0</v>
      </c>
      <c r="L1670" s="2">
        <v>0</v>
      </c>
      <c r="M1670" s="2">
        <v>0</v>
      </c>
      <c r="N1670">
        <v>1.9</v>
      </c>
      <c r="O1670">
        <v>323.10000000000002</v>
      </c>
      <c r="P1670">
        <v>15.1</v>
      </c>
      <c r="Q1670">
        <v>15.3</v>
      </c>
      <c r="R1670" s="5">
        <v>1.15347222222222</v>
      </c>
    </row>
    <row r="1671" spans="2:18">
      <c r="B1671" s="2">
        <v>16.399999999999999</v>
      </c>
      <c r="C1671" s="2">
        <v>59</v>
      </c>
      <c r="D1671" s="2">
        <v>8.4</v>
      </c>
      <c r="E1671" s="2">
        <v>16.399999999999999</v>
      </c>
      <c r="F1671" s="2">
        <v>0</v>
      </c>
      <c r="G1671" s="2">
        <v>0</v>
      </c>
      <c r="H1671" s="2">
        <v>1021.4</v>
      </c>
      <c r="I1671" s="2">
        <v>0</v>
      </c>
      <c r="J1671" s="2">
        <v>0</v>
      </c>
      <c r="K1671" s="2">
        <v>0</v>
      </c>
      <c r="L1671" s="2">
        <v>0</v>
      </c>
      <c r="M1671" s="2">
        <v>0</v>
      </c>
      <c r="N1671">
        <v>1.9</v>
      </c>
      <c r="O1671">
        <v>323.10000000000002</v>
      </c>
      <c r="P1671">
        <v>15</v>
      </c>
      <c r="Q1671">
        <v>15.3</v>
      </c>
      <c r="R1671" s="5">
        <v>1.1541666666666699</v>
      </c>
    </row>
    <row r="1672" spans="2:18">
      <c r="B1672" s="2">
        <v>16.399999999999999</v>
      </c>
      <c r="C1672" s="2">
        <v>59</v>
      </c>
      <c r="D1672" s="2">
        <v>8.4</v>
      </c>
      <c r="E1672" s="2">
        <v>16.399999999999999</v>
      </c>
      <c r="F1672" s="2">
        <v>2.5</v>
      </c>
      <c r="G1672" s="2">
        <v>3.2</v>
      </c>
      <c r="H1672" s="2">
        <v>1021.4</v>
      </c>
      <c r="I1672" s="2">
        <v>0</v>
      </c>
      <c r="J1672" s="2">
        <v>0</v>
      </c>
      <c r="K1672" s="2">
        <v>0</v>
      </c>
      <c r="L1672" s="2">
        <v>0</v>
      </c>
      <c r="M1672" s="2">
        <v>0</v>
      </c>
      <c r="N1672">
        <v>1.9</v>
      </c>
      <c r="O1672">
        <v>323.10000000000002</v>
      </c>
      <c r="P1672">
        <v>15</v>
      </c>
      <c r="Q1672">
        <v>15.2</v>
      </c>
      <c r="R1672" s="5">
        <v>1.15486111111111</v>
      </c>
    </row>
    <row r="1673" spans="2:18">
      <c r="B1673" s="2">
        <v>16.399999999999999</v>
      </c>
      <c r="C1673" s="2">
        <v>59</v>
      </c>
      <c r="D1673" s="2">
        <v>8.4</v>
      </c>
      <c r="E1673" s="2">
        <v>16.399999999999999</v>
      </c>
      <c r="F1673" s="2">
        <v>0</v>
      </c>
      <c r="G1673" s="2">
        <v>2.2000000000000002</v>
      </c>
      <c r="H1673" s="2">
        <v>1021.3</v>
      </c>
      <c r="I1673" s="2">
        <v>0</v>
      </c>
      <c r="J1673" s="2">
        <v>0</v>
      </c>
      <c r="K1673" s="2">
        <v>0</v>
      </c>
      <c r="L1673" s="2">
        <v>0</v>
      </c>
      <c r="M1673" s="2">
        <v>0</v>
      </c>
      <c r="N1673">
        <v>1.9</v>
      </c>
      <c r="O1673">
        <v>323.10000000000002</v>
      </c>
      <c r="P1673">
        <v>15</v>
      </c>
      <c r="Q1673">
        <v>15.2</v>
      </c>
      <c r="R1673" s="5">
        <v>1.1555555555555601</v>
      </c>
    </row>
    <row r="1674" spans="2:18">
      <c r="B1674" s="2">
        <v>16.399999999999999</v>
      </c>
      <c r="C1674" s="2">
        <v>59</v>
      </c>
      <c r="D1674" s="2">
        <v>8.4</v>
      </c>
      <c r="E1674" s="2">
        <v>16.399999999999999</v>
      </c>
      <c r="F1674" s="2">
        <v>0</v>
      </c>
      <c r="G1674" s="2">
        <v>0</v>
      </c>
      <c r="H1674" s="2">
        <v>1021.4</v>
      </c>
      <c r="I1674" s="2">
        <v>0</v>
      </c>
      <c r="J1674" s="2">
        <v>0</v>
      </c>
      <c r="K1674" s="2">
        <v>0</v>
      </c>
      <c r="L1674" s="2">
        <v>0</v>
      </c>
      <c r="M1674" s="2">
        <v>0</v>
      </c>
      <c r="N1674">
        <v>1.9</v>
      </c>
      <c r="O1674">
        <v>323.10000000000002</v>
      </c>
      <c r="P1674">
        <v>15</v>
      </c>
      <c r="Q1674">
        <v>15.2</v>
      </c>
      <c r="R1674" s="5">
        <v>1.15625</v>
      </c>
    </row>
    <row r="1675" spans="2:18">
      <c r="B1675" s="2">
        <v>16.399999999999999</v>
      </c>
      <c r="C1675" s="2">
        <v>59</v>
      </c>
      <c r="D1675" s="2">
        <v>8.4</v>
      </c>
      <c r="E1675" s="2">
        <v>16.399999999999999</v>
      </c>
      <c r="F1675" s="2">
        <v>0</v>
      </c>
      <c r="G1675" s="2">
        <v>2.2000000000000002</v>
      </c>
      <c r="H1675" s="2">
        <v>1021.5</v>
      </c>
      <c r="I1675" s="2">
        <v>0</v>
      </c>
      <c r="J1675" s="2">
        <v>0</v>
      </c>
      <c r="K1675" s="2">
        <v>0</v>
      </c>
      <c r="L1675" s="2">
        <v>0</v>
      </c>
      <c r="M1675" s="2">
        <v>0</v>
      </c>
      <c r="N1675">
        <v>1.9</v>
      </c>
      <c r="O1675">
        <v>323.10000000000002</v>
      </c>
      <c r="P1675">
        <v>14.9</v>
      </c>
      <c r="Q1675">
        <v>15.2</v>
      </c>
      <c r="R1675" s="5">
        <v>1.1569444444444399</v>
      </c>
    </row>
    <row r="1676" spans="2:18">
      <c r="B1676" s="2">
        <v>16.3</v>
      </c>
      <c r="C1676" s="2">
        <v>59</v>
      </c>
      <c r="D1676" s="2">
        <v>8.3000000000000007</v>
      </c>
      <c r="E1676" s="2">
        <v>16.3</v>
      </c>
      <c r="F1676" s="2">
        <v>0</v>
      </c>
      <c r="G1676" s="2">
        <v>0</v>
      </c>
      <c r="H1676" s="2">
        <v>1021.4</v>
      </c>
      <c r="I1676" s="2">
        <v>0</v>
      </c>
      <c r="J1676" s="2">
        <v>0</v>
      </c>
      <c r="K1676" s="2">
        <v>0</v>
      </c>
      <c r="L1676" s="2">
        <v>0</v>
      </c>
      <c r="M1676" s="2">
        <v>0</v>
      </c>
      <c r="N1676">
        <v>1.9</v>
      </c>
      <c r="O1676">
        <v>323.10000000000002</v>
      </c>
      <c r="P1676">
        <v>14.9</v>
      </c>
      <c r="Q1676">
        <v>15.2</v>
      </c>
      <c r="R1676" s="5">
        <v>1.15763888888889</v>
      </c>
    </row>
    <row r="1677" spans="2:18">
      <c r="B1677" s="2">
        <v>16.3</v>
      </c>
      <c r="C1677" s="2">
        <v>59</v>
      </c>
      <c r="D1677" s="2">
        <v>8.3000000000000007</v>
      </c>
      <c r="E1677" s="2">
        <v>16.3</v>
      </c>
      <c r="F1677" s="2">
        <v>1.8</v>
      </c>
      <c r="G1677" s="2">
        <v>1.8</v>
      </c>
      <c r="H1677" s="2">
        <v>1021.5</v>
      </c>
      <c r="I1677" s="2">
        <v>0</v>
      </c>
      <c r="J1677" s="2">
        <v>0</v>
      </c>
      <c r="K1677" s="2">
        <v>0</v>
      </c>
      <c r="L1677" s="2">
        <v>0</v>
      </c>
      <c r="M1677" s="2">
        <v>0</v>
      </c>
      <c r="N1677">
        <v>1.9</v>
      </c>
      <c r="O1677">
        <v>323.10000000000002</v>
      </c>
      <c r="P1677">
        <v>14.9</v>
      </c>
      <c r="Q1677">
        <v>15.1</v>
      </c>
      <c r="R1677" s="5">
        <v>1.1583333333333301</v>
      </c>
    </row>
    <row r="1678" spans="2:18">
      <c r="B1678" s="2">
        <v>16.3</v>
      </c>
      <c r="C1678" s="2">
        <v>59</v>
      </c>
      <c r="D1678" s="2">
        <v>8.3000000000000007</v>
      </c>
      <c r="E1678" s="2">
        <v>16.3</v>
      </c>
      <c r="F1678" s="2">
        <v>0</v>
      </c>
      <c r="G1678" s="2">
        <v>0</v>
      </c>
      <c r="H1678" s="2">
        <v>1021.3</v>
      </c>
      <c r="I1678" s="2">
        <v>0</v>
      </c>
      <c r="J1678" s="2">
        <v>0</v>
      </c>
      <c r="K1678" s="2">
        <v>0</v>
      </c>
      <c r="L1678" s="2">
        <v>0</v>
      </c>
      <c r="M1678" s="2">
        <v>0</v>
      </c>
      <c r="N1678">
        <v>1.9</v>
      </c>
      <c r="O1678">
        <v>323.10000000000002</v>
      </c>
      <c r="P1678">
        <v>14.9</v>
      </c>
      <c r="Q1678">
        <v>15.1</v>
      </c>
      <c r="R1678" s="5">
        <v>1.15902777777778</v>
      </c>
    </row>
    <row r="1679" spans="2:18">
      <c r="B1679" s="2">
        <v>16.3</v>
      </c>
      <c r="C1679" s="2">
        <v>59</v>
      </c>
      <c r="D1679" s="2">
        <v>8.3000000000000007</v>
      </c>
      <c r="E1679" s="2">
        <v>16.3</v>
      </c>
      <c r="F1679" s="2">
        <v>0</v>
      </c>
      <c r="G1679" s="2">
        <v>2.2000000000000002</v>
      </c>
      <c r="H1679" s="2">
        <v>1021.3</v>
      </c>
      <c r="I1679" s="2">
        <v>0</v>
      </c>
      <c r="J1679" s="2">
        <v>0</v>
      </c>
      <c r="K1679" s="2">
        <v>0</v>
      </c>
      <c r="L1679" s="2">
        <v>0</v>
      </c>
      <c r="M1679" s="2">
        <v>0</v>
      </c>
      <c r="N1679">
        <v>1.9</v>
      </c>
      <c r="O1679">
        <v>323.10000000000002</v>
      </c>
      <c r="P1679">
        <v>14.9</v>
      </c>
      <c r="Q1679">
        <v>15.1</v>
      </c>
      <c r="R1679" s="5">
        <v>1.1597222222222201</v>
      </c>
    </row>
    <row r="1680" spans="2:18">
      <c r="B1680" s="2">
        <v>16.3</v>
      </c>
      <c r="C1680" s="2">
        <v>59</v>
      </c>
      <c r="D1680" s="2">
        <v>8.3000000000000007</v>
      </c>
      <c r="E1680" s="2">
        <v>16.3</v>
      </c>
      <c r="F1680" s="2">
        <v>0</v>
      </c>
      <c r="G1680" s="2">
        <v>1.8</v>
      </c>
      <c r="H1680" s="2">
        <v>1021.4</v>
      </c>
      <c r="I1680" s="2">
        <v>0</v>
      </c>
      <c r="J1680" s="2">
        <v>0</v>
      </c>
      <c r="K1680" s="2">
        <v>0</v>
      </c>
      <c r="L1680" s="2">
        <v>0</v>
      </c>
      <c r="M1680" s="2">
        <v>0</v>
      </c>
      <c r="N1680">
        <v>1.9</v>
      </c>
      <c r="O1680">
        <v>323.10000000000002</v>
      </c>
      <c r="P1680">
        <v>14.9</v>
      </c>
      <c r="Q1680">
        <v>15.1</v>
      </c>
      <c r="R1680" s="5">
        <v>1.16041666666667</v>
      </c>
    </row>
    <row r="1681" spans="2:18">
      <c r="B1681" s="2">
        <v>16.2</v>
      </c>
      <c r="C1681" s="2">
        <v>59</v>
      </c>
      <c r="D1681" s="2">
        <v>8.1999999999999993</v>
      </c>
      <c r="E1681" s="2">
        <v>16.2</v>
      </c>
      <c r="F1681" s="2">
        <v>0</v>
      </c>
      <c r="G1681" s="2">
        <v>0</v>
      </c>
      <c r="H1681" s="2">
        <v>1021.4</v>
      </c>
      <c r="I1681" s="2">
        <v>0</v>
      </c>
      <c r="J1681" s="2">
        <v>0</v>
      </c>
      <c r="K1681" s="2">
        <v>0</v>
      </c>
      <c r="L1681" s="2">
        <v>0</v>
      </c>
      <c r="M1681" s="2">
        <v>0</v>
      </c>
      <c r="N1681">
        <v>1.9</v>
      </c>
      <c r="O1681">
        <v>323.10000000000002</v>
      </c>
      <c r="P1681">
        <v>14.8</v>
      </c>
      <c r="Q1681">
        <v>15.1</v>
      </c>
      <c r="R1681" s="5">
        <v>1.1611111111111101</v>
      </c>
    </row>
    <row r="1682" spans="2:18">
      <c r="B1682" s="2">
        <v>16.2</v>
      </c>
      <c r="C1682" s="2">
        <v>60</v>
      </c>
      <c r="D1682" s="2">
        <v>8.4</v>
      </c>
      <c r="E1682" s="2">
        <v>16.2</v>
      </c>
      <c r="F1682" s="2">
        <v>0</v>
      </c>
      <c r="G1682" s="2">
        <v>0</v>
      </c>
      <c r="H1682" s="2">
        <v>1021.6</v>
      </c>
      <c r="I1682" s="2">
        <v>0</v>
      </c>
      <c r="J1682" s="2">
        <v>0</v>
      </c>
      <c r="K1682" s="2">
        <v>0</v>
      </c>
      <c r="L1682" s="2">
        <v>0</v>
      </c>
      <c r="M1682" s="2">
        <v>0</v>
      </c>
      <c r="N1682">
        <v>1.9</v>
      </c>
      <c r="O1682">
        <v>323.10000000000002</v>
      </c>
      <c r="P1682">
        <v>14.8</v>
      </c>
      <c r="Q1682">
        <v>15</v>
      </c>
      <c r="R1682" s="5">
        <v>1.16180555555556</v>
      </c>
    </row>
    <row r="1683" spans="2:18">
      <c r="B1683" s="2">
        <v>16.2</v>
      </c>
      <c r="C1683" s="2">
        <v>60</v>
      </c>
      <c r="D1683" s="2">
        <v>8.4</v>
      </c>
      <c r="E1683" s="2">
        <v>16.2</v>
      </c>
      <c r="F1683" s="2">
        <v>0</v>
      </c>
      <c r="G1683" s="2">
        <v>0</v>
      </c>
      <c r="H1683" s="2">
        <v>1021.4</v>
      </c>
      <c r="I1683" s="2">
        <v>0</v>
      </c>
      <c r="J1683" s="2">
        <v>0</v>
      </c>
      <c r="K1683" s="2">
        <v>0</v>
      </c>
      <c r="L1683" s="2">
        <v>0</v>
      </c>
      <c r="M1683" s="2">
        <v>0</v>
      </c>
      <c r="N1683">
        <v>1.9</v>
      </c>
      <c r="O1683">
        <v>323.10000000000002</v>
      </c>
      <c r="P1683">
        <v>14.8</v>
      </c>
      <c r="Q1683">
        <v>15</v>
      </c>
      <c r="R1683" s="5">
        <v>1.1625000000000001</v>
      </c>
    </row>
    <row r="1684" spans="2:18">
      <c r="B1684" s="2">
        <v>16.100000000000001</v>
      </c>
      <c r="C1684" s="2">
        <v>60</v>
      </c>
      <c r="D1684" s="2">
        <v>8.3000000000000007</v>
      </c>
      <c r="E1684" s="2">
        <v>16.100000000000001</v>
      </c>
      <c r="F1684" s="2">
        <v>0</v>
      </c>
      <c r="G1684" s="2">
        <v>0</v>
      </c>
      <c r="H1684" s="2">
        <v>1021.4</v>
      </c>
      <c r="I1684" s="2">
        <v>0</v>
      </c>
      <c r="J1684" s="2">
        <v>0</v>
      </c>
      <c r="K1684" s="2">
        <v>0</v>
      </c>
      <c r="L1684" s="2">
        <v>0</v>
      </c>
      <c r="M1684" s="2">
        <v>0</v>
      </c>
      <c r="N1684">
        <v>1.9</v>
      </c>
      <c r="O1684">
        <v>323.10000000000002</v>
      </c>
      <c r="P1684">
        <v>14.8</v>
      </c>
      <c r="Q1684">
        <v>15</v>
      </c>
      <c r="R1684" s="5">
        <v>1.16319444444444</v>
      </c>
    </row>
    <row r="1685" spans="2:18">
      <c r="B1685" s="2">
        <v>16.100000000000001</v>
      </c>
      <c r="C1685" s="2">
        <v>60</v>
      </c>
      <c r="D1685" s="2">
        <v>8.3000000000000007</v>
      </c>
      <c r="E1685" s="2">
        <v>16.100000000000001</v>
      </c>
      <c r="F1685" s="2">
        <v>0</v>
      </c>
      <c r="G1685" s="2">
        <v>0</v>
      </c>
      <c r="H1685" s="2">
        <v>1021.2</v>
      </c>
      <c r="I1685" s="2">
        <v>0</v>
      </c>
      <c r="J1685" s="2">
        <v>0</v>
      </c>
      <c r="K1685" s="2">
        <v>0</v>
      </c>
      <c r="L1685" s="2">
        <v>0</v>
      </c>
      <c r="M1685" s="2">
        <v>0</v>
      </c>
      <c r="N1685">
        <v>1.9</v>
      </c>
      <c r="O1685">
        <v>323.10000000000002</v>
      </c>
      <c r="P1685">
        <v>14.7</v>
      </c>
      <c r="Q1685">
        <v>15</v>
      </c>
      <c r="R1685" s="5">
        <v>1.1638888888888901</v>
      </c>
    </row>
    <row r="1686" spans="2:18">
      <c r="B1686" s="2">
        <v>16</v>
      </c>
      <c r="C1686" s="2">
        <v>60</v>
      </c>
      <c r="D1686" s="2">
        <v>8.3000000000000007</v>
      </c>
      <c r="E1686" s="2">
        <v>16</v>
      </c>
      <c r="F1686" s="2">
        <v>0</v>
      </c>
      <c r="G1686" s="2">
        <v>0</v>
      </c>
      <c r="H1686" s="2">
        <v>1021.3</v>
      </c>
      <c r="I1686" s="2">
        <v>0</v>
      </c>
      <c r="J1686" s="2">
        <v>0</v>
      </c>
      <c r="K1686" s="2">
        <v>0</v>
      </c>
      <c r="L1686" s="2">
        <v>0</v>
      </c>
      <c r="M1686" s="2">
        <v>0</v>
      </c>
      <c r="N1686">
        <v>1.9</v>
      </c>
      <c r="O1686">
        <v>323.10000000000002</v>
      </c>
      <c r="P1686">
        <v>14.7</v>
      </c>
      <c r="Q1686">
        <v>15</v>
      </c>
      <c r="R1686" s="5">
        <v>1.16458333333333</v>
      </c>
    </row>
    <row r="1687" spans="2:18">
      <c r="B1687" s="2">
        <v>16</v>
      </c>
      <c r="C1687" s="2">
        <v>60</v>
      </c>
      <c r="D1687" s="2">
        <v>8.3000000000000007</v>
      </c>
      <c r="E1687" s="2">
        <v>16</v>
      </c>
      <c r="F1687" s="2">
        <v>0</v>
      </c>
      <c r="G1687" s="2">
        <v>0</v>
      </c>
      <c r="H1687" s="2">
        <v>1021.4</v>
      </c>
      <c r="I1687" s="2">
        <v>0</v>
      </c>
      <c r="J1687" s="2">
        <v>0</v>
      </c>
      <c r="K1687" s="2">
        <v>0</v>
      </c>
      <c r="L1687" s="2">
        <v>0</v>
      </c>
      <c r="M1687" s="2">
        <v>0</v>
      </c>
      <c r="N1687">
        <v>1.9</v>
      </c>
      <c r="O1687">
        <v>323.10000000000002</v>
      </c>
      <c r="P1687">
        <v>14.7</v>
      </c>
      <c r="Q1687">
        <v>15</v>
      </c>
      <c r="R1687" s="5">
        <v>1.1652777777777801</v>
      </c>
    </row>
    <row r="1688" spans="2:18">
      <c r="B1688" s="2">
        <v>16</v>
      </c>
      <c r="C1688" s="2">
        <v>60</v>
      </c>
      <c r="D1688" s="2">
        <v>8.3000000000000007</v>
      </c>
      <c r="E1688" s="2">
        <v>16</v>
      </c>
      <c r="F1688" s="2">
        <v>0</v>
      </c>
      <c r="G1688" s="2">
        <v>0</v>
      </c>
      <c r="H1688" s="2">
        <v>1021.1</v>
      </c>
      <c r="I1688" s="2">
        <v>0</v>
      </c>
      <c r="J1688" s="2">
        <v>0</v>
      </c>
      <c r="K1688" s="2">
        <v>0</v>
      </c>
      <c r="L1688" s="2">
        <v>0</v>
      </c>
      <c r="M1688" s="2">
        <v>0</v>
      </c>
      <c r="N1688">
        <v>1.9</v>
      </c>
      <c r="O1688">
        <v>323.10000000000002</v>
      </c>
      <c r="P1688">
        <v>14.7</v>
      </c>
      <c r="Q1688">
        <v>15</v>
      </c>
      <c r="R1688" s="5">
        <v>1.16597222222222</v>
      </c>
    </row>
    <row r="1689" spans="2:18">
      <c r="B1689" s="2">
        <v>16</v>
      </c>
      <c r="C1689" s="2">
        <v>61</v>
      </c>
      <c r="D1689" s="2">
        <v>8.5</v>
      </c>
      <c r="E1689" s="2">
        <v>16</v>
      </c>
      <c r="F1689" s="2">
        <v>0</v>
      </c>
      <c r="G1689" s="2">
        <v>2.2000000000000002</v>
      </c>
      <c r="H1689" s="2">
        <v>1021.2</v>
      </c>
      <c r="I1689" s="2">
        <v>0</v>
      </c>
      <c r="J1689" s="2">
        <v>0</v>
      </c>
      <c r="K1689" s="2">
        <v>0</v>
      </c>
      <c r="L1689" s="2">
        <v>0</v>
      </c>
      <c r="M1689" s="2">
        <v>0</v>
      </c>
      <c r="N1689">
        <v>1.9</v>
      </c>
      <c r="O1689">
        <v>323.10000000000002</v>
      </c>
      <c r="P1689">
        <v>14.7</v>
      </c>
      <c r="Q1689">
        <v>14.9</v>
      </c>
      <c r="R1689" s="5">
        <v>1.1666666666666701</v>
      </c>
    </row>
    <row r="1690" spans="2:18">
      <c r="B1690" s="2">
        <v>16</v>
      </c>
      <c r="C1690" s="2">
        <v>61</v>
      </c>
      <c r="D1690" s="2">
        <v>8.5</v>
      </c>
      <c r="E1690" s="2">
        <v>16</v>
      </c>
      <c r="F1690" s="2">
        <v>2.9</v>
      </c>
      <c r="G1690" s="2">
        <v>2.9</v>
      </c>
      <c r="H1690" s="2">
        <v>1021.3</v>
      </c>
      <c r="I1690" s="2">
        <v>0</v>
      </c>
      <c r="J1690" s="2">
        <v>0</v>
      </c>
      <c r="K1690" s="2">
        <v>0</v>
      </c>
      <c r="L1690" s="2">
        <v>0</v>
      </c>
      <c r="M1690" s="2">
        <v>0</v>
      </c>
      <c r="N1690">
        <v>1.9</v>
      </c>
      <c r="O1690">
        <v>323.10000000000002</v>
      </c>
      <c r="P1690">
        <v>14.7</v>
      </c>
      <c r="Q1690">
        <v>14.9</v>
      </c>
      <c r="R1690" s="5">
        <v>1.16736111111111</v>
      </c>
    </row>
    <row r="1691" spans="2:18">
      <c r="B1691" s="2">
        <v>16</v>
      </c>
      <c r="C1691" s="2">
        <v>61</v>
      </c>
      <c r="D1691" s="2">
        <v>8.5</v>
      </c>
      <c r="E1691" s="2">
        <v>16</v>
      </c>
      <c r="F1691" s="2">
        <v>0</v>
      </c>
      <c r="G1691" s="2">
        <v>2.2000000000000002</v>
      </c>
      <c r="H1691" s="2">
        <v>1021.4</v>
      </c>
      <c r="I1691" s="2">
        <v>0</v>
      </c>
      <c r="J1691" s="2">
        <v>0</v>
      </c>
      <c r="K1691" s="2">
        <v>0</v>
      </c>
      <c r="L1691" s="2">
        <v>0</v>
      </c>
      <c r="M1691" s="2">
        <v>0</v>
      </c>
      <c r="N1691">
        <v>1.9</v>
      </c>
      <c r="O1691">
        <v>323.10000000000002</v>
      </c>
      <c r="P1691">
        <v>14.6</v>
      </c>
      <c r="Q1691">
        <v>14.9</v>
      </c>
      <c r="R1691" s="5">
        <v>1.1680555555555601</v>
      </c>
    </row>
    <row r="1692" spans="2:18">
      <c r="B1692" s="2">
        <v>16</v>
      </c>
      <c r="C1692" s="2">
        <v>61</v>
      </c>
      <c r="D1692" s="2">
        <v>8.5</v>
      </c>
      <c r="E1692" s="2">
        <v>16</v>
      </c>
      <c r="F1692" s="2">
        <v>0</v>
      </c>
      <c r="G1692" s="2">
        <v>0</v>
      </c>
      <c r="H1692" s="2">
        <v>1021.2</v>
      </c>
      <c r="I1692" s="2">
        <v>0</v>
      </c>
      <c r="J1692" s="2">
        <v>0</v>
      </c>
      <c r="K1692" s="2">
        <v>0</v>
      </c>
      <c r="L1692" s="2">
        <v>0</v>
      </c>
      <c r="M1692" s="2">
        <v>0</v>
      </c>
      <c r="N1692">
        <v>1.9</v>
      </c>
      <c r="O1692">
        <v>323.10000000000002</v>
      </c>
      <c r="P1692">
        <v>14.6</v>
      </c>
      <c r="Q1692">
        <v>14.9</v>
      </c>
      <c r="R1692" s="5">
        <v>1.16875</v>
      </c>
    </row>
    <row r="1693" spans="2:18">
      <c r="B1693" s="2">
        <v>16</v>
      </c>
      <c r="C1693" s="2">
        <v>61</v>
      </c>
      <c r="D1693" s="2">
        <v>8.5</v>
      </c>
      <c r="E1693" s="2">
        <v>16</v>
      </c>
      <c r="F1693" s="2">
        <v>2.2000000000000002</v>
      </c>
      <c r="G1693" s="2">
        <v>2.2000000000000002</v>
      </c>
      <c r="H1693" s="2">
        <v>1021.4</v>
      </c>
      <c r="I1693" s="2">
        <v>0</v>
      </c>
      <c r="J1693" s="2">
        <v>0</v>
      </c>
      <c r="K1693" s="2">
        <v>0</v>
      </c>
      <c r="L1693" s="2">
        <v>0</v>
      </c>
      <c r="M1693" s="2">
        <v>0</v>
      </c>
      <c r="N1693">
        <v>1.9</v>
      </c>
      <c r="O1693">
        <v>323.10000000000002</v>
      </c>
      <c r="P1693">
        <v>14.6</v>
      </c>
      <c r="Q1693">
        <v>14.9</v>
      </c>
      <c r="R1693" s="5">
        <v>1.1694444444444401</v>
      </c>
    </row>
    <row r="1694" spans="2:18">
      <c r="B1694" s="2">
        <v>16.100000000000001</v>
      </c>
      <c r="C1694" s="2">
        <v>60</v>
      </c>
      <c r="D1694" s="2">
        <v>8.3000000000000007</v>
      </c>
      <c r="E1694" s="2">
        <v>16.100000000000001</v>
      </c>
      <c r="F1694" s="2">
        <v>0</v>
      </c>
      <c r="G1694" s="2">
        <v>0</v>
      </c>
      <c r="H1694" s="2">
        <v>1021.1</v>
      </c>
      <c r="I1694" s="2">
        <v>0</v>
      </c>
      <c r="J1694" s="2">
        <v>0</v>
      </c>
      <c r="K1694" s="2">
        <v>0</v>
      </c>
      <c r="L1694" s="2">
        <v>0</v>
      </c>
      <c r="M1694" s="2">
        <v>0</v>
      </c>
      <c r="N1694">
        <v>1.9</v>
      </c>
      <c r="O1694">
        <v>323.10000000000002</v>
      </c>
      <c r="P1694">
        <v>14.6</v>
      </c>
      <c r="Q1694">
        <v>14.9</v>
      </c>
      <c r="R1694" s="5">
        <v>1.1701388888888899</v>
      </c>
    </row>
    <row r="1695" spans="2:18">
      <c r="B1695" s="2">
        <v>16.100000000000001</v>
      </c>
      <c r="C1695" s="2">
        <v>60</v>
      </c>
      <c r="D1695" s="2">
        <v>8.3000000000000007</v>
      </c>
      <c r="E1695" s="2">
        <v>16.100000000000001</v>
      </c>
      <c r="F1695" s="2">
        <v>0</v>
      </c>
      <c r="G1695" s="2">
        <v>2.2000000000000002</v>
      </c>
      <c r="H1695" s="2">
        <v>1021.1</v>
      </c>
      <c r="I1695" s="2">
        <v>0</v>
      </c>
      <c r="J1695" s="2">
        <v>0</v>
      </c>
      <c r="K1695" s="2">
        <v>0</v>
      </c>
      <c r="L1695" s="2">
        <v>0</v>
      </c>
      <c r="M1695" s="2">
        <v>0</v>
      </c>
      <c r="N1695">
        <v>1.9</v>
      </c>
      <c r="O1695">
        <v>323.10000000000002</v>
      </c>
      <c r="P1695">
        <v>14.6</v>
      </c>
      <c r="Q1695">
        <v>14.9</v>
      </c>
      <c r="R1695" s="5">
        <v>1.1708333333333301</v>
      </c>
    </row>
    <row r="1696" spans="2:18">
      <c r="B1696" s="2">
        <v>16.100000000000001</v>
      </c>
      <c r="C1696" s="2">
        <v>60</v>
      </c>
      <c r="D1696" s="2">
        <v>8.3000000000000007</v>
      </c>
      <c r="E1696" s="2">
        <v>16.100000000000001</v>
      </c>
      <c r="F1696" s="2">
        <v>0</v>
      </c>
      <c r="G1696" s="2">
        <v>0</v>
      </c>
      <c r="H1696" s="2">
        <v>1021.1</v>
      </c>
      <c r="I1696" s="2">
        <v>0</v>
      </c>
      <c r="J1696" s="2">
        <v>0</v>
      </c>
      <c r="K1696" s="2">
        <v>0</v>
      </c>
      <c r="L1696" s="2">
        <v>0</v>
      </c>
      <c r="M1696" s="2">
        <v>0</v>
      </c>
      <c r="N1696">
        <v>1.9</v>
      </c>
      <c r="O1696">
        <v>323.10000000000002</v>
      </c>
      <c r="P1696">
        <v>14.6</v>
      </c>
      <c r="Q1696">
        <v>14.9</v>
      </c>
      <c r="R1696" s="5">
        <v>1.1715277777777799</v>
      </c>
    </row>
    <row r="1697" spans="2:18">
      <c r="B1697" s="2">
        <v>16.100000000000001</v>
      </c>
      <c r="C1697" s="2">
        <v>60</v>
      </c>
      <c r="D1697" s="2">
        <v>8.3000000000000007</v>
      </c>
      <c r="E1697" s="2">
        <v>16.100000000000001</v>
      </c>
      <c r="F1697" s="2">
        <v>2.2000000000000002</v>
      </c>
      <c r="G1697" s="2">
        <v>2.2000000000000002</v>
      </c>
      <c r="H1697" s="2">
        <v>1021.3</v>
      </c>
      <c r="I1697" s="2">
        <v>0</v>
      </c>
      <c r="J1697" s="2">
        <v>0</v>
      </c>
      <c r="K1697" s="2">
        <v>0</v>
      </c>
      <c r="L1697" s="2">
        <v>0</v>
      </c>
      <c r="M1697" s="2">
        <v>0</v>
      </c>
      <c r="N1697">
        <v>1.9</v>
      </c>
      <c r="O1697">
        <v>323.10000000000002</v>
      </c>
      <c r="P1697">
        <v>14.6</v>
      </c>
      <c r="Q1697">
        <v>14.9</v>
      </c>
      <c r="R1697" s="5">
        <v>1.1722222222222201</v>
      </c>
    </row>
    <row r="1698" spans="2:18">
      <c r="B1698" s="2">
        <v>16.100000000000001</v>
      </c>
      <c r="C1698" s="2">
        <v>60</v>
      </c>
      <c r="D1698" s="2">
        <v>8.3000000000000007</v>
      </c>
      <c r="E1698" s="2">
        <v>16.100000000000001</v>
      </c>
      <c r="F1698" s="2">
        <v>2.2000000000000002</v>
      </c>
      <c r="G1698" s="2">
        <v>2.5</v>
      </c>
      <c r="H1698" s="2">
        <v>1021.3</v>
      </c>
      <c r="I1698" s="2">
        <v>0</v>
      </c>
      <c r="J1698" s="2">
        <v>0</v>
      </c>
      <c r="K1698" s="2">
        <v>0</v>
      </c>
      <c r="L1698" s="2">
        <v>0</v>
      </c>
      <c r="M1698" s="2">
        <v>0</v>
      </c>
      <c r="N1698">
        <v>1.9</v>
      </c>
      <c r="O1698">
        <v>323.10000000000002</v>
      </c>
      <c r="P1698">
        <v>14.6</v>
      </c>
      <c r="Q1698">
        <v>14.9</v>
      </c>
      <c r="R1698" s="5">
        <v>1.1729166666666699</v>
      </c>
    </row>
    <row r="1699" spans="2:18">
      <c r="B1699" s="2">
        <v>16.2</v>
      </c>
      <c r="C1699" s="2">
        <v>60</v>
      </c>
      <c r="D1699" s="2">
        <v>8.4</v>
      </c>
      <c r="E1699" s="2">
        <v>16.2</v>
      </c>
      <c r="F1699" s="2">
        <v>2.2000000000000002</v>
      </c>
      <c r="G1699" s="2">
        <v>2.9</v>
      </c>
      <c r="H1699" s="2">
        <v>1021.3</v>
      </c>
      <c r="I1699" s="2">
        <v>0</v>
      </c>
      <c r="J1699" s="2">
        <v>0</v>
      </c>
      <c r="K1699" s="2">
        <v>0</v>
      </c>
      <c r="L1699" s="2">
        <v>0</v>
      </c>
      <c r="M1699" s="2">
        <v>0</v>
      </c>
      <c r="N1699">
        <v>1.9</v>
      </c>
      <c r="O1699">
        <v>323.10000000000002</v>
      </c>
      <c r="P1699">
        <v>14.6</v>
      </c>
      <c r="Q1699">
        <v>14.9</v>
      </c>
      <c r="R1699" s="5">
        <v>1.1736111111111101</v>
      </c>
    </row>
    <row r="1700" spans="2:18">
      <c r="B1700" s="2">
        <v>16.3</v>
      </c>
      <c r="C1700" s="2">
        <v>60</v>
      </c>
      <c r="D1700" s="2">
        <v>8.5</v>
      </c>
      <c r="E1700" s="2">
        <v>16.3</v>
      </c>
      <c r="F1700" s="2">
        <v>1.8</v>
      </c>
      <c r="G1700" s="2">
        <v>3.6</v>
      </c>
      <c r="H1700" s="2">
        <v>1021.4</v>
      </c>
      <c r="I1700" s="2">
        <v>0</v>
      </c>
      <c r="J1700" s="2">
        <v>0</v>
      </c>
      <c r="K1700" s="2">
        <v>0</v>
      </c>
      <c r="L1700" s="2">
        <v>0</v>
      </c>
      <c r="M1700" s="2">
        <v>0</v>
      </c>
      <c r="N1700">
        <v>1.9</v>
      </c>
      <c r="O1700">
        <v>323.10000000000002</v>
      </c>
      <c r="P1700">
        <v>14.6</v>
      </c>
      <c r="Q1700">
        <v>14.9</v>
      </c>
      <c r="R1700" s="5">
        <v>1.1743055555555599</v>
      </c>
    </row>
    <row r="1701" spans="2:18">
      <c r="B1701" s="2">
        <v>16.399999999999999</v>
      </c>
      <c r="C1701" s="2">
        <v>60</v>
      </c>
      <c r="D1701" s="2">
        <v>8.6</v>
      </c>
      <c r="E1701" s="2">
        <v>16.399999999999999</v>
      </c>
      <c r="F1701" s="2">
        <v>2.5</v>
      </c>
      <c r="G1701" s="2">
        <v>2.9</v>
      </c>
      <c r="H1701" s="2">
        <v>1021.1</v>
      </c>
      <c r="I1701" s="2">
        <v>0</v>
      </c>
      <c r="J1701" s="2">
        <v>0</v>
      </c>
      <c r="K1701" s="2">
        <v>0</v>
      </c>
      <c r="L1701" s="2">
        <v>0</v>
      </c>
      <c r="M1701" s="2">
        <v>0</v>
      </c>
      <c r="N1701">
        <v>1.9</v>
      </c>
      <c r="O1701">
        <v>323.10000000000002</v>
      </c>
      <c r="P1701">
        <v>14.5</v>
      </c>
      <c r="Q1701">
        <v>14.9</v>
      </c>
      <c r="R1701" s="5">
        <v>1.175</v>
      </c>
    </row>
    <row r="1702" spans="2:18">
      <c r="B1702" s="2">
        <v>16.5</v>
      </c>
      <c r="C1702" s="2">
        <v>60</v>
      </c>
      <c r="D1702" s="2">
        <v>8.6999999999999993</v>
      </c>
      <c r="E1702" s="2">
        <v>16.5</v>
      </c>
      <c r="F1702" s="2">
        <v>4.3</v>
      </c>
      <c r="G1702" s="2">
        <v>4.3</v>
      </c>
      <c r="H1702" s="2">
        <v>1021.3</v>
      </c>
      <c r="I1702" s="2">
        <v>0</v>
      </c>
      <c r="J1702" s="2">
        <v>0</v>
      </c>
      <c r="K1702" s="2">
        <v>0</v>
      </c>
      <c r="L1702" s="2">
        <v>0</v>
      </c>
      <c r="M1702" s="2">
        <v>0</v>
      </c>
      <c r="N1702">
        <v>1.9</v>
      </c>
      <c r="O1702">
        <v>323.10000000000002</v>
      </c>
      <c r="P1702">
        <v>14.6</v>
      </c>
      <c r="Q1702">
        <v>15</v>
      </c>
      <c r="R1702" s="5">
        <v>1.1756944444444399</v>
      </c>
    </row>
    <row r="1703" spans="2:18">
      <c r="B1703" s="2">
        <v>16.5</v>
      </c>
      <c r="C1703" s="2">
        <v>59</v>
      </c>
      <c r="D1703" s="2">
        <v>8.5</v>
      </c>
      <c r="E1703" s="2">
        <v>16.5</v>
      </c>
      <c r="F1703" s="2">
        <v>2.9</v>
      </c>
      <c r="G1703" s="2">
        <v>3.2</v>
      </c>
      <c r="H1703" s="2">
        <v>1021.4</v>
      </c>
      <c r="I1703" s="2">
        <v>0</v>
      </c>
      <c r="J1703" s="2">
        <v>0</v>
      </c>
      <c r="K1703" s="2">
        <v>0</v>
      </c>
      <c r="L1703" s="2">
        <v>0</v>
      </c>
      <c r="M1703" s="2">
        <v>0</v>
      </c>
      <c r="N1703">
        <v>1.9</v>
      </c>
      <c r="O1703">
        <v>323.10000000000002</v>
      </c>
      <c r="P1703">
        <v>14.6</v>
      </c>
      <c r="Q1703">
        <v>15</v>
      </c>
      <c r="R1703" s="5">
        <v>1.17638888888889</v>
      </c>
    </row>
    <row r="1704" spans="2:18">
      <c r="B1704" s="2">
        <v>16.600000000000001</v>
      </c>
      <c r="C1704" s="2">
        <v>59</v>
      </c>
      <c r="D1704" s="2">
        <v>8.6</v>
      </c>
      <c r="E1704" s="2">
        <v>16.600000000000001</v>
      </c>
      <c r="F1704" s="2">
        <v>4</v>
      </c>
      <c r="G1704" s="2">
        <v>4</v>
      </c>
      <c r="H1704" s="2">
        <v>1021.2</v>
      </c>
      <c r="I1704" s="2">
        <v>0</v>
      </c>
      <c r="J1704" s="2">
        <v>0</v>
      </c>
      <c r="K1704" s="2">
        <v>0</v>
      </c>
      <c r="L1704" s="2">
        <v>0</v>
      </c>
      <c r="M1704" s="2">
        <v>0</v>
      </c>
      <c r="N1704">
        <v>1.9</v>
      </c>
      <c r="O1704">
        <v>323.10000000000002</v>
      </c>
      <c r="P1704">
        <v>14.6</v>
      </c>
      <c r="Q1704">
        <v>15</v>
      </c>
      <c r="R1704" s="5">
        <v>1.1770833333333299</v>
      </c>
    </row>
    <row r="1705" spans="2:18">
      <c r="B1705" s="2">
        <v>16.600000000000001</v>
      </c>
      <c r="C1705" s="2">
        <v>59</v>
      </c>
      <c r="D1705" s="2">
        <v>8.6</v>
      </c>
      <c r="E1705" s="2">
        <v>16.600000000000001</v>
      </c>
      <c r="F1705" s="2">
        <v>2.5</v>
      </c>
      <c r="G1705" s="2">
        <v>2.5</v>
      </c>
      <c r="H1705" s="2">
        <v>1021.4</v>
      </c>
      <c r="I1705" s="2">
        <v>0</v>
      </c>
      <c r="J1705" s="2">
        <v>0</v>
      </c>
      <c r="K1705" s="2">
        <v>0</v>
      </c>
      <c r="L1705" s="2">
        <v>0</v>
      </c>
      <c r="M1705" s="2">
        <v>0</v>
      </c>
      <c r="N1705">
        <v>1.9</v>
      </c>
      <c r="O1705">
        <v>323.10000000000002</v>
      </c>
      <c r="P1705">
        <v>14.6</v>
      </c>
      <c r="Q1705">
        <v>15.1</v>
      </c>
      <c r="R1705" s="5">
        <v>1.17777777777778</v>
      </c>
    </row>
    <row r="1706" spans="2:18">
      <c r="B1706" s="2">
        <v>16.600000000000001</v>
      </c>
      <c r="C1706" s="2">
        <v>59</v>
      </c>
      <c r="D1706" s="2">
        <v>8.6</v>
      </c>
      <c r="E1706" s="2">
        <v>16.600000000000001</v>
      </c>
      <c r="F1706" s="2">
        <v>2.5</v>
      </c>
      <c r="G1706" s="2">
        <v>2.9</v>
      </c>
      <c r="H1706" s="2">
        <v>1021.3</v>
      </c>
      <c r="I1706" s="2">
        <v>0</v>
      </c>
      <c r="J1706" s="2">
        <v>0</v>
      </c>
      <c r="K1706" s="2">
        <v>0</v>
      </c>
      <c r="L1706" s="2">
        <v>0</v>
      </c>
      <c r="M1706" s="2">
        <v>0</v>
      </c>
      <c r="N1706">
        <v>1.9</v>
      </c>
      <c r="O1706">
        <v>323.10000000000002</v>
      </c>
      <c r="P1706">
        <v>14.7</v>
      </c>
      <c r="Q1706">
        <v>15.1</v>
      </c>
      <c r="R1706" s="5">
        <v>1.1784722222222199</v>
      </c>
    </row>
    <row r="1707" spans="2:18">
      <c r="B1707" s="2">
        <v>16.600000000000001</v>
      </c>
      <c r="C1707" s="2">
        <v>59</v>
      </c>
      <c r="D1707" s="2">
        <v>8.6</v>
      </c>
      <c r="E1707" s="2">
        <v>16.600000000000001</v>
      </c>
      <c r="F1707" s="2">
        <v>2.9</v>
      </c>
      <c r="G1707" s="2">
        <v>3.6</v>
      </c>
      <c r="H1707" s="2">
        <v>1021.2</v>
      </c>
      <c r="I1707" s="2">
        <v>0</v>
      </c>
      <c r="J1707" s="2">
        <v>0</v>
      </c>
      <c r="K1707" s="2">
        <v>0</v>
      </c>
      <c r="L1707" s="2">
        <v>0</v>
      </c>
      <c r="M1707" s="2">
        <v>0</v>
      </c>
      <c r="N1707">
        <v>1.9</v>
      </c>
      <c r="O1707">
        <v>323.10000000000002</v>
      </c>
      <c r="P1707">
        <v>14.7</v>
      </c>
      <c r="Q1707">
        <v>15.1</v>
      </c>
      <c r="R1707" s="5">
        <v>1.17916666666667</v>
      </c>
    </row>
    <row r="1708" spans="2:18">
      <c r="B1708" s="2">
        <v>16.600000000000001</v>
      </c>
      <c r="C1708" s="2">
        <v>59</v>
      </c>
      <c r="D1708" s="2">
        <v>8.6</v>
      </c>
      <c r="E1708" s="2">
        <v>16.600000000000001</v>
      </c>
      <c r="F1708" s="2">
        <v>0</v>
      </c>
      <c r="G1708" s="2">
        <v>3.2</v>
      </c>
      <c r="H1708" s="2">
        <v>1021.4</v>
      </c>
      <c r="I1708" s="2">
        <v>0</v>
      </c>
      <c r="J1708" s="2">
        <v>0</v>
      </c>
      <c r="K1708" s="2">
        <v>0</v>
      </c>
      <c r="L1708" s="2">
        <v>0</v>
      </c>
      <c r="M1708" s="2">
        <v>0</v>
      </c>
      <c r="N1708">
        <v>1.9</v>
      </c>
      <c r="O1708">
        <v>323.10000000000002</v>
      </c>
      <c r="P1708">
        <v>14.7</v>
      </c>
      <c r="Q1708">
        <v>15.1</v>
      </c>
      <c r="R1708" s="5">
        <v>1.1798611111111099</v>
      </c>
    </row>
    <row r="1709" spans="2:18">
      <c r="B1709" s="2">
        <v>16.600000000000001</v>
      </c>
      <c r="C1709" s="2">
        <v>59</v>
      </c>
      <c r="D1709" s="2">
        <v>8.6</v>
      </c>
      <c r="E1709" s="2">
        <v>16.600000000000001</v>
      </c>
      <c r="F1709" s="2">
        <v>2.5</v>
      </c>
      <c r="G1709" s="2">
        <v>2.9</v>
      </c>
      <c r="H1709" s="2">
        <v>1021.2</v>
      </c>
      <c r="I1709" s="2">
        <v>0</v>
      </c>
      <c r="J1709" s="2">
        <v>0</v>
      </c>
      <c r="K1709" s="2">
        <v>0</v>
      </c>
      <c r="L1709" s="2">
        <v>0</v>
      </c>
      <c r="M1709" s="2">
        <v>0</v>
      </c>
      <c r="N1709">
        <v>1.9</v>
      </c>
      <c r="O1709">
        <v>323.10000000000002</v>
      </c>
      <c r="P1709">
        <v>14.7</v>
      </c>
      <c r="Q1709">
        <v>15.2</v>
      </c>
      <c r="R1709" s="5">
        <v>1.18055555555556</v>
      </c>
    </row>
    <row r="1710" spans="2:18">
      <c r="B1710" s="2">
        <v>16.600000000000001</v>
      </c>
      <c r="C1710" s="2">
        <v>59</v>
      </c>
      <c r="D1710" s="2">
        <v>8.6</v>
      </c>
      <c r="E1710" s="2">
        <v>16.600000000000001</v>
      </c>
      <c r="F1710" s="2">
        <v>2.5</v>
      </c>
      <c r="G1710" s="2">
        <v>2.9</v>
      </c>
      <c r="H1710" s="2">
        <v>1021.2</v>
      </c>
      <c r="I1710" s="2">
        <v>0</v>
      </c>
      <c r="J1710" s="2">
        <v>0</v>
      </c>
      <c r="K1710" s="2">
        <v>0</v>
      </c>
      <c r="L1710" s="2">
        <v>0</v>
      </c>
      <c r="M1710" s="2">
        <v>0</v>
      </c>
      <c r="N1710">
        <v>1.9</v>
      </c>
      <c r="O1710">
        <v>323.10000000000002</v>
      </c>
      <c r="P1710">
        <v>14.7</v>
      </c>
      <c r="Q1710">
        <v>15.2</v>
      </c>
      <c r="R1710" s="5">
        <v>1.1812499999999999</v>
      </c>
    </row>
    <row r="1711" spans="2:18">
      <c r="B1711" s="2">
        <v>16.600000000000001</v>
      </c>
      <c r="C1711" s="2">
        <v>59</v>
      </c>
      <c r="D1711" s="2">
        <v>8.6</v>
      </c>
      <c r="E1711" s="2">
        <v>16.600000000000001</v>
      </c>
      <c r="F1711" s="2">
        <v>1.8</v>
      </c>
      <c r="G1711" s="2">
        <v>2.2000000000000002</v>
      </c>
      <c r="H1711" s="2">
        <v>1021.3</v>
      </c>
      <c r="I1711" s="2">
        <v>0</v>
      </c>
      <c r="J1711" s="2">
        <v>0</v>
      </c>
      <c r="K1711" s="2">
        <v>0</v>
      </c>
      <c r="L1711" s="2">
        <v>0</v>
      </c>
      <c r="M1711" s="2">
        <v>0</v>
      </c>
      <c r="N1711">
        <v>1.9</v>
      </c>
      <c r="O1711">
        <v>323.10000000000002</v>
      </c>
      <c r="P1711">
        <v>14.7</v>
      </c>
      <c r="Q1711">
        <v>15.2</v>
      </c>
      <c r="R1711" s="5">
        <v>1.18194444444444</v>
      </c>
    </row>
    <row r="1712" spans="2:18">
      <c r="B1712" s="2">
        <v>16.600000000000001</v>
      </c>
      <c r="C1712" s="2">
        <v>59</v>
      </c>
      <c r="D1712" s="2">
        <v>8.6</v>
      </c>
      <c r="E1712" s="2">
        <v>16.600000000000001</v>
      </c>
      <c r="F1712" s="2">
        <v>2.2000000000000002</v>
      </c>
      <c r="G1712" s="2">
        <v>2.2000000000000002</v>
      </c>
      <c r="H1712" s="2">
        <v>1021</v>
      </c>
      <c r="I1712" s="2">
        <v>0</v>
      </c>
      <c r="J1712" s="2">
        <v>0</v>
      </c>
      <c r="K1712" s="2">
        <v>0</v>
      </c>
      <c r="L1712" s="2">
        <v>0</v>
      </c>
      <c r="M1712" s="2">
        <v>0</v>
      </c>
      <c r="N1712">
        <v>1.9</v>
      </c>
      <c r="O1712">
        <v>323.10000000000002</v>
      </c>
      <c r="P1712">
        <v>14.7</v>
      </c>
      <c r="Q1712">
        <v>15.2</v>
      </c>
      <c r="R1712" s="5">
        <v>1.1826388888888899</v>
      </c>
    </row>
    <row r="1713" spans="2:18">
      <c r="B1713" s="2">
        <v>16.5</v>
      </c>
      <c r="C1713" s="2">
        <v>59</v>
      </c>
      <c r="D1713" s="2">
        <v>8.5</v>
      </c>
      <c r="E1713" s="2">
        <v>16.5</v>
      </c>
      <c r="F1713" s="2">
        <v>1.8</v>
      </c>
      <c r="G1713" s="2">
        <v>2.2000000000000002</v>
      </c>
      <c r="H1713" s="2">
        <v>1021.3</v>
      </c>
      <c r="I1713" s="2">
        <v>0</v>
      </c>
      <c r="J1713" s="2">
        <v>0</v>
      </c>
      <c r="K1713" s="2">
        <v>0</v>
      </c>
      <c r="L1713" s="2">
        <v>0</v>
      </c>
      <c r="M1713" s="2">
        <v>0</v>
      </c>
      <c r="N1713">
        <v>1.9</v>
      </c>
      <c r="O1713">
        <v>323.10000000000002</v>
      </c>
      <c r="P1713">
        <v>14.7</v>
      </c>
      <c r="Q1713">
        <v>15.2</v>
      </c>
      <c r="R1713" s="5">
        <v>1.18333333333333</v>
      </c>
    </row>
    <row r="1714" spans="2:18">
      <c r="B1714" s="2">
        <v>16.5</v>
      </c>
      <c r="C1714" s="2">
        <v>59</v>
      </c>
      <c r="D1714" s="2">
        <v>8.5</v>
      </c>
      <c r="E1714" s="2">
        <v>16.5</v>
      </c>
      <c r="F1714" s="2">
        <v>0</v>
      </c>
      <c r="G1714" s="2">
        <v>0</v>
      </c>
      <c r="H1714" s="2">
        <v>1021.3</v>
      </c>
      <c r="I1714" s="2">
        <v>0</v>
      </c>
      <c r="J1714" s="2">
        <v>0</v>
      </c>
      <c r="K1714" s="2">
        <v>0</v>
      </c>
      <c r="L1714" s="2">
        <v>0</v>
      </c>
      <c r="M1714" s="2">
        <v>0</v>
      </c>
      <c r="N1714">
        <v>1.9</v>
      </c>
      <c r="O1714">
        <v>323.10000000000002</v>
      </c>
      <c r="P1714">
        <v>14.7</v>
      </c>
      <c r="Q1714">
        <v>15.2</v>
      </c>
      <c r="R1714" s="5">
        <v>1.1840277777777799</v>
      </c>
    </row>
    <row r="1715" spans="2:18">
      <c r="B1715" s="2">
        <v>16.399999999999999</v>
      </c>
      <c r="C1715" s="2">
        <v>59</v>
      </c>
      <c r="D1715" s="2">
        <v>8.4</v>
      </c>
      <c r="E1715" s="2">
        <v>16.399999999999999</v>
      </c>
      <c r="F1715" s="2">
        <v>1.8</v>
      </c>
      <c r="G1715" s="2">
        <v>1.8</v>
      </c>
      <c r="H1715" s="2">
        <v>1021.2</v>
      </c>
      <c r="I1715" s="2">
        <v>0</v>
      </c>
      <c r="J1715" s="2">
        <v>0</v>
      </c>
      <c r="K1715" s="2">
        <v>0</v>
      </c>
      <c r="L1715" s="2">
        <v>0</v>
      </c>
      <c r="M1715" s="2">
        <v>0</v>
      </c>
      <c r="N1715">
        <v>1.9</v>
      </c>
      <c r="O1715">
        <v>323.10000000000002</v>
      </c>
      <c r="P1715">
        <v>14.7</v>
      </c>
      <c r="Q1715">
        <v>15.2</v>
      </c>
      <c r="R1715" s="5">
        <v>1.18472222222222</v>
      </c>
    </row>
    <row r="1716" spans="2:18">
      <c r="B1716" s="2">
        <v>16.399999999999999</v>
      </c>
      <c r="C1716" s="2">
        <v>60</v>
      </c>
      <c r="D1716" s="2">
        <v>8.6</v>
      </c>
      <c r="E1716" s="2">
        <v>16.399999999999999</v>
      </c>
      <c r="F1716" s="2">
        <v>1.8</v>
      </c>
      <c r="G1716" s="2">
        <v>1.8</v>
      </c>
      <c r="H1716" s="2">
        <v>1021.1</v>
      </c>
      <c r="I1716" s="2">
        <v>0</v>
      </c>
      <c r="J1716" s="2">
        <v>0</v>
      </c>
      <c r="K1716" s="2">
        <v>0</v>
      </c>
      <c r="L1716" s="2">
        <v>0</v>
      </c>
      <c r="M1716" s="2">
        <v>0</v>
      </c>
      <c r="N1716">
        <v>1.9</v>
      </c>
      <c r="O1716">
        <v>323.10000000000002</v>
      </c>
      <c r="P1716">
        <v>14.7</v>
      </c>
      <c r="Q1716">
        <v>15.2</v>
      </c>
      <c r="R1716" s="5">
        <v>1.1854166666666699</v>
      </c>
    </row>
    <row r="1717" spans="2:18">
      <c r="B1717" s="2">
        <v>16.399999999999999</v>
      </c>
      <c r="C1717" s="2">
        <v>60</v>
      </c>
      <c r="D1717" s="2">
        <v>8.6</v>
      </c>
      <c r="E1717" s="2">
        <v>16.399999999999999</v>
      </c>
      <c r="F1717" s="2">
        <v>1.8</v>
      </c>
      <c r="G1717" s="2">
        <v>2.2000000000000002</v>
      </c>
      <c r="H1717" s="2">
        <v>1021.2</v>
      </c>
      <c r="I1717" s="2">
        <v>0</v>
      </c>
      <c r="J1717" s="2">
        <v>0</v>
      </c>
      <c r="K1717" s="2">
        <v>0</v>
      </c>
      <c r="L1717" s="2">
        <v>0</v>
      </c>
      <c r="M1717" s="2">
        <v>0</v>
      </c>
      <c r="N1717">
        <v>1.9</v>
      </c>
      <c r="O1717">
        <v>323.10000000000002</v>
      </c>
      <c r="P1717">
        <v>14.7</v>
      </c>
      <c r="Q1717">
        <v>15.2</v>
      </c>
      <c r="R1717" s="5">
        <v>1.18611111111111</v>
      </c>
    </row>
    <row r="1718" spans="2:18">
      <c r="B1718" s="2">
        <v>16.3</v>
      </c>
      <c r="C1718" s="2">
        <v>60</v>
      </c>
      <c r="D1718" s="2">
        <v>8.5</v>
      </c>
      <c r="E1718" s="2">
        <v>16.3</v>
      </c>
      <c r="F1718" s="2">
        <v>2.2000000000000002</v>
      </c>
      <c r="G1718" s="2">
        <v>2.5</v>
      </c>
      <c r="H1718" s="2">
        <v>1021.2</v>
      </c>
      <c r="I1718" s="2">
        <v>0</v>
      </c>
      <c r="J1718" s="2">
        <v>0</v>
      </c>
      <c r="K1718" s="2">
        <v>0</v>
      </c>
      <c r="L1718" s="2">
        <v>0</v>
      </c>
      <c r="M1718" s="2">
        <v>0</v>
      </c>
      <c r="N1718">
        <v>1.9</v>
      </c>
      <c r="O1718">
        <v>323.10000000000002</v>
      </c>
      <c r="P1718">
        <v>14.7</v>
      </c>
      <c r="Q1718">
        <v>15.2</v>
      </c>
      <c r="R1718" s="5">
        <v>1.1868055555555601</v>
      </c>
    </row>
    <row r="1719" spans="2:18">
      <c r="B1719" s="2">
        <v>16.3</v>
      </c>
      <c r="C1719" s="2">
        <v>60</v>
      </c>
      <c r="D1719" s="2">
        <v>8.5</v>
      </c>
      <c r="E1719" s="2">
        <v>16.3</v>
      </c>
      <c r="F1719" s="2">
        <v>2.5</v>
      </c>
      <c r="G1719" s="2">
        <v>2.5</v>
      </c>
      <c r="H1719" s="2">
        <v>1021.4</v>
      </c>
      <c r="I1719" s="2">
        <v>0</v>
      </c>
      <c r="J1719" s="2">
        <v>0</v>
      </c>
      <c r="K1719" s="2">
        <v>0</v>
      </c>
      <c r="L1719" s="2">
        <v>0</v>
      </c>
      <c r="M1719" s="2">
        <v>0</v>
      </c>
      <c r="N1719">
        <v>1.9</v>
      </c>
      <c r="O1719">
        <v>323.10000000000002</v>
      </c>
      <c r="P1719">
        <v>14.7</v>
      </c>
      <c r="Q1719">
        <v>15.2</v>
      </c>
      <c r="R1719" s="5">
        <v>1.1875</v>
      </c>
    </row>
    <row r="1720" spans="2:18">
      <c r="B1720" s="2">
        <v>16.3</v>
      </c>
      <c r="C1720" s="2">
        <v>60</v>
      </c>
      <c r="D1720" s="2">
        <v>8.5</v>
      </c>
      <c r="E1720" s="2">
        <v>16.3</v>
      </c>
      <c r="F1720" s="2">
        <v>1.8</v>
      </c>
      <c r="G1720" s="2">
        <v>2.9</v>
      </c>
      <c r="H1720" s="2">
        <v>1021.4</v>
      </c>
      <c r="I1720" s="2">
        <v>0</v>
      </c>
      <c r="J1720" s="2">
        <v>0</v>
      </c>
      <c r="K1720" s="2">
        <v>0</v>
      </c>
      <c r="L1720" s="2">
        <v>0</v>
      </c>
      <c r="M1720" s="2">
        <v>0</v>
      </c>
      <c r="N1720">
        <v>1.9</v>
      </c>
      <c r="O1720">
        <v>323.10000000000002</v>
      </c>
      <c r="P1720">
        <v>14.6</v>
      </c>
      <c r="Q1720">
        <v>15.2</v>
      </c>
      <c r="R1720" s="5">
        <v>1.1881944444444399</v>
      </c>
    </row>
    <row r="1721" spans="2:18">
      <c r="B1721" s="2">
        <v>16.3</v>
      </c>
      <c r="C1721" s="2">
        <v>60</v>
      </c>
      <c r="D1721" s="2">
        <v>8.5</v>
      </c>
      <c r="E1721" s="2">
        <v>16.3</v>
      </c>
      <c r="F1721" s="2">
        <v>0</v>
      </c>
      <c r="G1721" s="2">
        <v>0</v>
      </c>
      <c r="H1721" s="2">
        <v>1021.2</v>
      </c>
      <c r="I1721" s="2">
        <v>0</v>
      </c>
      <c r="J1721" s="2">
        <v>0</v>
      </c>
      <c r="K1721" s="2">
        <v>0</v>
      </c>
      <c r="L1721" s="2">
        <v>0</v>
      </c>
      <c r="M1721" s="2">
        <v>0</v>
      </c>
      <c r="N1721">
        <v>1.9</v>
      </c>
      <c r="O1721">
        <v>323.10000000000002</v>
      </c>
      <c r="P1721">
        <v>14.6</v>
      </c>
      <c r="Q1721">
        <v>15.2</v>
      </c>
      <c r="R1721" s="5">
        <v>1.18888888888889</v>
      </c>
    </row>
    <row r="1722" spans="2:18">
      <c r="B1722" s="2">
        <v>16.3</v>
      </c>
      <c r="C1722" s="2">
        <v>60</v>
      </c>
      <c r="D1722" s="2">
        <v>8.5</v>
      </c>
      <c r="E1722" s="2">
        <v>16.3</v>
      </c>
      <c r="F1722" s="2">
        <v>2.2000000000000002</v>
      </c>
      <c r="G1722" s="2">
        <v>2.5</v>
      </c>
      <c r="H1722" s="2">
        <v>1021.3</v>
      </c>
      <c r="I1722" s="2">
        <v>0</v>
      </c>
      <c r="J1722" s="2">
        <v>0</v>
      </c>
      <c r="K1722" s="2">
        <v>0</v>
      </c>
      <c r="L1722" s="2">
        <v>0</v>
      </c>
      <c r="M1722" s="2">
        <v>0</v>
      </c>
      <c r="N1722">
        <v>1.9</v>
      </c>
      <c r="O1722">
        <v>323.10000000000002</v>
      </c>
      <c r="P1722">
        <v>14.6</v>
      </c>
      <c r="Q1722">
        <v>15.2</v>
      </c>
      <c r="R1722" s="5">
        <v>1.1895833333333301</v>
      </c>
    </row>
    <row r="1723" spans="2:18">
      <c r="B1723" s="2">
        <v>16.2</v>
      </c>
      <c r="C1723" s="2">
        <v>60</v>
      </c>
      <c r="D1723" s="2">
        <v>8.4</v>
      </c>
      <c r="E1723" s="2">
        <v>16.2</v>
      </c>
      <c r="F1723" s="2">
        <v>0</v>
      </c>
      <c r="G1723" s="2">
        <v>1.8</v>
      </c>
      <c r="H1723" s="2">
        <v>1021.2</v>
      </c>
      <c r="I1723" s="2">
        <v>0</v>
      </c>
      <c r="J1723" s="2">
        <v>0</v>
      </c>
      <c r="K1723" s="2">
        <v>0</v>
      </c>
      <c r="L1723" s="2">
        <v>0</v>
      </c>
      <c r="M1723" s="2">
        <v>0</v>
      </c>
      <c r="N1723">
        <v>1.9</v>
      </c>
      <c r="O1723">
        <v>323.10000000000002</v>
      </c>
      <c r="P1723">
        <v>14.6</v>
      </c>
      <c r="Q1723">
        <v>15.1</v>
      </c>
      <c r="R1723" s="5">
        <v>1.19027777777778</v>
      </c>
    </row>
    <row r="1724" spans="2:18">
      <c r="B1724" s="2">
        <v>16.2</v>
      </c>
      <c r="C1724" s="2">
        <v>60</v>
      </c>
      <c r="D1724" s="2">
        <v>8.4</v>
      </c>
      <c r="E1724" s="2">
        <v>16.2</v>
      </c>
      <c r="F1724" s="2">
        <v>0</v>
      </c>
      <c r="G1724" s="2">
        <v>1.8</v>
      </c>
      <c r="H1724" s="2">
        <v>1021.3</v>
      </c>
      <c r="I1724" s="2">
        <v>0</v>
      </c>
      <c r="J1724" s="2">
        <v>0</v>
      </c>
      <c r="K1724" s="2">
        <v>0</v>
      </c>
      <c r="L1724" s="2">
        <v>0</v>
      </c>
      <c r="M1724" s="2">
        <v>0</v>
      </c>
      <c r="N1724">
        <v>1.9</v>
      </c>
      <c r="O1724">
        <v>323.10000000000002</v>
      </c>
      <c r="P1724">
        <v>14.6</v>
      </c>
      <c r="Q1724">
        <v>15.1</v>
      </c>
      <c r="R1724" s="5">
        <v>1.1909722222222201</v>
      </c>
    </row>
    <row r="1725" spans="2:18">
      <c r="B1725" s="2">
        <v>16.2</v>
      </c>
      <c r="C1725" s="2">
        <v>60</v>
      </c>
      <c r="D1725" s="2">
        <v>8.4</v>
      </c>
      <c r="E1725" s="2">
        <v>16.2</v>
      </c>
      <c r="F1725" s="2">
        <v>0</v>
      </c>
      <c r="G1725" s="2">
        <v>0</v>
      </c>
      <c r="H1725" s="2">
        <v>1021.4</v>
      </c>
      <c r="I1725" s="2">
        <v>0</v>
      </c>
      <c r="J1725" s="2">
        <v>0</v>
      </c>
      <c r="K1725" s="2">
        <v>0</v>
      </c>
      <c r="L1725" s="2">
        <v>0</v>
      </c>
      <c r="M1725" s="2">
        <v>0</v>
      </c>
      <c r="N1725">
        <v>1.9</v>
      </c>
      <c r="O1725">
        <v>323.10000000000002</v>
      </c>
      <c r="P1725">
        <v>14.5</v>
      </c>
      <c r="Q1725">
        <v>15.1</v>
      </c>
      <c r="R1725" s="5">
        <v>1.19166666666667</v>
      </c>
    </row>
    <row r="1726" spans="2:18">
      <c r="B1726" s="2">
        <v>16.100000000000001</v>
      </c>
      <c r="C1726" s="2">
        <v>61</v>
      </c>
      <c r="D1726" s="2">
        <v>8.6</v>
      </c>
      <c r="E1726" s="2">
        <v>16.100000000000001</v>
      </c>
      <c r="F1726" s="2">
        <v>0</v>
      </c>
      <c r="G1726" s="2">
        <v>0</v>
      </c>
      <c r="H1726" s="2">
        <v>1021.1</v>
      </c>
      <c r="I1726" s="2">
        <v>0</v>
      </c>
      <c r="J1726" s="2">
        <v>0</v>
      </c>
      <c r="K1726" s="2">
        <v>0</v>
      </c>
      <c r="L1726" s="2">
        <v>0</v>
      </c>
      <c r="M1726" s="2">
        <v>0</v>
      </c>
      <c r="N1726">
        <v>1.9</v>
      </c>
      <c r="O1726">
        <v>323.10000000000002</v>
      </c>
      <c r="P1726">
        <v>14.5</v>
      </c>
      <c r="Q1726">
        <v>15.1</v>
      </c>
      <c r="R1726" s="5">
        <v>1.1923611111111101</v>
      </c>
    </row>
    <row r="1727" spans="2:18">
      <c r="B1727" s="2">
        <v>16</v>
      </c>
      <c r="C1727" s="2">
        <v>61</v>
      </c>
      <c r="D1727" s="2">
        <v>8.5</v>
      </c>
      <c r="E1727" s="2">
        <v>16</v>
      </c>
      <c r="F1727" s="2">
        <v>0</v>
      </c>
      <c r="G1727" s="2">
        <v>0</v>
      </c>
      <c r="H1727" s="2">
        <v>1021.2</v>
      </c>
      <c r="I1727" s="2">
        <v>0</v>
      </c>
      <c r="J1727" s="2">
        <v>0</v>
      </c>
      <c r="K1727" s="2">
        <v>0</v>
      </c>
      <c r="L1727" s="2">
        <v>0</v>
      </c>
      <c r="M1727" s="2">
        <v>0</v>
      </c>
      <c r="N1727">
        <v>1.9</v>
      </c>
      <c r="O1727">
        <v>323.10000000000002</v>
      </c>
      <c r="P1727">
        <v>14.5</v>
      </c>
      <c r="Q1727">
        <v>15.1</v>
      </c>
      <c r="R1727" s="5">
        <v>1.19305555555556</v>
      </c>
    </row>
    <row r="1728" spans="2:18">
      <c r="B1728" s="2">
        <v>16</v>
      </c>
      <c r="C1728" s="2">
        <v>61</v>
      </c>
      <c r="D1728" s="2">
        <v>8.5</v>
      </c>
      <c r="E1728" s="2">
        <v>16</v>
      </c>
      <c r="F1728" s="2">
        <v>0</v>
      </c>
      <c r="G1728" s="2">
        <v>0</v>
      </c>
      <c r="H1728" s="2">
        <v>1021.1</v>
      </c>
      <c r="I1728" s="2">
        <v>0</v>
      </c>
      <c r="J1728" s="2">
        <v>0</v>
      </c>
      <c r="K1728" s="2">
        <v>0</v>
      </c>
      <c r="L1728" s="2">
        <v>0</v>
      </c>
      <c r="M1728" s="2">
        <v>0</v>
      </c>
      <c r="N1728">
        <v>1.9</v>
      </c>
      <c r="O1728">
        <v>323.10000000000002</v>
      </c>
      <c r="P1728">
        <v>14.5</v>
      </c>
      <c r="Q1728">
        <v>15.1</v>
      </c>
      <c r="R1728" s="5">
        <v>1.1937500000000001</v>
      </c>
    </row>
    <row r="1729" spans="2:18">
      <c r="B1729" s="2">
        <v>15.9</v>
      </c>
      <c r="C1729" s="2">
        <v>61</v>
      </c>
      <c r="D1729" s="2">
        <v>8.4</v>
      </c>
      <c r="E1729" s="2">
        <v>15.9</v>
      </c>
      <c r="F1729" s="2">
        <v>0</v>
      </c>
      <c r="G1729" s="2">
        <v>1.8</v>
      </c>
      <c r="H1729" s="2">
        <v>1021.3</v>
      </c>
      <c r="I1729" s="2">
        <v>0</v>
      </c>
      <c r="J1729" s="2">
        <v>0</v>
      </c>
      <c r="K1729" s="2">
        <v>0</v>
      </c>
      <c r="L1729" s="2">
        <v>0</v>
      </c>
      <c r="M1729" s="2">
        <v>0</v>
      </c>
      <c r="N1729">
        <v>1.9</v>
      </c>
      <c r="O1729">
        <v>323.10000000000002</v>
      </c>
      <c r="P1729">
        <v>14.4</v>
      </c>
      <c r="Q1729">
        <v>15</v>
      </c>
      <c r="R1729" s="5">
        <v>1.19444444444444</v>
      </c>
    </row>
    <row r="1730" spans="2:18">
      <c r="B1730" s="2">
        <v>15.9</v>
      </c>
      <c r="C1730" s="2">
        <v>61</v>
      </c>
      <c r="D1730" s="2">
        <v>8.4</v>
      </c>
      <c r="E1730" s="2">
        <v>15.9</v>
      </c>
      <c r="F1730" s="2">
        <v>0</v>
      </c>
      <c r="G1730" s="2">
        <v>0</v>
      </c>
      <c r="H1730" s="2">
        <v>1021.3</v>
      </c>
      <c r="I1730" s="2">
        <v>0</v>
      </c>
      <c r="J1730" s="2">
        <v>0</v>
      </c>
      <c r="K1730" s="2">
        <v>0</v>
      </c>
      <c r="L1730" s="2">
        <v>0</v>
      </c>
      <c r="M1730" s="2">
        <v>0</v>
      </c>
      <c r="N1730">
        <v>1.9</v>
      </c>
      <c r="O1730">
        <v>323.10000000000002</v>
      </c>
      <c r="P1730">
        <v>14.4</v>
      </c>
      <c r="Q1730">
        <v>15</v>
      </c>
      <c r="R1730" s="5">
        <v>1.1951388888888901</v>
      </c>
    </row>
    <row r="1731" spans="2:18">
      <c r="B1731" s="2">
        <v>15.8</v>
      </c>
      <c r="C1731" s="2">
        <v>62</v>
      </c>
      <c r="D1731" s="2">
        <v>8.5</v>
      </c>
      <c r="E1731" s="2">
        <v>15.8</v>
      </c>
      <c r="F1731" s="2">
        <v>0</v>
      </c>
      <c r="G1731" s="2">
        <v>0</v>
      </c>
      <c r="H1731" s="2">
        <v>1021.2</v>
      </c>
      <c r="I1731" s="2">
        <v>0</v>
      </c>
      <c r="J1731" s="2">
        <v>0</v>
      </c>
      <c r="K1731" s="2">
        <v>0</v>
      </c>
      <c r="L1731" s="2">
        <v>0</v>
      </c>
      <c r="M1731" s="2">
        <v>0</v>
      </c>
      <c r="N1731">
        <v>1.9</v>
      </c>
      <c r="O1731">
        <v>323.10000000000002</v>
      </c>
      <c r="P1731">
        <v>14.4</v>
      </c>
      <c r="Q1731">
        <v>14.9</v>
      </c>
      <c r="R1731" s="5">
        <v>1.19583333333333</v>
      </c>
    </row>
    <row r="1732" spans="2:18">
      <c r="B1732" s="2">
        <v>15.8</v>
      </c>
      <c r="C1732" s="2">
        <v>62</v>
      </c>
      <c r="D1732" s="2">
        <v>8.5</v>
      </c>
      <c r="E1732" s="2">
        <v>15.8</v>
      </c>
      <c r="F1732" s="2">
        <v>0</v>
      </c>
      <c r="G1732" s="2">
        <v>0</v>
      </c>
      <c r="H1732" s="2">
        <v>1021</v>
      </c>
      <c r="I1732" s="2">
        <v>0</v>
      </c>
      <c r="J1732" s="2">
        <v>0</v>
      </c>
      <c r="K1732" s="2">
        <v>0</v>
      </c>
      <c r="L1732" s="2">
        <v>0</v>
      </c>
      <c r="M1732" s="2">
        <v>0</v>
      </c>
      <c r="N1732">
        <v>1.9</v>
      </c>
      <c r="O1732">
        <v>323.10000000000002</v>
      </c>
      <c r="P1732">
        <v>14.3</v>
      </c>
      <c r="Q1732">
        <v>14.9</v>
      </c>
      <c r="R1732" s="5">
        <v>1.1965277777777801</v>
      </c>
    </row>
    <row r="1733" spans="2:18">
      <c r="B1733" s="2">
        <v>15.7</v>
      </c>
      <c r="C1733" s="2">
        <v>62</v>
      </c>
      <c r="D1733" s="2">
        <v>8.4</v>
      </c>
      <c r="E1733" s="2">
        <v>15.7</v>
      </c>
      <c r="F1733" s="2">
        <v>0</v>
      </c>
      <c r="G1733" s="2">
        <v>0</v>
      </c>
      <c r="H1733" s="2">
        <v>1020.9</v>
      </c>
      <c r="I1733" s="2">
        <v>0</v>
      </c>
      <c r="J1733" s="2">
        <v>0</v>
      </c>
      <c r="K1733" s="2">
        <v>0</v>
      </c>
      <c r="L1733" s="2">
        <v>0</v>
      </c>
      <c r="M1733" s="2">
        <v>0</v>
      </c>
      <c r="N1733">
        <v>1.9</v>
      </c>
      <c r="O1733">
        <v>323.10000000000002</v>
      </c>
      <c r="P1733">
        <v>14.3</v>
      </c>
      <c r="Q1733">
        <v>14.9</v>
      </c>
      <c r="R1733" s="5">
        <v>1.19722222222222</v>
      </c>
    </row>
    <row r="1734" spans="2:18">
      <c r="B1734" s="2">
        <v>15.7</v>
      </c>
      <c r="C1734" s="2">
        <v>62</v>
      </c>
      <c r="D1734" s="2">
        <v>8.4</v>
      </c>
      <c r="E1734" s="2">
        <v>15.7</v>
      </c>
      <c r="F1734" s="2">
        <v>1.8</v>
      </c>
      <c r="G1734" s="2">
        <v>1.8</v>
      </c>
      <c r="H1734" s="2">
        <v>1021.2</v>
      </c>
      <c r="I1734" s="2">
        <v>0</v>
      </c>
      <c r="J1734" s="2">
        <v>0</v>
      </c>
      <c r="K1734" s="2">
        <v>0</v>
      </c>
      <c r="L1734" s="2">
        <v>0</v>
      </c>
      <c r="M1734" s="2">
        <v>0</v>
      </c>
      <c r="N1734">
        <v>1.9</v>
      </c>
      <c r="O1734">
        <v>323.10000000000002</v>
      </c>
      <c r="P1734">
        <v>14.3</v>
      </c>
      <c r="Q1734">
        <v>14.8</v>
      </c>
      <c r="R1734" s="5">
        <v>1.1979166666666701</v>
      </c>
    </row>
    <row r="1735" spans="2:18">
      <c r="B1735" s="2">
        <v>15.8</v>
      </c>
      <c r="C1735" s="2">
        <v>62</v>
      </c>
      <c r="D1735" s="2">
        <v>8.5</v>
      </c>
      <c r="E1735" s="2">
        <v>15.8</v>
      </c>
      <c r="F1735" s="2">
        <v>1.8</v>
      </c>
      <c r="G1735" s="2">
        <v>2.2000000000000002</v>
      </c>
      <c r="H1735" s="2">
        <v>1021.2</v>
      </c>
      <c r="I1735" s="2">
        <v>0</v>
      </c>
      <c r="J1735" s="2">
        <v>0</v>
      </c>
      <c r="K1735" s="2">
        <v>0</v>
      </c>
      <c r="L1735" s="2">
        <v>0</v>
      </c>
      <c r="M1735" s="2">
        <v>0</v>
      </c>
      <c r="N1735">
        <v>1.9</v>
      </c>
      <c r="O1735">
        <v>323.10000000000002</v>
      </c>
      <c r="P1735">
        <v>14.2</v>
      </c>
      <c r="Q1735">
        <v>14.8</v>
      </c>
      <c r="R1735" s="5">
        <v>1.19861111111111</v>
      </c>
    </row>
    <row r="1736" spans="2:18">
      <c r="B1736" s="2">
        <v>15.8</v>
      </c>
      <c r="C1736" s="2">
        <v>62</v>
      </c>
      <c r="D1736" s="2">
        <v>8.5</v>
      </c>
      <c r="E1736" s="2">
        <v>15.8</v>
      </c>
      <c r="F1736" s="2">
        <v>0</v>
      </c>
      <c r="G1736" s="2">
        <v>0</v>
      </c>
      <c r="H1736" s="2">
        <v>1021.1</v>
      </c>
      <c r="I1736" s="2">
        <v>0</v>
      </c>
      <c r="J1736" s="2">
        <v>0</v>
      </c>
      <c r="K1736" s="2">
        <v>0</v>
      </c>
      <c r="L1736" s="2">
        <v>0</v>
      </c>
      <c r="M1736" s="2">
        <v>0</v>
      </c>
      <c r="N1736">
        <v>1.9</v>
      </c>
      <c r="O1736">
        <v>323.10000000000002</v>
      </c>
      <c r="P1736">
        <v>14.2</v>
      </c>
      <c r="Q1736">
        <v>14.8</v>
      </c>
      <c r="R1736" s="5">
        <v>1.1993055555555601</v>
      </c>
    </row>
    <row r="1737" spans="2:18">
      <c r="B1737" s="2">
        <v>15.8</v>
      </c>
      <c r="C1737" s="2">
        <v>62</v>
      </c>
      <c r="D1737" s="2">
        <v>8.5</v>
      </c>
      <c r="E1737" s="2">
        <v>15.8</v>
      </c>
      <c r="F1737" s="2">
        <v>0</v>
      </c>
      <c r="G1737" s="2">
        <v>0</v>
      </c>
      <c r="H1737" s="2">
        <v>1021.2</v>
      </c>
      <c r="I1737" s="2">
        <v>0</v>
      </c>
      <c r="J1737" s="2">
        <v>0</v>
      </c>
      <c r="K1737" s="2">
        <v>0</v>
      </c>
      <c r="L1737" s="2">
        <v>0</v>
      </c>
      <c r="M1737" s="2">
        <v>0</v>
      </c>
      <c r="N1737">
        <v>1.9</v>
      </c>
      <c r="O1737">
        <v>323.10000000000002</v>
      </c>
      <c r="P1737">
        <v>14.2</v>
      </c>
      <c r="Q1737">
        <v>14.8</v>
      </c>
      <c r="R1737" s="5">
        <v>1.2</v>
      </c>
    </row>
    <row r="1738" spans="2:18">
      <c r="B1738" s="2">
        <v>15.7</v>
      </c>
      <c r="C1738" s="2">
        <v>62</v>
      </c>
      <c r="D1738" s="2">
        <v>8.4</v>
      </c>
      <c r="E1738" s="2">
        <v>15.7</v>
      </c>
      <c r="F1738" s="2">
        <v>0</v>
      </c>
      <c r="G1738" s="2">
        <v>1.8</v>
      </c>
      <c r="H1738" s="2">
        <v>1021.2</v>
      </c>
      <c r="I1738" s="2">
        <v>0</v>
      </c>
      <c r="J1738" s="2">
        <v>0</v>
      </c>
      <c r="K1738" s="2">
        <v>0</v>
      </c>
      <c r="L1738" s="2">
        <v>0</v>
      </c>
      <c r="M1738" s="2">
        <v>0</v>
      </c>
      <c r="N1738">
        <v>1.9</v>
      </c>
      <c r="O1738">
        <v>323.10000000000002</v>
      </c>
      <c r="P1738">
        <v>14.2</v>
      </c>
      <c r="Q1738">
        <v>14.8</v>
      </c>
      <c r="R1738" s="5">
        <v>1.2006944444444401</v>
      </c>
    </row>
    <row r="1739" spans="2:18">
      <c r="B1739" s="2">
        <v>15.7</v>
      </c>
      <c r="C1739" s="2">
        <v>62</v>
      </c>
      <c r="D1739" s="2">
        <v>8.4</v>
      </c>
      <c r="E1739" s="2">
        <v>15.7</v>
      </c>
      <c r="F1739" s="2">
        <v>0</v>
      </c>
      <c r="G1739" s="2">
        <v>1.8</v>
      </c>
      <c r="H1739" s="2">
        <v>1021.3</v>
      </c>
      <c r="I1739" s="2">
        <v>0</v>
      </c>
      <c r="J1739" s="2">
        <v>0</v>
      </c>
      <c r="K1739" s="2">
        <v>0</v>
      </c>
      <c r="L1739" s="2">
        <v>0</v>
      </c>
      <c r="M1739" s="2">
        <v>0</v>
      </c>
      <c r="N1739">
        <v>1.9</v>
      </c>
      <c r="O1739">
        <v>323.10000000000002</v>
      </c>
      <c r="P1739">
        <v>14.1</v>
      </c>
      <c r="Q1739">
        <v>14.7</v>
      </c>
      <c r="R1739" s="5">
        <v>1.2013888888888899</v>
      </c>
    </row>
    <row r="1740" spans="2:18">
      <c r="B1740" s="2">
        <v>15.7</v>
      </c>
      <c r="C1740" s="2">
        <v>62</v>
      </c>
      <c r="D1740" s="2">
        <v>8.4</v>
      </c>
      <c r="E1740" s="2">
        <v>15.7</v>
      </c>
      <c r="F1740" s="2">
        <v>0</v>
      </c>
      <c r="G1740" s="2">
        <v>0</v>
      </c>
      <c r="H1740" s="2">
        <v>1021.3</v>
      </c>
      <c r="I1740" s="2">
        <v>0</v>
      </c>
      <c r="J1740" s="2">
        <v>0</v>
      </c>
      <c r="K1740" s="2">
        <v>0</v>
      </c>
      <c r="L1740" s="2">
        <v>0</v>
      </c>
      <c r="M1740" s="2">
        <v>0</v>
      </c>
      <c r="N1740">
        <v>1.9</v>
      </c>
      <c r="O1740">
        <v>323.10000000000002</v>
      </c>
      <c r="P1740">
        <v>14.1</v>
      </c>
      <c r="Q1740">
        <v>14.7</v>
      </c>
      <c r="R1740" s="5">
        <v>1.2020833333333301</v>
      </c>
    </row>
    <row r="1741" spans="2:18">
      <c r="B1741" s="2">
        <v>15.7</v>
      </c>
      <c r="C1741" s="2">
        <v>62</v>
      </c>
      <c r="D1741" s="2">
        <v>8.4</v>
      </c>
      <c r="E1741" s="2">
        <v>15.7</v>
      </c>
      <c r="F1741" s="2">
        <v>0</v>
      </c>
      <c r="G1741" s="2">
        <v>1.8</v>
      </c>
      <c r="H1741" s="2">
        <v>1021.1</v>
      </c>
      <c r="I1741" s="2">
        <v>0</v>
      </c>
      <c r="J1741" s="2">
        <v>0</v>
      </c>
      <c r="K1741" s="2">
        <v>0</v>
      </c>
      <c r="L1741" s="2">
        <v>0</v>
      </c>
      <c r="M1741" s="2">
        <v>0</v>
      </c>
      <c r="N1741">
        <v>1.9</v>
      </c>
      <c r="O1741">
        <v>323.10000000000002</v>
      </c>
      <c r="P1741">
        <v>14.1</v>
      </c>
      <c r="Q1741">
        <v>14.7</v>
      </c>
      <c r="R1741" s="5">
        <v>1.2027777777777799</v>
      </c>
    </row>
    <row r="1742" spans="2:18">
      <c r="B1742" s="2">
        <v>15.7</v>
      </c>
      <c r="C1742" s="2">
        <v>62</v>
      </c>
      <c r="D1742" s="2">
        <v>8.4</v>
      </c>
      <c r="E1742" s="2">
        <v>15.7</v>
      </c>
      <c r="F1742" s="2">
        <v>0</v>
      </c>
      <c r="G1742" s="2">
        <v>0</v>
      </c>
      <c r="H1742" s="2">
        <v>1021.2</v>
      </c>
      <c r="I1742" s="2">
        <v>0</v>
      </c>
      <c r="J1742" s="2">
        <v>0</v>
      </c>
      <c r="K1742" s="2">
        <v>0</v>
      </c>
      <c r="L1742" s="2">
        <v>0</v>
      </c>
      <c r="M1742" s="2">
        <v>0</v>
      </c>
      <c r="N1742">
        <v>1.9</v>
      </c>
      <c r="O1742">
        <v>323.10000000000002</v>
      </c>
      <c r="P1742">
        <v>14.1</v>
      </c>
      <c r="Q1742">
        <v>14.7</v>
      </c>
      <c r="R1742" s="5">
        <v>1.2034722222222201</v>
      </c>
    </row>
    <row r="1743" spans="2:18">
      <c r="B1743" s="2">
        <v>15.6</v>
      </c>
      <c r="C1743" s="2">
        <v>62</v>
      </c>
      <c r="D1743" s="2">
        <v>8.3000000000000007</v>
      </c>
      <c r="E1743" s="2">
        <v>15.6</v>
      </c>
      <c r="F1743" s="2">
        <v>0</v>
      </c>
      <c r="G1743" s="2">
        <v>0</v>
      </c>
      <c r="H1743" s="2">
        <v>1021.1</v>
      </c>
      <c r="I1743" s="2">
        <v>0</v>
      </c>
      <c r="J1743" s="2">
        <v>0</v>
      </c>
      <c r="K1743" s="2">
        <v>0</v>
      </c>
      <c r="L1743" s="2">
        <v>0</v>
      </c>
      <c r="M1743" s="2">
        <v>0</v>
      </c>
      <c r="N1743">
        <v>1.9</v>
      </c>
      <c r="O1743">
        <v>323.10000000000002</v>
      </c>
      <c r="P1743">
        <v>14</v>
      </c>
      <c r="Q1743">
        <v>14.7</v>
      </c>
      <c r="R1743" s="5">
        <v>1.2041666666666699</v>
      </c>
    </row>
    <row r="1744" spans="2:18">
      <c r="B1744" s="2">
        <v>15.6</v>
      </c>
      <c r="C1744" s="2">
        <v>62</v>
      </c>
      <c r="D1744" s="2">
        <v>8.3000000000000007</v>
      </c>
      <c r="E1744" s="2">
        <v>15.6</v>
      </c>
      <c r="F1744" s="2">
        <v>0</v>
      </c>
      <c r="G1744" s="2">
        <v>0</v>
      </c>
      <c r="H1744" s="2">
        <v>1021</v>
      </c>
      <c r="I1744" s="2">
        <v>0</v>
      </c>
      <c r="J1744" s="2">
        <v>0</v>
      </c>
      <c r="K1744" s="2">
        <v>0</v>
      </c>
      <c r="L1744" s="2">
        <v>0</v>
      </c>
      <c r="M1744" s="2">
        <v>0</v>
      </c>
      <c r="N1744">
        <v>1.9</v>
      </c>
      <c r="O1744">
        <v>323.10000000000002</v>
      </c>
      <c r="P1744">
        <v>14</v>
      </c>
      <c r="Q1744">
        <v>14.6</v>
      </c>
      <c r="R1744" s="5">
        <v>1.2048611111111101</v>
      </c>
    </row>
    <row r="1745" spans="2:18">
      <c r="B1745" s="2">
        <v>15.5</v>
      </c>
      <c r="C1745" s="2">
        <v>63</v>
      </c>
      <c r="D1745" s="2">
        <v>8.5</v>
      </c>
      <c r="E1745" s="2">
        <v>15.5</v>
      </c>
      <c r="F1745" s="2">
        <v>0</v>
      </c>
      <c r="G1745" s="2">
        <v>0</v>
      </c>
      <c r="H1745" s="2">
        <v>1021</v>
      </c>
      <c r="I1745" s="2">
        <v>0</v>
      </c>
      <c r="J1745" s="2">
        <v>0</v>
      </c>
      <c r="K1745" s="2">
        <v>0</v>
      </c>
      <c r="L1745" s="2">
        <v>0</v>
      </c>
      <c r="M1745" s="2">
        <v>0</v>
      </c>
      <c r="N1745">
        <v>1.9</v>
      </c>
      <c r="O1745">
        <v>323.10000000000002</v>
      </c>
      <c r="P1745">
        <v>14</v>
      </c>
      <c r="Q1745">
        <v>14.6</v>
      </c>
      <c r="R1745" s="5">
        <v>1.2055555555555599</v>
      </c>
    </row>
    <row r="1746" spans="2:18">
      <c r="B1746" s="2">
        <v>15.5</v>
      </c>
      <c r="C1746" s="2">
        <v>63</v>
      </c>
      <c r="D1746" s="2">
        <v>8.5</v>
      </c>
      <c r="E1746" s="2">
        <v>15.5</v>
      </c>
      <c r="F1746" s="2">
        <v>2.2000000000000002</v>
      </c>
      <c r="G1746" s="2">
        <v>2.2000000000000002</v>
      </c>
      <c r="H1746" s="2">
        <v>1021</v>
      </c>
      <c r="I1746" s="2">
        <v>0</v>
      </c>
      <c r="J1746" s="2">
        <v>0</v>
      </c>
      <c r="K1746" s="2">
        <v>0</v>
      </c>
      <c r="L1746" s="2">
        <v>0</v>
      </c>
      <c r="M1746" s="2">
        <v>0</v>
      </c>
      <c r="N1746">
        <v>1.9</v>
      </c>
      <c r="O1746">
        <v>323.10000000000002</v>
      </c>
      <c r="P1746">
        <v>13.9</v>
      </c>
      <c r="Q1746">
        <v>14.6</v>
      </c>
      <c r="R1746" s="5">
        <v>1.20625</v>
      </c>
    </row>
    <row r="1747" spans="2:18">
      <c r="B1747" s="2">
        <v>15.5</v>
      </c>
      <c r="C1747" s="2">
        <v>63</v>
      </c>
      <c r="D1747" s="2">
        <v>8.5</v>
      </c>
      <c r="E1747" s="2">
        <v>15.5</v>
      </c>
      <c r="F1747" s="2">
        <v>0</v>
      </c>
      <c r="G1747" s="2">
        <v>1.8</v>
      </c>
      <c r="H1747" s="2">
        <v>1020.9</v>
      </c>
      <c r="I1747" s="2">
        <v>0</v>
      </c>
      <c r="J1747" s="2">
        <v>0</v>
      </c>
      <c r="K1747" s="2">
        <v>0</v>
      </c>
      <c r="L1747" s="2">
        <v>0</v>
      </c>
      <c r="M1747" s="2">
        <v>0</v>
      </c>
      <c r="N1747">
        <v>1.9</v>
      </c>
      <c r="O1747">
        <v>323.10000000000002</v>
      </c>
      <c r="P1747">
        <v>13.9</v>
      </c>
      <c r="Q1747">
        <v>14.6</v>
      </c>
      <c r="R1747" s="5">
        <v>1.2069444444444399</v>
      </c>
    </row>
    <row r="1748" spans="2:18">
      <c r="B1748" s="2">
        <v>15.5</v>
      </c>
      <c r="C1748" s="2">
        <v>63</v>
      </c>
      <c r="D1748" s="2">
        <v>8.5</v>
      </c>
      <c r="E1748" s="2">
        <v>15.5</v>
      </c>
      <c r="F1748" s="2">
        <v>1.8</v>
      </c>
      <c r="G1748" s="2">
        <v>2.2000000000000002</v>
      </c>
      <c r="H1748" s="2">
        <v>1021.1</v>
      </c>
      <c r="I1748" s="2">
        <v>0</v>
      </c>
      <c r="J1748" s="2">
        <v>0</v>
      </c>
      <c r="K1748" s="2">
        <v>0</v>
      </c>
      <c r="L1748" s="2">
        <v>0</v>
      </c>
      <c r="M1748" s="2">
        <v>0</v>
      </c>
      <c r="N1748">
        <v>1.9</v>
      </c>
      <c r="O1748">
        <v>323.10000000000002</v>
      </c>
      <c r="P1748">
        <v>13.9</v>
      </c>
      <c r="Q1748">
        <v>14.6</v>
      </c>
      <c r="R1748" s="5">
        <v>1.20763888888889</v>
      </c>
    </row>
    <row r="1749" spans="2:18">
      <c r="B1749" s="2">
        <v>15.5</v>
      </c>
      <c r="C1749" s="2">
        <v>63</v>
      </c>
      <c r="D1749" s="2">
        <v>8.5</v>
      </c>
      <c r="E1749" s="2">
        <v>15.5</v>
      </c>
      <c r="F1749" s="2">
        <v>1.8</v>
      </c>
      <c r="G1749" s="2">
        <v>2.2000000000000002</v>
      </c>
      <c r="H1749" s="2">
        <v>1021</v>
      </c>
      <c r="I1749" s="2">
        <v>0</v>
      </c>
      <c r="J1749" s="2">
        <v>0</v>
      </c>
      <c r="K1749" s="2">
        <v>0</v>
      </c>
      <c r="L1749" s="2">
        <v>0</v>
      </c>
      <c r="M1749" s="2">
        <v>0</v>
      </c>
      <c r="N1749">
        <v>1.9</v>
      </c>
      <c r="O1749">
        <v>323.10000000000002</v>
      </c>
      <c r="P1749">
        <v>13.9</v>
      </c>
      <c r="Q1749">
        <v>14.6</v>
      </c>
      <c r="R1749" s="5">
        <v>1.2083333333333299</v>
      </c>
    </row>
    <row r="1750" spans="2:18">
      <c r="B1750" s="2">
        <v>15.5</v>
      </c>
      <c r="C1750" s="2">
        <v>63</v>
      </c>
      <c r="D1750" s="2">
        <v>8.5</v>
      </c>
      <c r="E1750" s="2">
        <v>15.5</v>
      </c>
      <c r="F1750" s="2">
        <v>0</v>
      </c>
      <c r="G1750" s="2">
        <v>2.2000000000000002</v>
      </c>
      <c r="H1750" s="2">
        <v>1021</v>
      </c>
      <c r="I1750" s="2">
        <v>0</v>
      </c>
      <c r="J1750" s="2">
        <v>0</v>
      </c>
      <c r="K1750" s="2">
        <v>0</v>
      </c>
      <c r="L1750" s="2">
        <v>0</v>
      </c>
      <c r="M1750" s="2">
        <v>0</v>
      </c>
      <c r="N1750">
        <v>1.9</v>
      </c>
      <c r="O1750">
        <v>323.10000000000002</v>
      </c>
      <c r="P1750">
        <v>13.8</v>
      </c>
      <c r="Q1750">
        <v>14.5</v>
      </c>
      <c r="R1750" s="5">
        <v>1.20902777777778</v>
      </c>
    </row>
    <row r="1751" spans="2:18">
      <c r="B1751" s="2">
        <v>15.5</v>
      </c>
      <c r="C1751" s="2">
        <v>63</v>
      </c>
      <c r="D1751" s="2">
        <v>8.5</v>
      </c>
      <c r="E1751" s="2">
        <v>15.5</v>
      </c>
      <c r="F1751" s="2">
        <v>2.5</v>
      </c>
      <c r="G1751" s="2">
        <v>2.5</v>
      </c>
      <c r="H1751" s="2">
        <v>1021.1</v>
      </c>
      <c r="I1751" s="2">
        <v>0</v>
      </c>
      <c r="J1751" s="2">
        <v>0</v>
      </c>
      <c r="K1751" s="2">
        <v>0</v>
      </c>
      <c r="L1751" s="2">
        <v>0</v>
      </c>
      <c r="M1751" s="2">
        <v>0</v>
      </c>
      <c r="N1751">
        <v>1.9</v>
      </c>
      <c r="O1751">
        <v>323.10000000000002</v>
      </c>
      <c r="P1751">
        <v>13.8</v>
      </c>
      <c r="Q1751">
        <v>14.5</v>
      </c>
      <c r="R1751" s="5">
        <v>1.2097222222222199</v>
      </c>
    </row>
    <row r="1752" spans="2:18">
      <c r="B1752" s="2">
        <v>15.6</v>
      </c>
      <c r="C1752" s="2">
        <v>63</v>
      </c>
      <c r="D1752" s="2">
        <v>8.6</v>
      </c>
      <c r="E1752" s="2">
        <v>15.6</v>
      </c>
      <c r="F1752" s="2">
        <v>1.8</v>
      </c>
      <c r="G1752" s="2">
        <v>2.5</v>
      </c>
      <c r="H1752" s="2">
        <v>1021.1</v>
      </c>
      <c r="I1752" s="2">
        <v>0</v>
      </c>
      <c r="J1752" s="2">
        <v>0</v>
      </c>
      <c r="K1752" s="2">
        <v>0</v>
      </c>
      <c r="L1752" s="2">
        <v>0</v>
      </c>
      <c r="M1752" s="2">
        <v>0</v>
      </c>
      <c r="N1752">
        <v>1.9</v>
      </c>
      <c r="O1752">
        <v>323.10000000000002</v>
      </c>
      <c r="P1752">
        <v>13.8</v>
      </c>
      <c r="Q1752">
        <v>14.5</v>
      </c>
      <c r="R1752" s="5">
        <v>1.21041666666667</v>
      </c>
    </row>
    <row r="1753" spans="2:18">
      <c r="B1753" s="2">
        <v>15.6</v>
      </c>
      <c r="C1753" s="2">
        <v>63</v>
      </c>
      <c r="D1753" s="2">
        <v>8.6</v>
      </c>
      <c r="E1753" s="2">
        <v>15.6</v>
      </c>
      <c r="F1753" s="2">
        <v>0</v>
      </c>
      <c r="G1753" s="2">
        <v>1.8</v>
      </c>
      <c r="H1753" s="2">
        <v>1021.2</v>
      </c>
      <c r="I1753" s="2">
        <v>0</v>
      </c>
      <c r="J1753" s="2">
        <v>0</v>
      </c>
      <c r="K1753" s="2">
        <v>0</v>
      </c>
      <c r="L1753" s="2">
        <v>0</v>
      </c>
      <c r="M1753" s="2">
        <v>0</v>
      </c>
      <c r="N1753">
        <v>1.9</v>
      </c>
      <c r="O1753">
        <v>323.10000000000002</v>
      </c>
      <c r="P1753">
        <v>13.8</v>
      </c>
      <c r="Q1753">
        <v>14.5</v>
      </c>
      <c r="R1753" s="5">
        <v>1.2111111111111099</v>
      </c>
    </row>
    <row r="1754" spans="2:18">
      <c r="B1754" s="2">
        <v>15.5</v>
      </c>
      <c r="C1754" s="2">
        <v>63</v>
      </c>
      <c r="D1754" s="2">
        <v>8.5</v>
      </c>
      <c r="E1754" s="2">
        <v>15.5</v>
      </c>
      <c r="F1754" s="2">
        <v>0</v>
      </c>
      <c r="G1754" s="2">
        <v>0</v>
      </c>
      <c r="H1754" s="2">
        <v>1021</v>
      </c>
      <c r="I1754" s="2">
        <v>0</v>
      </c>
      <c r="J1754" s="2">
        <v>0</v>
      </c>
      <c r="K1754" s="2">
        <v>0</v>
      </c>
      <c r="L1754" s="2">
        <v>0</v>
      </c>
      <c r="M1754" s="2">
        <v>0</v>
      </c>
      <c r="N1754">
        <v>1.9</v>
      </c>
      <c r="O1754">
        <v>323.10000000000002</v>
      </c>
      <c r="P1754">
        <v>13.8</v>
      </c>
      <c r="Q1754">
        <v>14.5</v>
      </c>
      <c r="R1754" s="5">
        <v>1.21180555555556</v>
      </c>
    </row>
    <row r="1755" spans="2:18">
      <c r="B1755" s="2">
        <v>15.5</v>
      </c>
      <c r="C1755" s="2">
        <v>63</v>
      </c>
      <c r="D1755" s="2">
        <v>8.5</v>
      </c>
      <c r="E1755" s="2">
        <v>15.5</v>
      </c>
      <c r="F1755" s="2">
        <v>0</v>
      </c>
      <c r="G1755" s="2">
        <v>1.8</v>
      </c>
      <c r="H1755" s="2">
        <v>1021.1</v>
      </c>
      <c r="I1755" s="2">
        <v>0</v>
      </c>
      <c r="J1755" s="2">
        <v>0</v>
      </c>
      <c r="K1755" s="2">
        <v>0</v>
      </c>
      <c r="L1755" s="2">
        <v>0</v>
      </c>
      <c r="M1755" s="2">
        <v>0</v>
      </c>
      <c r="N1755">
        <v>1.9</v>
      </c>
      <c r="O1755">
        <v>323.10000000000002</v>
      </c>
      <c r="P1755">
        <v>13.8</v>
      </c>
      <c r="Q1755">
        <v>14.5</v>
      </c>
      <c r="R1755" s="5">
        <v>1.2124999999999999</v>
      </c>
    </row>
    <row r="1756" spans="2:18">
      <c r="B1756" s="2">
        <v>15.5</v>
      </c>
      <c r="C1756" s="2">
        <v>64</v>
      </c>
      <c r="D1756" s="2">
        <v>8.6999999999999993</v>
      </c>
      <c r="E1756" s="2">
        <v>15.5</v>
      </c>
      <c r="F1756" s="2">
        <v>0</v>
      </c>
      <c r="G1756" s="2">
        <v>1.8</v>
      </c>
      <c r="H1756" s="2">
        <v>1021.1</v>
      </c>
      <c r="I1756" s="2">
        <v>0</v>
      </c>
      <c r="J1756" s="2">
        <v>0</v>
      </c>
      <c r="K1756" s="2">
        <v>0</v>
      </c>
      <c r="L1756" s="2">
        <v>0</v>
      </c>
      <c r="M1756" s="2">
        <v>0</v>
      </c>
      <c r="N1756">
        <v>1.9</v>
      </c>
      <c r="O1756">
        <v>323.10000000000002</v>
      </c>
      <c r="P1756">
        <v>13.8</v>
      </c>
      <c r="Q1756">
        <v>14.4</v>
      </c>
      <c r="R1756" s="5">
        <v>1.21319444444444</v>
      </c>
    </row>
    <row r="1757" spans="2:18">
      <c r="B1757" s="2">
        <v>15.5</v>
      </c>
      <c r="C1757" s="2">
        <v>64</v>
      </c>
      <c r="D1757" s="2">
        <v>8.6999999999999993</v>
      </c>
      <c r="E1757" s="2">
        <v>15.5</v>
      </c>
      <c r="F1757" s="2">
        <v>0</v>
      </c>
      <c r="G1757" s="2">
        <v>1.8</v>
      </c>
      <c r="H1757" s="2">
        <v>1021.1</v>
      </c>
      <c r="I1757" s="2">
        <v>0</v>
      </c>
      <c r="J1757" s="2">
        <v>0</v>
      </c>
      <c r="K1757" s="2">
        <v>0</v>
      </c>
      <c r="L1757" s="2">
        <v>0</v>
      </c>
      <c r="M1757" s="2">
        <v>0</v>
      </c>
      <c r="N1757">
        <v>1.9</v>
      </c>
      <c r="O1757">
        <v>323.10000000000002</v>
      </c>
      <c r="P1757">
        <v>13.8</v>
      </c>
      <c r="Q1757">
        <v>14.4</v>
      </c>
      <c r="R1757" s="5">
        <v>1.2138888888888899</v>
      </c>
    </row>
    <row r="1758" spans="2:18">
      <c r="B1758" s="2">
        <v>15.5</v>
      </c>
      <c r="C1758" s="2">
        <v>64</v>
      </c>
      <c r="D1758" s="2">
        <v>8.6999999999999993</v>
      </c>
      <c r="E1758" s="2">
        <v>15.5</v>
      </c>
      <c r="F1758" s="2">
        <v>1.8</v>
      </c>
      <c r="G1758" s="2">
        <v>2.2000000000000002</v>
      </c>
      <c r="H1758" s="2">
        <v>1020.9</v>
      </c>
      <c r="I1758" s="2">
        <v>0</v>
      </c>
      <c r="J1758" s="2">
        <v>0</v>
      </c>
      <c r="K1758" s="2">
        <v>0</v>
      </c>
      <c r="L1758" s="2">
        <v>0</v>
      </c>
      <c r="M1758" s="2">
        <v>0</v>
      </c>
      <c r="N1758">
        <v>1.9</v>
      </c>
      <c r="O1758">
        <v>323.10000000000002</v>
      </c>
      <c r="P1758">
        <v>13.7</v>
      </c>
      <c r="Q1758">
        <v>14.4</v>
      </c>
      <c r="R1758" s="5">
        <v>1.21458333333333</v>
      </c>
    </row>
    <row r="1759" spans="2:18">
      <c r="B1759" s="2">
        <v>15.5</v>
      </c>
      <c r="C1759" s="2">
        <v>64</v>
      </c>
      <c r="D1759" s="2">
        <v>8.6999999999999993</v>
      </c>
      <c r="E1759" s="2">
        <v>15.5</v>
      </c>
      <c r="F1759" s="2">
        <v>0</v>
      </c>
      <c r="G1759" s="2">
        <v>0</v>
      </c>
      <c r="H1759" s="2">
        <v>1020.9</v>
      </c>
      <c r="I1759" s="2">
        <v>0</v>
      </c>
      <c r="J1759" s="2">
        <v>0</v>
      </c>
      <c r="K1759" s="2">
        <v>0</v>
      </c>
      <c r="L1759" s="2">
        <v>0</v>
      </c>
      <c r="M1759" s="2">
        <v>0</v>
      </c>
      <c r="N1759">
        <v>1.9</v>
      </c>
      <c r="O1759">
        <v>323.10000000000002</v>
      </c>
      <c r="P1759">
        <v>13.7</v>
      </c>
      <c r="Q1759">
        <v>14.3</v>
      </c>
      <c r="R1759" s="5">
        <v>1.2152777777777799</v>
      </c>
    </row>
    <row r="1760" spans="2:18">
      <c r="B1760" s="2">
        <v>15.4</v>
      </c>
      <c r="C1760" s="2">
        <v>64</v>
      </c>
      <c r="D1760" s="2">
        <v>8.6</v>
      </c>
      <c r="E1760" s="2">
        <v>15.4</v>
      </c>
      <c r="F1760" s="2">
        <v>1.8</v>
      </c>
      <c r="G1760" s="2">
        <v>2.2000000000000002</v>
      </c>
      <c r="H1760" s="2">
        <v>1021.1</v>
      </c>
      <c r="I1760" s="2">
        <v>0</v>
      </c>
      <c r="J1760" s="2">
        <v>0</v>
      </c>
      <c r="K1760" s="2">
        <v>0</v>
      </c>
      <c r="L1760" s="2">
        <v>0</v>
      </c>
      <c r="M1760" s="2">
        <v>0</v>
      </c>
      <c r="N1760">
        <v>1.9</v>
      </c>
      <c r="O1760">
        <v>323.10000000000002</v>
      </c>
      <c r="P1760">
        <v>13.7</v>
      </c>
      <c r="Q1760">
        <v>14.3</v>
      </c>
      <c r="R1760" s="5">
        <v>1.21597222222222</v>
      </c>
    </row>
    <row r="1761" spans="2:18">
      <c r="B1761" s="2">
        <v>15.4</v>
      </c>
      <c r="C1761" s="2">
        <v>64</v>
      </c>
      <c r="D1761" s="2">
        <v>8.6</v>
      </c>
      <c r="E1761" s="2">
        <v>15.4</v>
      </c>
      <c r="F1761" s="2">
        <v>0</v>
      </c>
      <c r="G1761" s="2">
        <v>2.2000000000000002</v>
      </c>
      <c r="H1761" s="2">
        <v>1021</v>
      </c>
      <c r="I1761" s="2">
        <v>0</v>
      </c>
      <c r="J1761" s="2">
        <v>0</v>
      </c>
      <c r="K1761" s="2">
        <v>0</v>
      </c>
      <c r="L1761" s="2">
        <v>0</v>
      </c>
      <c r="M1761" s="2">
        <v>0</v>
      </c>
      <c r="N1761">
        <v>1.9</v>
      </c>
      <c r="O1761">
        <v>323.10000000000002</v>
      </c>
      <c r="P1761">
        <v>13.7</v>
      </c>
      <c r="Q1761">
        <v>14.3</v>
      </c>
      <c r="R1761" s="5">
        <v>1.2166666666666699</v>
      </c>
    </row>
    <row r="1762" spans="2:18">
      <c r="B1762" s="2">
        <v>15.4</v>
      </c>
      <c r="C1762" s="2">
        <v>64</v>
      </c>
      <c r="D1762" s="2">
        <v>8.6</v>
      </c>
      <c r="E1762" s="2">
        <v>15.4</v>
      </c>
      <c r="F1762" s="2">
        <v>0</v>
      </c>
      <c r="G1762" s="2">
        <v>0</v>
      </c>
      <c r="H1762" s="2">
        <v>1021</v>
      </c>
      <c r="I1762" s="2">
        <v>0</v>
      </c>
      <c r="J1762" s="2">
        <v>0</v>
      </c>
      <c r="K1762" s="2">
        <v>0</v>
      </c>
      <c r="L1762" s="2">
        <v>0</v>
      </c>
      <c r="M1762" s="2">
        <v>0</v>
      </c>
      <c r="N1762">
        <v>1.9</v>
      </c>
      <c r="O1762">
        <v>323.10000000000002</v>
      </c>
      <c r="P1762">
        <v>13.7</v>
      </c>
      <c r="Q1762">
        <v>14.3</v>
      </c>
      <c r="R1762" s="5">
        <v>1.21736111111111</v>
      </c>
    </row>
    <row r="1763" spans="2:18">
      <c r="B1763" s="2">
        <v>15.4</v>
      </c>
      <c r="C1763" s="2">
        <v>64</v>
      </c>
      <c r="D1763" s="2">
        <v>8.6</v>
      </c>
      <c r="E1763" s="2">
        <v>15.4</v>
      </c>
      <c r="F1763" s="2">
        <v>0</v>
      </c>
      <c r="G1763" s="2">
        <v>0</v>
      </c>
      <c r="H1763" s="2">
        <v>1021.1</v>
      </c>
      <c r="I1763" s="2">
        <v>0</v>
      </c>
      <c r="J1763" s="2">
        <v>0</v>
      </c>
      <c r="K1763" s="2">
        <v>0</v>
      </c>
      <c r="L1763" s="2">
        <v>0</v>
      </c>
      <c r="M1763" s="2">
        <v>0</v>
      </c>
      <c r="N1763">
        <v>1.9</v>
      </c>
      <c r="O1763">
        <v>323.10000000000002</v>
      </c>
      <c r="P1763">
        <v>13.7</v>
      </c>
      <c r="Q1763">
        <v>14.3</v>
      </c>
      <c r="R1763" s="5">
        <v>1.2180555555555601</v>
      </c>
    </row>
    <row r="1764" spans="2:18">
      <c r="B1764" s="2">
        <v>15.3</v>
      </c>
      <c r="C1764" s="2">
        <v>64</v>
      </c>
      <c r="D1764" s="2">
        <v>8.5</v>
      </c>
      <c r="E1764" s="2">
        <v>15.3</v>
      </c>
      <c r="F1764" s="2">
        <v>0</v>
      </c>
      <c r="G1764" s="2">
        <v>0</v>
      </c>
      <c r="H1764" s="2">
        <v>1020.8</v>
      </c>
      <c r="I1764" s="2">
        <v>0</v>
      </c>
      <c r="J1764" s="2">
        <v>0</v>
      </c>
      <c r="K1764" s="2">
        <v>0</v>
      </c>
      <c r="L1764" s="2">
        <v>0</v>
      </c>
      <c r="M1764" s="2">
        <v>0</v>
      </c>
      <c r="N1764">
        <v>1.9</v>
      </c>
      <c r="O1764">
        <v>323.10000000000002</v>
      </c>
      <c r="P1764">
        <v>13.6</v>
      </c>
      <c r="Q1764">
        <v>14.2</v>
      </c>
      <c r="R1764" s="5">
        <v>1.21875</v>
      </c>
    </row>
    <row r="1765" spans="2:18">
      <c r="B1765" s="2">
        <v>15.3</v>
      </c>
      <c r="C1765" s="2">
        <v>65</v>
      </c>
      <c r="D1765" s="2">
        <v>8.8000000000000007</v>
      </c>
      <c r="E1765" s="2">
        <v>15.3</v>
      </c>
      <c r="F1765" s="2">
        <v>0</v>
      </c>
      <c r="G1765" s="2">
        <v>2.2000000000000002</v>
      </c>
      <c r="H1765" s="2">
        <v>1020.7</v>
      </c>
      <c r="I1765" s="2">
        <v>0</v>
      </c>
      <c r="J1765" s="2">
        <v>0</v>
      </c>
      <c r="K1765" s="2">
        <v>0</v>
      </c>
      <c r="L1765" s="2">
        <v>0</v>
      </c>
      <c r="M1765" s="2">
        <v>0</v>
      </c>
      <c r="N1765">
        <v>1.9</v>
      </c>
      <c r="O1765">
        <v>323.10000000000002</v>
      </c>
      <c r="P1765">
        <v>13.6</v>
      </c>
      <c r="Q1765">
        <v>14.2</v>
      </c>
      <c r="R1765" s="5">
        <v>1.2194444444444399</v>
      </c>
    </row>
    <row r="1766" spans="2:18">
      <c r="B1766" s="2">
        <v>15.3</v>
      </c>
      <c r="C1766" s="2">
        <v>65</v>
      </c>
      <c r="D1766" s="2">
        <v>8.8000000000000007</v>
      </c>
      <c r="E1766" s="2">
        <v>15.3</v>
      </c>
      <c r="F1766" s="2">
        <v>1.8</v>
      </c>
      <c r="G1766" s="2">
        <v>1.8</v>
      </c>
      <c r="H1766" s="2">
        <v>1020.9</v>
      </c>
      <c r="I1766" s="2">
        <v>0</v>
      </c>
      <c r="J1766" s="2">
        <v>0</v>
      </c>
      <c r="K1766" s="2">
        <v>0</v>
      </c>
      <c r="L1766" s="2">
        <v>0</v>
      </c>
      <c r="M1766" s="2">
        <v>0</v>
      </c>
      <c r="N1766">
        <v>1.9</v>
      </c>
      <c r="O1766">
        <v>323.10000000000002</v>
      </c>
      <c r="P1766">
        <v>13.6</v>
      </c>
      <c r="Q1766">
        <v>14.1</v>
      </c>
      <c r="R1766" s="5">
        <v>1.22013888888889</v>
      </c>
    </row>
    <row r="1767" spans="2:18">
      <c r="B1767" s="2">
        <v>15.2</v>
      </c>
      <c r="C1767" s="2">
        <v>65</v>
      </c>
      <c r="D1767" s="2">
        <v>8.6999999999999993</v>
      </c>
      <c r="E1767" s="2">
        <v>15.2</v>
      </c>
      <c r="F1767" s="2">
        <v>1.8</v>
      </c>
      <c r="G1767" s="2">
        <v>1.8</v>
      </c>
      <c r="H1767" s="2">
        <v>1020.8</v>
      </c>
      <c r="I1767" s="2">
        <v>0</v>
      </c>
      <c r="J1767" s="2">
        <v>0</v>
      </c>
      <c r="K1767" s="2">
        <v>0</v>
      </c>
      <c r="L1767" s="2">
        <v>0</v>
      </c>
      <c r="M1767" s="2">
        <v>0</v>
      </c>
      <c r="N1767">
        <v>1.9</v>
      </c>
      <c r="O1767">
        <v>323.10000000000002</v>
      </c>
      <c r="P1767">
        <v>13.6</v>
      </c>
      <c r="Q1767">
        <v>14.1</v>
      </c>
      <c r="R1767" s="5">
        <v>1.2208333333333301</v>
      </c>
    </row>
    <row r="1768" spans="2:18">
      <c r="B1768" s="2">
        <v>15.2</v>
      </c>
      <c r="C1768" s="2">
        <v>65</v>
      </c>
      <c r="D1768" s="2">
        <v>8.6999999999999993</v>
      </c>
      <c r="E1768" s="2">
        <v>15.2</v>
      </c>
      <c r="F1768" s="2">
        <v>0</v>
      </c>
      <c r="G1768" s="2">
        <v>0</v>
      </c>
      <c r="H1768" s="2">
        <v>1021</v>
      </c>
      <c r="I1768" s="2">
        <v>0</v>
      </c>
      <c r="J1768" s="2">
        <v>0</v>
      </c>
      <c r="K1768" s="2">
        <v>0</v>
      </c>
      <c r="L1768" s="2">
        <v>0</v>
      </c>
      <c r="M1768" s="2">
        <v>0</v>
      </c>
      <c r="N1768">
        <v>1.9</v>
      </c>
      <c r="O1768">
        <v>323.10000000000002</v>
      </c>
      <c r="P1768">
        <v>13.5</v>
      </c>
      <c r="Q1768">
        <v>14.1</v>
      </c>
      <c r="R1768" s="5">
        <v>1.22152777777778</v>
      </c>
    </row>
    <row r="1769" spans="2:18">
      <c r="B1769" s="2">
        <v>15.2</v>
      </c>
      <c r="C1769" s="2">
        <v>65</v>
      </c>
      <c r="D1769" s="2">
        <v>8.6999999999999993</v>
      </c>
      <c r="E1769" s="2">
        <v>15.2</v>
      </c>
      <c r="F1769" s="2">
        <v>0</v>
      </c>
      <c r="G1769" s="2">
        <v>1.8</v>
      </c>
      <c r="H1769" s="2">
        <v>1020.8</v>
      </c>
      <c r="I1769" s="2">
        <v>0</v>
      </c>
      <c r="J1769" s="2">
        <v>0</v>
      </c>
      <c r="K1769" s="2">
        <v>0</v>
      </c>
      <c r="L1769" s="2">
        <v>0</v>
      </c>
      <c r="M1769" s="2">
        <v>0</v>
      </c>
      <c r="N1769">
        <v>1.9</v>
      </c>
      <c r="O1769">
        <v>323.10000000000002</v>
      </c>
      <c r="P1769">
        <v>13.5</v>
      </c>
      <c r="Q1769">
        <v>14.1</v>
      </c>
      <c r="R1769" s="5">
        <v>1.2222222222222201</v>
      </c>
    </row>
    <row r="1770" spans="2:18">
      <c r="B1770" s="2">
        <v>15.2</v>
      </c>
      <c r="C1770" s="2">
        <v>65</v>
      </c>
      <c r="D1770" s="2">
        <v>8.6999999999999993</v>
      </c>
      <c r="E1770" s="2">
        <v>15.2</v>
      </c>
      <c r="F1770" s="2">
        <v>0</v>
      </c>
      <c r="G1770" s="2">
        <v>0</v>
      </c>
      <c r="H1770" s="2">
        <v>1020.8</v>
      </c>
      <c r="I1770" s="2">
        <v>0</v>
      </c>
      <c r="J1770" s="2">
        <v>0</v>
      </c>
      <c r="K1770" s="2">
        <v>0</v>
      </c>
      <c r="L1770" s="2">
        <v>0</v>
      </c>
      <c r="M1770" s="2">
        <v>0</v>
      </c>
      <c r="N1770">
        <v>1.9</v>
      </c>
      <c r="O1770">
        <v>323.10000000000002</v>
      </c>
      <c r="P1770">
        <v>13.5</v>
      </c>
      <c r="Q1770">
        <v>14</v>
      </c>
      <c r="R1770" s="5">
        <v>1.22291666666667</v>
      </c>
    </row>
    <row r="1771" spans="2:18">
      <c r="B1771" s="2">
        <v>15.1</v>
      </c>
      <c r="C1771" s="2">
        <v>65</v>
      </c>
      <c r="D1771" s="2">
        <v>8.6</v>
      </c>
      <c r="E1771" s="2">
        <v>15.1</v>
      </c>
      <c r="F1771" s="2">
        <v>0</v>
      </c>
      <c r="G1771" s="2">
        <v>1.8</v>
      </c>
      <c r="H1771" s="2">
        <v>1021</v>
      </c>
      <c r="I1771" s="2">
        <v>0</v>
      </c>
      <c r="J1771" s="2">
        <v>0</v>
      </c>
      <c r="K1771" s="2">
        <v>0</v>
      </c>
      <c r="L1771" s="2">
        <v>0</v>
      </c>
      <c r="M1771" s="2">
        <v>0</v>
      </c>
      <c r="N1771">
        <v>1.9</v>
      </c>
      <c r="O1771">
        <v>323.10000000000002</v>
      </c>
      <c r="P1771">
        <v>13.5</v>
      </c>
      <c r="Q1771">
        <v>14</v>
      </c>
      <c r="R1771" s="5">
        <v>1.2236111111111101</v>
      </c>
    </row>
    <row r="1772" spans="2:18">
      <c r="B1772" s="2">
        <v>15.1</v>
      </c>
      <c r="C1772" s="2">
        <v>65</v>
      </c>
      <c r="D1772" s="2">
        <v>8.6</v>
      </c>
      <c r="E1772" s="2">
        <v>15.1</v>
      </c>
      <c r="F1772" s="2">
        <v>0</v>
      </c>
      <c r="G1772" s="2">
        <v>1.8</v>
      </c>
      <c r="H1772" s="2">
        <v>1020.9</v>
      </c>
      <c r="I1772" s="2">
        <v>0</v>
      </c>
      <c r="J1772" s="2">
        <v>0</v>
      </c>
      <c r="K1772" s="2">
        <v>0</v>
      </c>
      <c r="L1772" s="2">
        <v>0</v>
      </c>
      <c r="M1772" s="2">
        <v>0</v>
      </c>
      <c r="N1772">
        <v>1.9</v>
      </c>
      <c r="O1772">
        <v>323.10000000000002</v>
      </c>
      <c r="P1772">
        <v>13.5</v>
      </c>
      <c r="Q1772">
        <v>13.9</v>
      </c>
      <c r="R1772" s="5">
        <v>1.22430555555556</v>
      </c>
    </row>
    <row r="1773" spans="2:18">
      <c r="B1773" s="2">
        <v>15.2</v>
      </c>
      <c r="C1773" s="2">
        <v>65</v>
      </c>
      <c r="D1773" s="2">
        <v>8.6999999999999993</v>
      </c>
      <c r="E1773" s="2">
        <v>15.2</v>
      </c>
      <c r="F1773" s="2">
        <v>1.8</v>
      </c>
      <c r="G1773" s="2">
        <v>2.9</v>
      </c>
      <c r="H1773" s="2">
        <v>1020.9</v>
      </c>
      <c r="I1773" s="2">
        <v>0</v>
      </c>
      <c r="J1773" s="2">
        <v>0</v>
      </c>
      <c r="K1773" s="2">
        <v>0</v>
      </c>
      <c r="L1773" s="2">
        <v>0</v>
      </c>
      <c r="M1773" s="2">
        <v>0</v>
      </c>
      <c r="N1773">
        <v>1.9</v>
      </c>
      <c r="O1773">
        <v>323.10000000000002</v>
      </c>
      <c r="P1773">
        <v>13.5</v>
      </c>
      <c r="Q1773">
        <v>13.9</v>
      </c>
      <c r="R1773" s="5">
        <v>1.2250000000000001</v>
      </c>
    </row>
    <row r="1774" spans="2:18">
      <c r="B1774" s="2">
        <v>15.2</v>
      </c>
      <c r="C1774" s="2">
        <v>65</v>
      </c>
      <c r="D1774" s="2">
        <v>8.6999999999999993</v>
      </c>
      <c r="E1774" s="2">
        <v>15.2</v>
      </c>
      <c r="F1774" s="2">
        <v>2.2000000000000002</v>
      </c>
      <c r="G1774" s="2">
        <v>2.2000000000000002</v>
      </c>
      <c r="H1774" s="2">
        <v>1021</v>
      </c>
      <c r="I1774" s="2">
        <v>0</v>
      </c>
      <c r="J1774" s="2">
        <v>0</v>
      </c>
      <c r="K1774" s="2">
        <v>0</v>
      </c>
      <c r="L1774" s="2">
        <v>0</v>
      </c>
      <c r="M1774" s="2">
        <v>0</v>
      </c>
      <c r="N1774">
        <v>1.9</v>
      </c>
      <c r="O1774">
        <v>323.10000000000002</v>
      </c>
      <c r="P1774">
        <v>13.5</v>
      </c>
      <c r="Q1774">
        <v>13.9</v>
      </c>
      <c r="R1774" s="5">
        <v>1.22569444444444</v>
      </c>
    </row>
    <row r="1775" spans="2:18">
      <c r="B1775" s="2">
        <v>15.2</v>
      </c>
      <c r="C1775" s="2">
        <v>65</v>
      </c>
      <c r="D1775" s="2">
        <v>8.6999999999999993</v>
      </c>
      <c r="E1775" s="2">
        <v>15.2</v>
      </c>
      <c r="F1775" s="2">
        <v>0</v>
      </c>
      <c r="G1775" s="2">
        <v>0</v>
      </c>
      <c r="H1775" s="2">
        <v>1020.8</v>
      </c>
      <c r="I1775" s="2">
        <v>0</v>
      </c>
      <c r="J1775" s="2">
        <v>0</v>
      </c>
      <c r="K1775" s="2">
        <v>0</v>
      </c>
      <c r="L1775" s="2">
        <v>0</v>
      </c>
      <c r="M1775" s="2">
        <v>0</v>
      </c>
      <c r="N1775">
        <v>1.9</v>
      </c>
      <c r="O1775">
        <v>323.10000000000002</v>
      </c>
      <c r="P1775">
        <v>13.5</v>
      </c>
      <c r="Q1775">
        <v>13.9</v>
      </c>
      <c r="R1775" s="5">
        <v>1.2263888888888901</v>
      </c>
    </row>
    <row r="1776" spans="2:18">
      <c r="B1776" s="2">
        <v>15.2</v>
      </c>
      <c r="C1776" s="2">
        <v>65</v>
      </c>
      <c r="D1776" s="2">
        <v>8.6999999999999993</v>
      </c>
      <c r="E1776" s="2">
        <v>15.2</v>
      </c>
      <c r="F1776" s="2">
        <v>1.8</v>
      </c>
      <c r="G1776" s="2">
        <v>2.2000000000000002</v>
      </c>
      <c r="H1776" s="2">
        <v>1020.9</v>
      </c>
      <c r="I1776" s="2">
        <v>0</v>
      </c>
      <c r="J1776" s="2">
        <v>0</v>
      </c>
      <c r="K1776" s="2">
        <v>0</v>
      </c>
      <c r="L1776" s="2">
        <v>0</v>
      </c>
      <c r="M1776" s="2">
        <v>0</v>
      </c>
      <c r="N1776">
        <v>1.9</v>
      </c>
      <c r="O1776">
        <v>323.10000000000002</v>
      </c>
      <c r="P1776">
        <v>13.5</v>
      </c>
      <c r="Q1776">
        <v>13.8</v>
      </c>
      <c r="R1776" s="5">
        <v>1.22708333333333</v>
      </c>
    </row>
    <row r="1777" spans="2:18">
      <c r="B1777" s="2">
        <v>15.2</v>
      </c>
      <c r="C1777" s="2">
        <v>65</v>
      </c>
      <c r="D1777" s="2">
        <v>8.6999999999999993</v>
      </c>
      <c r="E1777" s="2">
        <v>15.2</v>
      </c>
      <c r="F1777" s="2">
        <v>1.8</v>
      </c>
      <c r="G1777" s="2">
        <v>2.2000000000000002</v>
      </c>
      <c r="H1777" s="2">
        <v>1020.9</v>
      </c>
      <c r="I1777" s="2">
        <v>0</v>
      </c>
      <c r="J1777" s="2">
        <v>0</v>
      </c>
      <c r="K1777" s="2">
        <v>0</v>
      </c>
      <c r="L1777" s="2">
        <v>0</v>
      </c>
      <c r="M1777" s="2">
        <v>0</v>
      </c>
      <c r="N1777">
        <v>1.9</v>
      </c>
      <c r="O1777">
        <v>323.10000000000002</v>
      </c>
      <c r="P1777">
        <v>13.5</v>
      </c>
      <c r="Q1777">
        <v>13.8</v>
      </c>
      <c r="R1777" s="5">
        <v>1.2277777777777801</v>
      </c>
    </row>
    <row r="1778" spans="2:18">
      <c r="B1778" s="2">
        <v>15.2</v>
      </c>
      <c r="C1778" s="2">
        <v>65</v>
      </c>
      <c r="D1778" s="2">
        <v>8.6999999999999993</v>
      </c>
      <c r="E1778" s="2">
        <v>15.2</v>
      </c>
      <c r="F1778" s="2">
        <v>0</v>
      </c>
      <c r="G1778" s="2">
        <v>0</v>
      </c>
      <c r="H1778" s="2">
        <v>1020.8</v>
      </c>
      <c r="I1778" s="2">
        <v>0</v>
      </c>
      <c r="J1778" s="2">
        <v>0</v>
      </c>
      <c r="K1778" s="2">
        <v>0</v>
      </c>
      <c r="L1778" s="2">
        <v>0</v>
      </c>
      <c r="M1778" s="2">
        <v>0</v>
      </c>
      <c r="N1778">
        <v>1.9</v>
      </c>
      <c r="O1778">
        <v>323.10000000000002</v>
      </c>
      <c r="P1778">
        <v>13.5</v>
      </c>
      <c r="Q1778">
        <v>13.8</v>
      </c>
      <c r="R1778" s="5">
        <v>1.22847222222222</v>
      </c>
    </row>
    <row r="1779" spans="2:18">
      <c r="B1779" s="2">
        <v>15.1</v>
      </c>
      <c r="C1779" s="2">
        <v>65</v>
      </c>
      <c r="D1779" s="2">
        <v>8.6</v>
      </c>
      <c r="E1779" s="2">
        <v>15.1</v>
      </c>
      <c r="F1779" s="2">
        <v>0</v>
      </c>
      <c r="G1779" s="2">
        <v>0</v>
      </c>
      <c r="H1779" s="2">
        <v>1020.9</v>
      </c>
      <c r="I1779" s="2">
        <v>0</v>
      </c>
      <c r="J1779" s="2">
        <v>0</v>
      </c>
      <c r="K1779" s="2">
        <v>0</v>
      </c>
      <c r="L1779" s="2">
        <v>0</v>
      </c>
      <c r="M1779" s="2">
        <v>0</v>
      </c>
      <c r="N1779">
        <v>1.9</v>
      </c>
      <c r="O1779">
        <v>323.10000000000002</v>
      </c>
      <c r="P1779">
        <v>13.5</v>
      </c>
      <c r="Q1779">
        <v>13.8</v>
      </c>
      <c r="R1779" s="5">
        <v>1.2291666666666701</v>
      </c>
    </row>
    <row r="1780" spans="2:18">
      <c r="B1780" s="2">
        <v>15.1</v>
      </c>
      <c r="C1780" s="2">
        <v>65</v>
      </c>
      <c r="D1780" s="2">
        <v>8.6</v>
      </c>
      <c r="E1780" s="2">
        <v>15.1</v>
      </c>
      <c r="F1780" s="2">
        <v>0</v>
      </c>
      <c r="G1780" s="2">
        <v>0</v>
      </c>
      <c r="H1780" s="2">
        <v>1021</v>
      </c>
      <c r="I1780" s="2">
        <v>0</v>
      </c>
      <c r="J1780" s="2">
        <v>0</v>
      </c>
      <c r="K1780" s="2">
        <v>0</v>
      </c>
      <c r="L1780" s="2">
        <v>0</v>
      </c>
      <c r="M1780" s="2">
        <v>0</v>
      </c>
      <c r="N1780">
        <v>1.9</v>
      </c>
      <c r="O1780">
        <v>323.10000000000002</v>
      </c>
      <c r="P1780">
        <v>13.5</v>
      </c>
      <c r="Q1780">
        <v>13.8</v>
      </c>
      <c r="R1780" s="5">
        <v>1.22986111111111</v>
      </c>
    </row>
    <row r="1781" spans="2:18">
      <c r="B1781" s="2">
        <v>15.1</v>
      </c>
      <c r="C1781" s="2">
        <v>65</v>
      </c>
      <c r="D1781" s="2">
        <v>8.6</v>
      </c>
      <c r="E1781" s="2">
        <v>15.1</v>
      </c>
      <c r="F1781" s="2">
        <v>0</v>
      </c>
      <c r="G1781" s="2">
        <v>2.9</v>
      </c>
      <c r="H1781" s="2">
        <v>1020.9</v>
      </c>
      <c r="I1781" s="2">
        <v>0</v>
      </c>
      <c r="J1781" s="2">
        <v>0</v>
      </c>
      <c r="K1781" s="2">
        <v>0</v>
      </c>
      <c r="L1781" s="2">
        <v>0</v>
      </c>
      <c r="M1781" s="2">
        <v>0</v>
      </c>
      <c r="N1781">
        <v>1.9</v>
      </c>
      <c r="O1781">
        <v>323.10000000000002</v>
      </c>
      <c r="P1781">
        <v>13.5</v>
      </c>
      <c r="Q1781">
        <v>13.8</v>
      </c>
      <c r="R1781" s="5">
        <v>1.2305555555555601</v>
      </c>
    </row>
    <row r="1782" spans="2:18">
      <c r="B1782" s="2">
        <v>15.1</v>
      </c>
      <c r="C1782" s="2">
        <v>65</v>
      </c>
      <c r="D1782" s="2">
        <v>8.6</v>
      </c>
      <c r="E1782" s="2">
        <v>15.1</v>
      </c>
      <c r="F1782" s="2">
        <v>2.2000000000000002</v>
      </c>
      <c r="G1782" s="2">
        <v>2.5</v>
      </c>
      <c r="H1782" s="2">
        <v>1020.9</v>
      </c>
      <c r="I1782" s="2">
        <v>0</v>
      </c>
      <c r="J1782" s="2">
        <v>0</v>
      </c>
      <c r="K1782" s="2">
        <v>0</v>
      </c>
      <c r="L1782" s="2">
        <v>0</v>
      </c>
      <c r="M1782" s="2">
        <v>0</v>
      </c>
      <c r="N1782">
        <v>1.9</v>
      </c>
      <c r="O1782">
        <v>323.10000000000002</v>
      </c>
      <c r="P1782">
        <v>13.5</v>
      </c>
      <c r="Q1782">
        <v>13.7</v>
      </c>
      <c r="R1782" s="5">
        <v>1.23125</v>
      </c>
    </row>
    <row r="1783" spans="2:18">
      <c r="B1783" s="2">
        <v>15.1</v>
      </c>
      <c r="C1783" s="2">
        <v>65</v>
      </c>
      <c r="D1783" s="2">
        <v>8.6</v>
      </c>
      <c r="E1783" s="2">
        <v>15.1</v>
      </c>
      <c r="F1783" s="2">
        <v>0</v>
      </c>
      <c r="G1783" s="2">
        <v>2.2000000000000002</v>
      </c>
      <c r="H1783" s="2">
        <v>1021.1</v>
      </c>
      <c r="I1783" s="2">
        <v>0</v>
      </c>
      <c r="J1783" s="2">
        <v>0</v>
      </c>
      <c r="K1783" s="2">
        <v>0</v>
      </c>
      <c r="L1783" s="2">
        <v>0</v>
      </c>
      <c r="M1783" s="2">
        <v>0</v>
      </c>
      <c r="N1783">
        <v>1.9</v>
      </c>
      <c r="O1783">
        <v>323.10000000000002</v>
      </c>
      <c r="P1783">
        <v>13.5</v>
      </c>
      <c r="Q1783">
        <v>13.7</v>
      </c>
      <c r="R1783" s="5">
        <v>1.2319444444444401</v>
      </c>
    </row>
    <row r="1784" spans="2:18">
      <c r="B1784" s="2">
        <v>15.1</v>
      </c>
      <c r="C1784" s="2">
        <v>65</v>
      </c>
      <c r="D1784" s="2">
        <v>8.6</v>
      </c>
      <c r="E1784" s="2">
        <v>15.1</v>
      </c>
      <c r="F1784" s="2">
        <v>0</v>
      </c>
      <c r="G1784" s="2">
        <v>2.2000000000000002</v>
      </c>
      <c r="H1784" s="2">
        <v>1021</v>
      </c>
      <c r="I1784" s="2">
        <v>0</v>
      </c>
      <c r="J1784" s="2">
        <v>0</v>
      </c>
      <c r="K1784" s="2">
        <v>0</v>
      </c>
      <c r="L1784" s="2">
        <v>0</v>
      </c>
      <c r="M1784" s="2">
        <v>0</v>
      </c>
      <c r="N1784">
        <v>1.9</v>
      </c>
      <c r="O1784">
        <v>323.10000000000002</v>
      </c>
      <c r="P1784">
        <v>13.5</v>
      </c>
      <c r="Q1784">
        <v>13.7</v>
      </c>
      <c r="R1784" s="5">
        <v>1.2326388888888899</v>
      </c>
    </row>
    <row r="1785" spans="2:18">
      <c r="B1785" s="2">
        <v>15.1</v>
      </c>
      <c r="C1785" s="2">
        <v>65</v>
      </c>
      <c r="D1785" s="2">
        <v>8.6</v>
      </c>
      <c r="E1785" s="2">
        <v>15.1</v>
      </c>
      <c r="F1785" s="2">
        <v>0</v>
      </c>
      <c r="G1785" s="2">
        <v>1.8</v>
      </c>
      <c r="H1785" s="2">
        <v>1021</v>
      </c>
      <c r="I1785" s="2">
        <v>0</v>
      </c>
      <c r="J1785" s="2">
        <v>0</v>
      </c>
      <c r="K1785" s="2">
        <v>0</v>
      </c>
      <c r="L1785" s="2">
        <v>0</v>
      </c>
      <c r="M1785" s="2">
        <v>0</v>
      </c>
      <c r="N1785">
        <v>1.9</v>
      </c>
      <c r="O1785">
        <v>323.10000000000002</v>
      </c>
      <c r="P1785">
        <v>13.5</v>
      </c>
      <c r="Q1785">
        <v>13.7</v>
      </c>
      <c r="R1785" s="5">
        <v>1.2333333333333301</v>
      </c>
    </row>
    <row r="1786" spans="2:18">
      <c r="B1786" s="2">
        <v>15.1</v>
      </c>
      <c r="C1786" s="2">
        <v>65</v>
      </c>
      <c r="D1786" s="2">
        <v>8.6</v>
      </c>
      <c r="E1786" s="2">
        <v>15.1</v>
      </c>
      <c r="F1786" s="2">
        <v>0</v>
      </c>
      <c r="G1786" s="2">
        <v>2.5</v>
      </c>
      <c r="H1786" s="2">
        <v>1021</v>
      </c>
      <c r="I1786" s="2">
        <v>0</v>
      </c>
      <c r="J1786" s="2">
        <v>0</v>
      </c>
      <c r="K1786" s="2">
        <v>0</v>
      </c>
      <c r="L1786" s="2">
        <v>0</v>
      </c>
      <c r="M1786" s="2">
        <v>0</v>
      </c>
      <c r="N1786">
        <v>1.9</v>
      </c>
      <c r="O1786">
        <v>323.10000000000002</v>
      </c>
      <c r="P1786">
        <v>13.5</v>
      </c>
      <c r="Q1786">
        <v>13.7</v>
      </c>
      <c r="R1786" s="5">
        <v>1.2340277777777799</v>
      </c>
    </row>
    <row r="1787" spans="2:18">
      <c r="B1787" s="2">
        <v>15.1</v>
      </c>
      <c r="C1787" s="2">
        <v>65</v>
      </c>
      <c r="D1787" s="2">
        <v>8.6</v>
      </c>
      <c r="E1787" s="2">
        <v>15.1</v>
      </c>
      <c r="F1787" s="2">
        <v>0</v>
      </c>
      <c r="G1787" s="2">
        <v>2.9</v>
      </c>
      <c r="H1787" s="2">
        <v>1021</v>
      </c>
      <c r="I1787" s="2">
        <v>0</v>
      </c>
      <c r="J1787" s="2">
        <v>0</v>
      </c>
      <c r="K1787" s="2">
        <v>0</v>
      </c>
      <c r="L1787" s="2">
        <v>0</v>
      </c>
      <c r="M1787" s="2">
        <v>0</v>
      </c>
      <c r="N1787">
        <v>1.9</v>
      </c>
      <c r="O1787">
        <v>323.10000000000002</v>
      </c>
      <c r="P1787">
        <v>13.5</v>
      </c>
      <c r="Q1787">
        <v>13.7</v>
      </c>
      <c r="R1787" s="5">
        <v>1.2347222222222201</v>
      </c>
    </row>
    <row r="1788" spans="2:18">
      <c r="B1788" s="2">
        <v>15.1</v>
      </c>
      <c r="C1788" s="2">
        <v>65</v>
      </c>
      <c r="D1788" s="2">
        <v>8.6</v>
      </c>
      <c r="E1788" s="2">
        <v>15.1</v>
      </c>
      <c r="F1788" s="2">
        <v>0</v>
      </c>
      <c r="G1788" s="2">
        <v>2.2000000000000002</v>
      </c>
      <c r="H1788" s="2">
        <v>1021.1</v>
      </c>
      <c r="I1788" s="2">
        <v>0</v>
      </c>
      <c r="J1788" s="2">
        <v>0</v>
      </c>
      <c r="K1788" s="2">
        <v>0</v>
      </c>
      <c r="L1788" s="2">
        <v>0</v>
      </c>
      <c r="M1788" s="2">
        <v>0</v>
      </c>
      <c r="N1788">
        <v>1.9</v>
      </c>
      <c r="O1788">
        <v>323.10000000000002</v>
      </c>
      <c r="P1788">
        <v>13.5</v>
      </c>
      <c r="Q1788">
        <v>13.7</v>
      </c>
      <c r="R1788" s="5">
        <v>1.2354166666666699</v>
      </c>
    </row>
    <row r="1789" spans="2:18">
      <c r="B1789" s="2">
        <v>15.1</v>
      </c>
      <c r="C1789" s="2">
        <v>65</v>
      </c>
      <c r="D1789" s="2">
        <v>8.6</v>
      </c>
      <c r="E1789" s="2">
        <v>15.1</v>
      </c>
      <c r="F1789" s="2">
        <v>0</v>
      </c>
      <c r="G1789" s="2">
        <v>0</v>
      </c>
      <c r="H1789" s="2">
        <v>1021</v>
      </c>
      <c r="I1789" s="2">
        <v>0</v>
      </c>
      <c r="J1789" s="2">
        <v>0</v>
      </c>
      <c r="K1789" s="2">
        <v>0</v>
      </c>
      <c r="L1789" s="2">
        <v>0</v>
      </c>
      <c r="M1789" s="2">
        <v>0</v>
      </c>
      <c r="N1789">
        <v>1.9</v>
      </c>
      <c r="O1789">
        <v>323.10000000000002</v>
      </c>
      <c r="P1789">
        <v>13.5</v>
      </c>
      <c r="Q1789">
        <v>13.6</v>
      </c>
      <c r="R1789" s="5">
        <v>1.2361111111111101</v>
      </c>
    </row>
    <row r="1790" spans="2:18">
      <c r="B1790" s="2">
        <v>15.1</v>
      </c>
      <c r="C1790" s="2">
        <v>65</v>
      </c>
      <c r="D1790" s="2">
        <v>8.6</v>
      </c>
      <c r="E1790" s="2">
        <v>15.1</v>
      </c>
      <c r="F1790" s="2">
        <v>1.8</v>
      </c>
      <c r="G1790" s="2">
        <v>2.2000000000000002</v>
      </c>
      <c r="H1790" s="2">
        <v>1021</v>
      </c>
      <c r="I1790" s="2">
        <v>0</v>
      </c>
      <c r="J1790" s="2">
        <v>0</v>
      </c>
      <c r="K1790" s="2">
        <v>0</v>
      </c>
      <c r="L1790" s="2">
        <v>0</v>
      </c>
      <c r="M1790" s="2">
        <v>0</v>
      </c>
      <c r="N1790">
        <v>1.9</v>
      </c>
      <c r="O1790">
        <v>323.10000000000002</v>
      </c>
      <c r="P1790">
        <v>13.5</v>
      </c>
      <c r="Q1790">
        <v>13.6</v>
      </c>
      <c r="R1790" s="5">
        <v>1.2368055555555599</v>
      </c>
    </row>
    <row r="1791" spans="2:18">
      <c r="B1791" s="2">
        <v>15.1</v>
      </c>
      <c r="C1791" s="2">
        <v>65</v>
      </c>
      <c r="D1791" s="2">
        <v>8.6</v>
      </c>
      <c r="E1791" s="2">
        <v>15.1</v>
      </c>
      <c r="F1791" s="2">
        <v>0</v>
      </c>
      <c r="G1791" s="2">
        <v>1.8</v>
      </c>
      <c r="H1791" s="2">
        <v>1020.9</v>
      </c>
      <c r="I1791" s="2">
        <v>0</v>
      </c>
      <c r="J1791" s="2">
        <v>0</v>
      </c>
      <c r="K1791" s="2">
        <v>0</v>
      </c>
      <c r="L1791" s="2">
        <v>0</v>
      </c>
      <c r="M1791" s="2">
        <v>0</v>
      </c>
      <c r="N1791">
        <v>1.9</v>
      </c>
      <c r="O1791">
        <v>323.10000000000002</v>
      </c>
      <c r="P1791">
        <v>13.5</v>
      </c>
      <c r="Q1791">
        <v>13.6</v>
      </c>
      <c r="R1791" s="5">
        <v>1.2375</v>
      </c>
    </row>
    <row r="1792" spans="2:18">
      <c r="B1792" s="2">
        <v>15.1</v>
      </c>
      <c r="C1792" s="2">
        <v>65</v>
      </c>
      <c r="D1792" s="2">
        <v>8.6</v>
      </c>
      <c r="E1792" s="2">
        <v>15.1</v>
      </c>
      <c r="F1792" s="2">
        <v>0</v>
      </c>
      <c r="G1792" s="2">
        <v>2.5</v>
      </c>
      <c r="H1792" s="2">
        <v>1021</v>
      </c>
      <c r="I1792" s="2">
        <v>0</v>
      </c>
      <c r="J1792" s="2">
        <v>0</v>
      </c>
      <c r="K1792" s="2">
        <v>0</v>
      </c>
      <c r="L1792" s="2">
        <v>0</v>
      </c>
      <c r="M1792" s="2">
        <v>0</v>
      </c>
      <c r="N1792">
        <v>1.9</v>
      </c>
      <c r="O1792">
        <v>323.10000000000002</v>
      </c>
      <c r="P1792">
        <v>13.6</v>
      </c>
      <c r="Q1792">
        <v>13.6</v>
      </c>
      <c r="R1792" s="5">
        <v>1.2381944444444399</v>
      </c>
    </row>
    <row r="1793" spans="2:18">
      <c r="B1793" s="2">
        <v>15.1</v>
      </c>
      <c r="C1793" s="2">
        <v>65</v>
      </c>
      <c r="D1793" s="2">
        <v>8.6</v>
      </c>
      <c r="E1793" s="2">
        <v>15.1</v>
      </c>
      <c r="F1793" s="2">
        <v>2.9</v>
      </c>
      <c r="G1793" s="2">
        <v>3.6</v>
      </c>
      <c r="H1793" s="2">
        <v>1021.1</v>
      </c>
      <c r="I1793" s="2">
        <v>0</v>
      </c>
      <c r="J1793" s="2">
        <v>0</v>
      </c>
      <c r="K1793" s="2">
        <v>0</v>
      </c>
      <c r="L1793" s="2">
        <v>0</v>
      </c>
      <c r="M1793" s="2">
        <v>0</v>
      </c>
      <c r="N1793">
        <v>1.9</v>
      </c>
      <c r="O1793">
        <v>323.10000000000002</v>
      </c>
      <c r="P1793">
        <v>13.6</v>
      </c>
      <c r="Q1793">
        <v>13.7</v>
      </c>
      <c r="R1793" s="5">
        <v>1.23888888888889</v>
      </c>
    </row>
    <row r="1794" spans="2:18">
      <c r="B1794" s="2">
        <v>15.1</v>
      </c>
      <c r="C1794" s="2">
        <v>65</v>
      </c>
      <c r="D1794" s="2">
        <v>8.6</v>
      </c>
      <c r="E1794" s="2">
        <v>15.1</v>
      </c>
      <c r="F1794" s="2">
        <v>0</v>
      </c>
      <c r="G1794" s="2">
        <v>2.5</v>
      </c>
      <c r="H1794" s="2">
        <v>1021.1</v>
      </c>
      <c r="I1794" s="2">
        <v>0</v>
      </c>
      <c r="J1794" s="2">
        <v>0</v>
      </c>
      <c r="K1794" s="2">
        <v>0</v>
      </c>
      <c r="L1794" s="2">
        <v>0</v>
      </c>
      <c r="M1794" s="2">
        <v>0</v>
      </c>
      <c r="N1794">
        <v>1.9</v>
      </c>
      <c r="O1794">
        <v>323.10000000000002</v>
      </c>
      <c r="P1794">
        <v>13.5</v>
      </c>
      <c r="Q1794">
        <v>13.7</v>
      </c>
      <c r="R1794" s="5">
        <v>1.2395833333333299</v>
      </c>
    </row>
    <row r="1795" spans="2:18">
      <c r="B1795" s="2">
        <v>15.1</v>
      </c>
      <c r="C1795" s="2">
        <v>65</v>
      </c>
      <c r="D1795" s="2">
        <v>8.6</v>
      </c>
      <c r="E1795" s="2">
        <v>15.1</v>
      </c>
      <c r="F1795" s="2">
        <v>0</v>
      </c>
      <c r="G1795" s="2">
        <v>2.9</v>
      </c>
      <c r="H1795" s="2">
        <v>1021.1</v>
      </c>
      <c r="I1795" s="2">
        <v>0</v>
      </c>
      <c r="J1795" s="2">
        <v>0</v>
      </c>
      <c r="K1795" s="2">
        <v>0</v>
      </c>
      <c r="L1795" s="2">
        <v>0</v>
      </c>
      <c r="M1795" s="2">
        <v>0</v>
      </c>
      <c r="N1795">
        <v>1.9</v>
      </c>
      <c r="O1795">
        <v>323.10000000000002</v>
      </c>
      <c r="P1795">
        <v>13.6</v>
      </c>
      <c r="Q1795">
        <v>13.7</v>
      </c>
      <c r="R1795" s="5">
        <v>1.24027777777778</v>
      </c>
    </row>
    <row r="1796" spans="2:18">
      <c r="B1796" s="2">
        <v>15.1</v>
      </c>
      <c r="C1796" s="2">
        <v>65</v>
      </c>
      <c r="D1796" s="2">
        <v>8.6</v>
      </c>
      <c r="E1796" s="2">
        <v>15.1</v>
      </c>
      <c r="F1796" s="2">
        <v>0</v>
      </c>
      <c r="G1796" s="2">
        <v>0</v>
      </c>
      <c r="H1796" s="2">
        <v>1020.8</v>
      </c>
      <c r="I1796" s="2">
        <v>0</v>
      </c>
      <c r="J1796" s="2">
        <v>0</v>
      </c>
      <c r="K1796" s="2">
        <v>0</v>
      </c>
      <c r="L1796" s="2">
        <v>0</v>
      </c>
      <c r="M1796" s="2">
        <v>0</v>
      </c>
      <c r="N1796">
        <v>1.9</v>
      </c>
      <c r="O1796">
        <v>323.10000000000002</v>
      </c>
      <c r="P1796">
        <v>13.6</v>
      </c>
      <c r="Q1796">
        <v>13.7</v>
      </c>
      <c r="R1796" s="5">
        <v>1.2409722222222199</v>
      </c>
    </row>
    <row r="1797" spans="2:18">
      <c r="B1797" s="2">
        <v>15.1</v>
      </c>
      <c r="C1797" s="2">
        <v>65</v>
      </c>
      <c r="D1797" s="2">
        <v>8.6</v>
      </c>
      <c r="E1797" s="2">
        <v>15.1</v>
      </c>
      <c r="F1797" s="2">
        <v>1.8</v>
      </c>
      <c r="G1797" s="2">
        <v>1.8</v>
      </c>
      <c r="H1797" s="2">
        <v>1020.8</v>
      </c>
      <c r="I1797" s="2">
        <v>0</v>
      </c>
      <c r="J1797" s="2">
        <v>0</v>
      </c>
      <c r="K1797" s="2">
        <v>0</v>
      </c>
      <c r="L1797" s="2">
        <v>0</v>
      </c>
      <c r="M1797" s="2">
        <v>0</v>
      </c>
      <c r="N1797">
        <v>1.9</v>
      </c>
      <c r="O1797">
        <v>323.10000000000002</v>
      </c>
      <c r="P1797">
        <v>13.6</v>
      </c>
      <c r="Q1797">
        <v>13.7</v>
      </c>
      <c r="R1797" s="5">
        <v>1.24166666666667</v>
      </c>
    </row>
    <row r="1798" spans="2:18">
      <c r="B1798" s="2">
        <v>15.1</v>
      </c>
      <c r="C1798" s="2">
        <v>65</v>
      </c>
      <c r="D1798" s="2">
        <v>8.6</v>
      </c>
      <c r="E1798" s="2">
        <v>15.1</v>
      </c>
      <c r="F1798" s="2">
        <v>0</v>
      </c>
      <c r="G1798" s="2">
        <v>2.2000000000000002</v>
      </c>
      <c r="H1798" s="2">
        <v>1020.8</v>
      </c>
      <c r="I1798" s="2">
        <v>0</v>
      </c>
      <c r="J1798" s="2">
        <v>0</v>
      </c>
      <c r="K1798" s="2">
        <v>0</v>
      </c>
      <c r="L1798" s="2">
        <v>0</v>
      </c>
      <c r="M1798" s="2">
        <v>0</v>
      </c>
      <c r="N1798">
        <v>1.9</v>
      </c>
      <c r="O1798">
        <v>323.10000000000002</v>
      </c>
      <c r="P1798">
        <v>13.6</v>
      </c>
      <c r="Q1798">
        <v>13.7</v>
      </c>
      <c r="R1798" s="5">
        <v>1.2423611111111099</v>
      </c>
    </row>
    <row r="1799" spans="2:18">
      <c r="B1799" s="2">
        <v>15.1</v>
      </c>
      <c r="C1799" s="2">
        <v>65</v>
      </c>
      <c r="D1799" s="2">
        <v>8.6</v>
      </c>
      <c r="E1799" s="2">
        <v>15.1</v>
      </c>
      <c r="F1799" s="2">
        <v>2.2000000000000002</v>
      </c>
      <c r="G1799" s="2">
        <v>2.5</v>
      </c>
      <c r="H1799" s="2">
        <v>1021.1</v>
      </c>
      <c r="I1799" s="2">
        <v>0</v>
      </c>
      <c r="J1799" s="2">
        <v>0</v>
      </c>
      <c r="K1799" s="2">
        <v>0</v>
      </c>
      <c r="L1799" s="2">
        <v>0</v>
      </c>
      <c r="M1799" s="2">
        <v>0</v>
      </c>
      <c r="N1799">
        <v>1.9</v>
      </c>
      <c r="O1799">
        <v>323.10000000000002</v>
      </c>
      <c r="P1799">
        <v>13.6</v>
      </c>
      <c r="Q1799">
        <v>13.7</v>
      </c>
      <c r="R1799" s="5">
        <v>1.24305555555556</v>
      </c>
    </row>
    <row r="1800" spans="2:18">
      <c r="B1800" s="2">
        <v>15</v>
      </c>
      <c r="C1800" s="2">
        <v>65</v>
      </c>
      <c r="D1800" s="2">
        <v>8.5</v>
      </c>
      <c r="E1800" s="2">
        <v>15</v>
      </c>
      <c r="F1800" s="2">
        <v>0</v>
      </c>
      <c r="G1800" s="2">
        <v>2.2000000000000002</v>
      </c>
      <c r="H1800" s="2">
        <v>1020.9</v>
      </c>
      <c r="I1800" s="2">
        <v>0</v>
      </c>
      <c r="J1800" s="2">
        <v>0</v>
      </c>
      <c r="K1800" s="2">
        <v>0</v>
      </c>
      <c r="L1800" s="2">
        <v>0</v>
      </c>
      <c r="M1800" s="2">
        <v>0</v>
      </c>
      <c r="N1800">
        <v>1.9</v>
      </c>
      <c r="O1800">
        <v>323.10000000000002</v>
      </c>
      <c r="P1800">
        <v>13.7</v>
      </c>
      <c r="Q1800">
        <v>13.7</v>
      </c>
      <c r="R1800" s="5">
        <v>1.2437499999999999</v>
      </c>
    </row>
    <row r="1801" spans="2:18">
      <c r="B1801" s="2">
        <v>15</v>
      </c>
      <c r="C1801" s="2">
        <v>65</v>
      </c>
      <c r="D1801" s="2">
        <v>8.5</v>
      </c>
      <c r="E1801" s="2">
        <v>15</v>
      </c>
      <c r="F1801" s="2">
        <v>0</v>
      </c>
      <c r="G1801" s="2">
        <v>1.8</v>
      </c>
      <c r="H1801" s="2">
        <v>1020.9</v>
      </c>
      <c r="I1801" s="2">
        <v>0</v>
      </c>
      <c r="J1801" s="2">
        <v>0</v>
      </c>
      <c r="K1801" s="2">
        <v>0</v>
      </c>
      <c r="L1801" s="2">
        <v>0</v>
      </c>
      <c r="M1801" s="2">
        <v>0</v>
      </c>
      <c r="N1801">
        <v>1.9</v>
      </c>
      <c r="O1801">
        <v>323.10000000000002</v>
      </c>
      <c r="P1801">
        <v>13.6</v>
      </c>
      <c r="Q1801">
        <v>13.7</v>
      </c>
      <c r="R1801" s="5">
        <v>1.24444444444444</v>
      </c>
    </row>
    <row r="1802" spans="2:18">
      <c r="B1802" s="2">
        <v>15</v>
      </c>
      <c r="C1802" s="2">
        <v>66</v>
      </c>
      <c r="D1802" s="2">
        <v>8.6999999999999993</v>
      </c>
      <c r="E1802" s="2">
        <v>15</v>
      </c>
      <c r="F1802" s="2">
        <v>1.8</v>
      </c>
      <c r="G1802" s="2">
        <v>2.5</v>
      </c>
      <c r="H1802" s="2">
        <v>1021</v>
      </c>
      <c r="I1802" s="2">
        <v>0</v>
      </c>
      <c r="J1802" s="2">
        <v>0</v>
      </c>
      <c r="K1802" s="2">
        <v>0</v>
      </c>
      <c r="L1802" s="2">
        <v>0</v>
      </c>
      <c r="M1802" s="2">
        <v>0</v>
      </c>
      <c r="N1802">
        <v>1.9</v>
      </c>
      <c r="O1802">
        <v>323.10000000000002</v>
      </c>
      <c r="P1802">
        <v>13.6</v>
      </c>
      <c r="Q1802">
        <v>13.7</v>
      </c>
      <c r="R1802" s="5">
        <v>1.2451388888888899</v>
      </c>
    </row>
    <row r="1803" spans="2:18">
      <c r="B1803" s="2">
        <v>15</v>
      </c>
      <c r="C1803" s="2">
        <v>66</v>
      </c>
      <c r="D1803" s="2">
        <v>8.6999999999999993</v>
      </c>
      <c r="E1803" s="2">
        <v>15</v>
      </c>
      <c r="F1803" s="2">
        <v>2.2000000000000002</v>
      </c>
      <c r="G1803" s="2">
        <v>3.2</v>
      </c>
      <c r="H1803" s="2">
        <v>1020.9</v>
      </c>
      <c r="I1803" s="2">
        <v>0</v>
      </c>
      <c r="J1803" s="2">
        <v>0</v>
      </c>
      <c r="K1803" s="2">
        <v>0</v>
      </c>
      <c r="L1803" s="2">
        <v>0</v>
      </c>
      <c r="M1803" s="2">
        <v>0</v>
      </c>
      <c r="N1803">
        <v>1.9</v>
      </c>
      <c r="O1803">
        <v>323.10000000000002</v>
      </c>
      <c r="P1803">
        <v>13.6</v>
      </c>
      <c r="Q1803">
        <v>13.7</v>
      </c>
      <c r="R1803" s="5">
        <v>1.24583333333333</v>
      </c>
    </row>
    <row r="1804" spans="2:18">
      <c r="B1804" s="2">
        <v>15</v>
      </c>
      <c r="C1804" s="2">
        <v>66</v>
      </c>
      <c r="D1804" s="2">
        <v>8.6999999999999993</v>
      </c>
      <c r="E1804" s="2">
        <v>15</v>
      </c>
      <c r="F1804" s="2">
        <v>0</v>
      </c>
      <c r="G1804" s="2">
        <v>0</v>
      </c>
      <c r="H1804" s="2">
        <v>1020.8</v>
      </c>
      <c r="I1804" s="2">
        <v>0</v>
      </c>
      <c r="J1804" s="2">
        <v>0</v>
      </c>
      <c r="K1804" s="2">
        <v>0</v>
      </c>
      <c r="L1804" s="2">
        <v>0</v>
      </c>
      <c r="M1804" s="2">
        <v>0</v>
      </c>
      <c r="N1804">
        <v>1.9</v>
      </c>
      <c r="O1804">
        <v>323.10000000000002</v>
      </c>
      <c r="P1804">
        <v>13.6</v>
      </c>
      <c r="Q1804">
        <v>13.7</v>
      </c>
      <c r="R1804" s="5">
        <v>1.2465277777777799</v>
      </c>
    </row>
    <row r="1805" spans="2:18">
      <c r="B1805" s="2">
        <v>14.9</v>
      </c>
      <c r="C1805" s="2">
        <v>66</v>
      </c>
      <c r="D1805" s="2">
        <v>8.6</v>
      </c>
      <c r="E1805" s="2">
        <v>14.9</v>
      </c>
      <c r="F1805" s="2">
        <v>1.8</v>
      </c>
      <c r="G1805" s="2">
        <v>2.2000000000000002</v>
      </c>
      <c r="H1805" s="2">
        <v>1020.8</v>
      </c>
      <c r="I1805" s="2">
        <v>0</v>
      </c>
      <c r="J1805" s="2">
        <v>0</v>
      </c>
      <c r="K1805" s="2">
        <v>0</v>
      </c>
      <c r="L1805" s="2">
        <v>0</v>
      </c>
      <c r="M1805" s="2">
        <v>0</v>
      </c>
      <c r="N1805">
        <v>1.9</v>
      </c>
      <c r="O1805">
        <v>323.10000000000002</v>
      </c>
      <c r="P1805">
        <v>13.6</v>
      </c>
      <c r="Q1805">
        <v>13.7</v>
      </c>
      <c r="R1805" s="5">
        <v>1.24722222222222</v>
      </c>
    </row>
    <row r="1806" spans="2:18">
      <c r="B1806" s="2">
        <v>14.9</v>
      </c>
      <c r="C1806" s="2">
        <v>66</v>
      </c>
      <c r="D1806" s="2">
        <v>8.6</v>
      </c>
      <c r="E1806" s="2">
        <v>14.9</v>
      </c>
      <c r="F1806" s="2">
        <v>2.5</v>
      </c>
      <c r="G1806" s="2">
        <v>2.9</v>
      </c>
      <c r="H1806" s="2">
        <v>1020.8</v>
      </c>
      <c r="I1806" s="2">
        <v>0</v>
      </c>
      <c r="J1806" s="2">
        <v>0</v>
      </c>
      <c r="K1806" s="2">
        <v>0</v>
      </c>
      <c r="L1806" s="2">
        <v>0</v>
      </c>
      <c r="M1806" s="2">
        <v>0</v>
      </c>
      <c r="N1806">
        <v>1.9</v>
      </c>
      <c r="O1806">
        <v>323.10000000000002</v>
      </c>
      <c r="P1806">
        <v>13.6</v>
      </c>
      <c r="Q1806">
        <v>13.7</v>
      </c>
      <c r="R1806" s="5">
        <v>1.2479166666666699</v>
      </c>
    </row>
    <row r="1807" spans="2:18">
      <c r="B1807" s="2">
        <v>15</v>
      </c>
      <c r="C1807" s="2">
        <v>66</v>
      </c>
      <c r="D1807" s="2">
        <v>8.6999999999999993</v>
      </c>
      <c r="E1807" s="2">
        <v>15</v>
      </c>
      <c r="F1807" s="2">
        <v>2.2000000000000002</v>
      </c>
      <c r="G1807" s="2">
        <v>2.9</v>
      </c>
      <c r="H1807" s="2">
        <v>1020.9</v>
      </c>
      <c r="I1807" s="2">
        <v>0</v>
      </c>
      <c r="J1807" s="2">
        <v>0</v>
      </c>
      <c r="K1807" s="2">
        <v>0</v>
      </c>
      <c r="L1807" s="2">
        <v>0</v>
      </c>
      <c r="M1807" s="2">
        <v>0</v>
      </c>
      <c r="N1807">
        <v>1.9</v>
      </c>
      <c r="O1807">
        <v>323.10000000000002</v>
      </c>
      <c r="P1807">
        <v>13.6</v>
      </c>
      <c r="Q1807">
        <v>13.7</v>
      </c>
      <c r="R1807" s="5">
        <v>1.24861111111111</v>
      </c>
    </row>
    <row r="1808" spans="2:18">
      <c r="B1808" s="2">
        <v>15</v>
      </c>
      <c r="C1808" s="2">
        <v>66</v>
      </c>
      <c r="D1808" s="2">
        <v>8.6999999999999993</v>
      </c>
      <c r="E1808" s="2">
        <v>15</v>
      </c>
      <c r="F1808" s="2">
        <v>0</v>
      </c>
      <c r="G1808" s="2">
        <v>1.8</v>
      </c>
      <c r="H1808" s="2">
        <v>1020.9</v>
      </c>
      <c r="I1808" s="2">
        <v>0</v>
      </c>
      <c r="J1808" s="2">
        <v>0</v>
      </c>
      <c r="K1808" s="2">
        <v>0</v>
      </c>
      <c r="L1808" s="2">
        <v>0</v>
      </c>
      <c r="M1808" s="2">
        <v>0</v>
      </c>
      <c r="N1808">
        <v>1.9</v>
      </c>
      <c r="O1808">
        <v>323.10000000000002</v>
      </c>
      <c r="P1808">
        <v>13.6</v>
      </c>
      <c r="Q1808">
        <v>13.7</v>
      </c>
      <c r="R1808" s="5">
        <v>1.2493055555555601</v>
      </c>
    </row>
    <row r="1809" spans="2:18">
      <c r="B1809" s="2">
        <v>15</v>
      </c>
      <c r="C1809" s="2">
        <v>66</v>
      </c>
      <c r="D1809" s="2">
        <v>8.6999999999999993</v>
      </c>
      <c r="E1809" s="2">
        <v>15</v>
      </c>
      <c r="F1809" s="2">
        <v>2.9</v>
      </c>
      <c r="G1809" s="2">
        <v>2.9</v>
      </c>
      <c r="H1809" s="2">
        <v>1020.8</v>
      </c>
      <c r="I1809" s="2">
        <v>0</v>
      </c>
      <c r="J1809" s="2">
        <v>0</v>
      </c>
      <c r="K1809" s="2">
        <v>0</v>
      </c>
      <c r="L1809" s="2">
        <v>0</v>
      </c>
      <c r="M1809" s="2">
        <v>0</v>
      </c>
      <c r="N1809">
        <v>1.9</v>
      </c>
      <c r="O1809">
        <v>323.10000000000002</v>
      </c>
      <c r="P1809">
        <v>13.6</v>
      </c>
      <c r="Q1809">
        <v>13.7</v>
      </c>
      <c r="R1809" s="5">
        <v>1.25</v>
      </c>
    </row>
    <row r="1810" spans="2:18">
      <c r="B1810" s="2">
        <v>15</v>
      </c>
      <c r="C1810" s="2">
        <v>66</v>
      </c>
      <c r="D1810" s="2">
        <v>8.6999999999999993</v>
      </c>
      <c r="E1810" s="2">
        <v>15</v>
      </c>
      <c r="F1810" s="2">
        <v>0</v>
      </c>
      <c r="G1810" s="2">
        <v>0</v>
      </c>
      <c r="H1810" s="2">
        <v>1020.7</v>
      </c>
      <c r="I1810" s="2">
        <v>0</v>
      </c>
      <c r="J1810" s="2">
        <v>0</v>
      </c>
      <c r="K1810" s="2">
        <v>0</v>
      </c>
      <c r="L1810" s="2">
        <v>0</v>
      </c>
      <c r="M1810" s="2">
        <v>0</v>
      </c>
      <c r="N1810">
        <v>1.9</v>
      </c>
      <c r="O1810">
        <v>323.10000000000002</v>
      </c>
      <c r="P1810">
        <v>13.6</v>
      </c>
      <c r="Q1810">
        <v>13.7</v>
      </c>
      <c r="R1810" s="5">
        <v>1.2506944444444399</v>
      </c>
    </row>
    <row r="1811" spans="2:18">
      <c r="B1811" s="2">
        <v>15</v>
      </c>
      <c r="C1811" s="2">
        <v>66</v>
      </c>
      <c r="D1811" s="2">
        <v>8.6999999999999993</v>
      </c>
      <c r="E1811" s="2">
        <v>15</v>
      </c>
      <c r="F1811" s="2">
        <v>1.8</v>
      </c>
      <c r="G1811" s="2">
        <v>2.5</v>
      </c>
      <c r="H1811" s="2">
        <v>1020.9</v>
      </c>
      <c r="I1811" s="2">
        <v>0</v>
      </c>
      <c r="J1811" s="2">
        <v>0</v>
      </c>
      <c r="K1811" s="2">
        <v>0</v>
      </c>
      <c r="L1811" s="2">
        <v>0</v>
      </c>
      <c r="M1811" s="2">
        <v>0</v>
      </c>
      <c r="N1811">
        <v>1.9</v>
      </c>
      <c r="O1811">
        <v>323.10000000000002</v>
      </c>
      <c r="P1811">
        <v>13.6</v>
      </c>
      <c r="Q1811">
        <v>13.7</v>
      </c>
      <c r="R1811" s="5">
        <v>1.25138888888889</v>
      </c>
    </row>
    <row r="1812" spans="2:18">
      <c r="B1812" s="2">
        <v>15</v>
      </c>
      <c r="C1812" s="2">
        <v>66</v>
      </c>
      <c r="D1812" s="2">
        <v>8.6999999999999993</v>
      </c>
      <c r="E1812" s="2">
        <v>15</v>
      </c>
      <c r="F1812" s="2">
        <v>0</v>
      </c>
      <c r="G1812" s="2">
        <v>2.9</v>
      </c>
      <c r="H1812" s="2">
        <v>1020.9</v>
      </c>
      <c r="I1812" s="2">
        <v>0</v>
      </c>
      <c r="J1812" s="2">
        <v>0</v>
      </c>
      <c r="K1812" s="2">
        <v>0</v>
      </c>
      <c r="L1812" s="2">
        <v>0</v>
      </c>
      <c r="M1812" s="2">
        <v>0</v>
      </c>
      <c r="N1812">
        <v>1.9</v>
      </c>
      <c r="O1812">
        <v>323.10000000000002</v>
      </c>
      <c r="P1812">
        <v>13.7</v>
      </c>
      <c r="Q1812">
        <v>13.7</v>
      </c>
      <c r="R1812" s="5">
        <v>1.2520833333333301</v>
      </c>
    </row>
    <row r="1813" spans="2:18">
      <c r="B1813" s="2">
        <v>15</v>
      </c>
      <c r="C1813" s="2">
        <v>66</v>
      </c>
      <c r="D1813" s="2">
        <v>8.6999999999999993</v>
      </c>
      <c r="E1813" s="2">
        <v>15</v>
      </c>
      <c r="F1813" s="2">
        <v>1.8</v>
      </c>
      <c r="G1813" s="2">
        <v>2.2000000000000002</v>
      </c>
      <c r="H1813" s="2">
        <v>1020.9</v>
      </c>
      <c r="I1813" s="2">
        <v>0</v>
      </c>
      <c r="J1813" s="2">
        <v>0</v>
      </c>
      <c r="K1813" s="2">
        <v>0</v>
      </c>
      <c r="L1813" s="2">
        <v>0</v>
      </c>
      <c r="M1813" s="2">
        <v>0</v>
      </c>
      <c r="N1813">
        <v>1.9</v>
      </c>
      <c r="O1813">
        <v>323.10000000000002</v>
      </c>
      <c r="P1813">
        <v>13.6</v>
      </c>
      <c r="Q1813">
        <v>13.7</v>
      </c>
      <c r="R1813" s="5">
        <v>1.25277777777778</v>
      </c>
    </row>
    <row r="1814" spans="2:18">
      <c r="B1814" s="2">
        <v>15</v>
      </c>
      <c r="C1814" s="2">
        <v>66</v>
      </c>
      <c r="D1814" s="2">
        <v>8.6999999999999993</v>
      </c>
      <c r="E1814" s="2">
        <v>15</v>
      </c>
      <c r="F1814" s="2">
        <v>0</v>
      </c>
      <c r="G1814" s="2">
        <v>0</v>
      </c>
      <c r="H1814" s="2">
        <v>1020.7</v>
      </c>
      <c r="I1814" s="2">
        <v>0</v>
      </c>
      <c r="J1814" s="2">
        <v>0</v>
      </c>
      <c r="K1814" s="2">
        <v>0</v>
      </c>
      <c r="L1814" s="2">
        <v>0</v>
      </c>
      <c r="M1814" s="2">
        <v>0</v>
      </c>
      <c r="N1814">
        <v>1.9</v>
      </c>
      <c r="O1814">
        <v>323.10000000000002</v>
      </c>
      <c r="P1814">
        <v>13.7</v>
      </c>
      <c r="Q1814">
        <v>13.7</v>
      </c>
      <c r="R1814" s="5">
        <v>1.2534722222222201</v>
      </c>
    </row>
    <row r="1815" spans="2:18">
      <c r="B1815" s="2">
        <v>15</v>
      </c>
      <c r="C1815" s="2">
        <v>66</v>
      </c>
      <c r="D1815" s="2">
        <v>8.6999999999999993</v>
      </c>
      <c r="E1815" s="2">
        <v>15</v>
      </c>
      <c r="F1815" s="2">
        <v>0</v>
      </c>
      <c r="G1815" s="2">
        <v>1.8</v>
      </c>
      <c r="H1815" s="2">
        <v>1020.9</v>
      </c>
      <c r="I1815" s="2">
        <v>0</v>
      </c>
      <c r="J1815" s="2">
        <v>0</v>
      </c>
      <c r="K1815" s="2">
        <v>0</v>
      </c>
      <c r="L1815" s="2">
        <v>0</v>
      </c>
      <c r="M1815" s="2">
        <v>0</v>
      </c>
      <c r="N1815">
        <v>1.9</v>
      </c>
      <c r="O1815">
        <v>323.10000000000002</v>
      </c>
      <c r="P1815">
        <v>13.6</v>
      </c>
      <c r="Q1815">
        <v>13.7</v>
      </c>
      <c r="R1815" s="5">
        <v>1.25416666666667</v>
      </c>
    </row>
    <row r="1816" spans="2:18">
      <c r="B1816" s="2">
        <v>14.9</v>
      </c>
      <c r="C1816" s="2">
        <v>66</v>
      </c>
      <c r="D1816" s="2">
        <v>8.6</v>
      </c>
      <c r="E1816" s="2">
        <v>14.9</v>
      </c>
      <c r="F1816" s="2">
        <v>0</v>
      </c>
      <c r="G1816" s="2">
        <v>1.8</v>
      </c>
      <c r="H1816" s="2">
        <v>1020.7</v>
      </c>
      <c r="I1816" s="2">
        <v>0</v>
      </c>
      <c r="J1816" s="2">
        <v>0</v>
      </c>
      <c r="K1816" s="2">
        <v>0</v>
      </c>
      <c r="L1816" s="2">
        <v>0</v>
      </c>
      <c r="M1816" s="2">
        <v>0</v>
      </c>
      <c r="N1816">
        <v>1.9</v>
      </c>
      <c r="O1816">
        <v>323.10000000000002</v>
      </c>
      <c r="P1816">
        <v>13.6</v>
      </c>
      <c r="Q1816">
        <v>13.7</v>
      </c>
      <c r="R1816" s="5">
        <v>1.2548611111111101</v>
      </c>
    </row>
    <row r="1817" spans="2:18">
      <c r="B1817" s="2">
        <v>14.9</v>
      </c>
      <c r="C1817" s="2">
        <v>66</v>
      </c>
      <c r="D1817" s="2">
        <v>8.6</v>
      </c>
      <c r="E1817" s="2">
        <v>14.9</v>
      </c>
      <c r="F1817" s="2">
        <v>0</v>
      </c>
      <c r="G1817" s="2">
        <v>1.8</v>
      </c>
      <c r="H1817" s="2">
        <v>1020.7</v>
      </c>
      <c r="I1817" s="2">
        <v>0</v>
      </c>
      <c r="J1817" s="2">
        <v>0</v>
      </c>
      <c r="K1817" s="2">
        <v>0</v>
      </c>
      <c r="L1817" s="2">
        <v>0</v>
      </c>
      <c r="M1817" s="2">
        <v>0</v>
      </c>
      <c r="N1817">
        <v>1.9</v>
      </c>
      <c r="O1817">
        <v>323.10000000000002</v>
      </c>
      <c r="P1817">
        <v>13.6</v>
      </c>
      <c r="Q1817">
        <v>13.7</v>
      </c>
      <c r="R1817" s="5">
        <v>1.25555555555556</v>
      </c>
    </row>
    <row r="1818" spans="2:18">
      <c r="B1818" s="2">
        <v>14.9</v>
      </c>
      <c r="C1818" s="2">
        <v>66</v>
      </c>
      <c r="D1818" s="2">
        <v>8.6</v>
      </c>
      <c r="E1818" s="2">
        <v>14.9</v>
      </c>
      <c r="F1818" s="2">
        <v>1.8</v>
      </c>
      <c r="G1818" s="2">
        <v>2.2000000000000002</v>
      </c>
      <c r="H1818" s="2">
        <v>1020.8</v>
      </c>
      <c r="I1818" s="2">
        <v>0</v>
      </c>
      <c r="J1818" s="2">
        <v>0</v>
      </c>
      <c r="K1818" s="2">
        <v>0</v>
      </c>
      <c r="L1818" s="2">
        <v>0</v>
      </c>
      <c r="M1818" s="2">
        <v>0</v>
      </c>
      <c r="N1818">
        <v>1.9</v>
      </c>
      <c r="O1818">
        <v>323.10000000000002</v>
      </c>
      <c r="P1818">
        <v>13.6</v>
      </c>
      <c r="Q1818">
        <v>13.7</v>
      </c>
      <c r="R1818" s="5">
        <v>1.2562500000000001</v>
      </c>
    </row>
    <row r="1819" spans="2:18">
      <c r="B1819" s="2">
        <v>14.9</v>
      </c>
      <c r="C1819" s="2">
        <v>66</v>
      </c>
      <c r="D1819" s="2">
        <v>8.6</v>
      </c>
      <c r="E1819" s="2">
        <v>14.9</v>
      </c>
      <c r="F1819" s="2">
        <v>1.8</v>
      </c>
      <c r="G1819" s="2">
        <v>1.8</v>
      </c>
      <c r="H1819" s="2">
        <v>1020.7</v>
      </c>
      <c r="I1819" s="2">
        <v>0</v>
      </c>
      <c r="J1819" s="2">
        <v>0</v>
      </c>
      <c r="K1819" s="2">
        <v>0</v>
      </c>
      <c r="L1819" s="2">
        <v>0</v>
      </c>
      <c r="M1819" s="2">
        <v>0</v>
      </c>
      <c r="N1819">
        <v>1.9</v>
      </c>
      <c r="O1819">
        <v>323.10000000000002</v>
      </c>
      <c r="P1819">
        <v>13.6</v>
      </c>
      <c r="Q1819">
        <v>13.7</v>
      </c>
      <c r="R1819" s="5">
        <v>1.25694444444444</v>
      </c>
    </row>
    <row r="1820" spans="2:18">
      <c r="B1820" s="2">
        <v>14.9</v>
      </c>
      <c r="C1820" s="2">
        <v>66</v>
      </c>
      <c r="D1820" s="2">
        <v>8.6</v>
      </c>
      <c r="E1820" s="2">
        <v>14.9</v>
      </c>
      <c r="F1820" s="2">
        <v>1.8</v>
      </c>
      <c r="G1820" s="2">
        <v>2.2000000000000002</v>
      </c>
      <c r="H1820" s="2">
        <v>1020.7</v>
      </c>
      <c r="I1820" s="2">
        <v>0</v>
      </c>
      <c r="J1820" s="2">
        <v>0</v>
      </c>
      <c r="K1820" s="2">
        <v>0</v>
      </c>
      <c r="L1820" s="2">
        <v>0</v>
      </c>
      <c r="M1820" s="2">
        <v>0</v>
      </c>
      <c r="N1820">
        <v>1.9</v>
      </c>
      <c r="O1820">
        <v>323.10000000000002</v>
      </c>
      <c r="P1820">
        <v>13.6</v>
      </c>
      <c r="Q1820">
        <v>13.7</v>
      </c>
      <c r="R1820" s="5">
        <v>1.2576388888888901</v>
      </c>
    </row>
    <row r="1821" spans="2:18">
      <c r="B1821" s="2">
        <v>14.9</v>
      </c>
      <c r="C1821" s="2">
        <v>66</v>
      </c>
      <c r="D1821" s="2">
        <v>8.6</v>
      </c>
      <c r="E1821" s="2">
        <v>14.9</v>
      </c>
      <c r="F1821" s="2">
        <v>2.2000000000000002</v>
      </c>
      <c r="G1821" s="2">
        <v>3.2</v>
      </c>
      <c r="H1821" s="2">
        <v>1020.6</v>
      </c>
      <c r="I1821" s="2">
        <v>0</v>
      </c>
      <c r="J1821" s="2">
        <v>0</v>
      </c>
      <c r="K1821" s="2">
        <v>0</v>
      </c>
      <c r="L1821" s="2">
        <v>0</v>
      </c>
      <c r="M1821" s="2">
        <v>0</v>
      </c>
      <c r="N1821">
        <v>1.9</v>
      </c>
      <c r="O1821">
        <v>323.10000000000002</v>
      </c>
      <c r="P1821">
        <v>13.6</v>
      </c>
      <c r="Q1821">
        <v>13.7</v>
      </c>
      <c r="R1821" s="5">
        <v>1.25833333333333</v>
      </c>
    </row>
    <row r="1822" spans="2:18">
      <c r="B1822" s="2">
        <v>14.9</v>
      </c>
      <c r="C1822" s="2">
        <v>66</v>
      </c>
      <c r="D1822" s="2">
        <v>8.6</v>
      </c>
      <c r="E1822" s="2">
        <v>14.9</v>
      </c>
      <c r="F1822" s="2">
        <v>0</v>
      </c>
      <c r="G1822" s="2">
        <v>2.9</v>
      </c>
      <c r="H1822" s="2">
        <v>1020.8</v>
      </c>
      <c r="I1822" s="2">
        <v>0</v>
      </c>
      <c r="J1822" s="2">
        <v>0</v>
      </c>
      <c r="K1822" s="2">
        <v>0</v>
      </c>
      <c r="L1822" s="2">
        <v>0</v>
      </c>
      <c r="M1822" s="2">
        <v>0</v>
      </c>
      <c r="N1822">
        <v>1.9</v>
      </c>
      <c r="O1822">
        <v>323.10000000000002</v>
      </c>
      <c r="P1822">
        <v>13.6</v>
      </c>
      <c r="Q1822">
        <v>13.8</v>
      </c>
      <c r="R1822" s="5">
        <v>1.2590277777777801</v>
      </c>
    </row>
    <row r="1823" spans="2:18">
      <c r="B1823" s="2">
        <v>14.9</v>
      </c>
      <c r="C1823" s="2">
        <v>66</v>
      </c>
      <c r="D1823" s="2">
        <v>8.6</v>
      </c>
      <c r="E1823" s="2">
        <v>14.9</v>
      </c>
      <c r="F1823" s="2">
        <v>0</v>
      </c>
      <c r="G1823" s="2">
        <v>2.5</v>
      </c>
      <c r="H1823" s="2">
        <v>1020.7</v>
      </c>
      <c r="I1823" s="2">
        <v>0</v>
      </c>
      <c r="J1823" s="2">
        <v>0</v>
      </c>
      <c r="K1823" s="2">
        <v>0</v>
      </c>
      <c r="L1823" s="2">
        <v>0</v>
      </c>
      <c r="M1823" s="2">
        <v>0</v>
      </c>
      <c r="N1823">
        <v>1.9</v>
      </c>
      <c r="O1823">
        <v>323.10000000000002</v>
      </c>
      <c r="P1823">
        <v>13.6</v>
      </c>
      <c r="Q1823">
        <v>13.8</v>
      </c>
      <c r="R1823" s="5">
        <v>1.25972222222222</v>
      </c>
    </row>
    <row r="1824" spans="2:18">
      <c r="B1824" s="2">
        <v>15</v>
      </c>
      <c r="C1824" s="2">
        <v>66</v>
      </c>
      <c r="D1824" s="2">
        <v>8.6999999999999993</v>
      </c>
      <c r="E1824" s="2">
        <v>15</v>
      </c>
      <c r="F1824" s="2">
        <v>0</v>
      </c>
      <c r="G1824" s="2">
        <v>1.8</v>
      </c>
      <c r="H1824" s="2">
        <v>1020.8</v>
      </c>
      <c r="I1824" s="2">
        <v>0</v>
      </c>
      <c r="J1824" s="2">
        <v>0</v>
      </c>
      <c r="K1824" s="2">
        <v>0</v>
      </c>
      <c r="L1824" s="2">
        <v>0</v>
      </c>
      <c r="M1824" s="2">
        <v>0</v>
      </c>
      <c r="N1824">
        <v>1.9</v>
      </c>
      <c r="O1824">
        <v>323.10000000000002</v>
      </c>
      <c r="P1824">
        <v>13.5</v>
      </c>
      <c r="Q1824">
        <v>13.8</v>
      </c>
      <c r="R1824" s="5">
        <v>1.2604166666666701</v>
      </c>
    </row>
    <row r="1825" spans="2:18">
      <c r="B1825" s="2">
        <v>14.9</v>
      </c>
      <c r="C1825" s="2">
        <v>66</v>
      </c>
      <c r="D1825" s="2">
        <v>8.6</v>
      </c>
      <c r="E1825" s="2">
        <v>14.9</v>
      </c>
      <c r="F1825" s="2">
        <v>2.2000000000000002</v>
      </c>
      <c r="G1825" s="2">
        <v>2.5</v>
      </c>
      <c r="H1825" s="2">
        <v>1020.9</v>
      </c>
      <c r="I1825" s="2">
        <v>0</v>
      </c>
      <c r="J1825" s="2">
        <v>0</v>
      </c>
      <c r="K1825" s="2">
        <v>0</v>
      </c>
      <c r="L1825" s="2">
        <v>0</v>
      </c>
      <c r="M1825" s="2">
        <v>0</v>
      </c>
      <c r="N1825">
        <v>1.9</v>
      </c>
      <c r="O1825">
        <v>323.10000000000002</v>
      </c>
      <c r="P1825">
        <v>13.6</v>
      </c>
      <c r="Q1825">
        <v>13.8</v>
      </c>
      <c r="R1825" s="5">
        <v>1.26111111111111</v>
      </c>
    </row>
    <row r="1826" spans="2:18">
      <c r="B1826" s="2">
        <v>15</v>
      </c>
      <c r="C1826" s="2">
        <v>66</v>
      </c>
      <c r="D1826" s="2">
        <v>8.6999999999999993</v>
      </c>
      <c r="E1826" s="2">
        <v>15</v>
      </c>
      <c r="F1826" s="2">
        <v>0</v>
      </c>
      <c r="G1826" s="2">
        <v>2.2000000000000002</v>
      </c>
      <c r="H1826" s="2">
        <v>1020.7</v>
      </c>
      <c r="I1826" s="2">
        <v>0</v>
      </c>
      <c r="J1826" s="2">
        <v>0</v>
      </c>
      <c r="K1826" s="2">
        <v>0</v>
      </c>
      <c r="L1826" s="2">
        <v>0</v>
      </c>
      <c r="M1826" s="2">
        <v>0</v>
      </c>
      <c r="N1826">
        <v>1.9</v>
      </c>
      <c r="O1826">
        <v>323.10000000000002</v>
      </c>
      <c r="P1826">
        <v>13.6</v>
      </c>
      <c r="Q1826">
        <v>13.8</v>
      </c>
      <c r="R1826" s="5">
        <v>1.2618055555555601</v>
      </c>
    </row>
    <row r="1827" spans="2:18">
      <c r="B1827" s="2">
        <v>15</v>
      </c>
      <c r="C1827" s="2">
        <v>66</v>
      </c>
      <c r="D1827" s="2">
        <v>8.6999999999999993</v>
      </c>
      <c r="E1827" s="2">
        <v>15</v>
      </c>
      <c r="F1827" s="2">
        <v>1.8</v>
      </c>
      <c r="G1827" s="2">
        <v>2.9</v>
      </c>
      <c r="H1827" s="2">
        <v>1020.9</v>
      </c>
      <c r="I1827" s="2">
        <v>0</v>
      </c>
      <c r="J1827" s="2">
        <v>0</v>
      </c>
      <c r="K1827" s="2">
        <v>0</v>
      </c>
      <c r="L1827" s="2">
        <v>0</v>
      </c>
      <c r="M1827" s="2">
        <v>0</v>
      </c>
      <c r="N1827">
        <v>1.9</v>
      </c>
      <c r="O1827">
        <v>323.10000000000002</v>
      </c>
      <c r="P1827">
        <v>13.6</v>
      </c>
      <c r="Q1827">
        <v>13.8</v>
      </c>
      <c r="R1827" s="5">
        <v>1.2625</v>
      </c>
    </row>
    <row r="1828" spans="2:18">
      <c r="B1828" s="2">
        <v>15.1</v>
      </c>
      <c r="C1828" s="2">
        <v>66</v>
      </c>
      <c r="D1828" s="2">
        <v>8.8000000000000007</v>
      </c>
      <c r="E1828" s="2">
        <v>15.1</v>
      </c>
      <c r="F1828" s="2">
        <v>2.9</v>
      </c>
      <c r="G1828" s="2">
        <v>3.2</v>
      </c>
      <c r="H1828" s="2">
        <v>1020.6</v>
      </c>
      <c r="I1828" s="2">
        <v>0</v>
      </c>
      <c r="J1828" s="2">
        <v>0</v>
      </c>
      <c r="K1828" s="2">
        <v>0</v>
      </c>
      <c r="L1828" s="2">
        <v>0</v>
      </c>
      <c r="M1828" s="2">
        <v>0</v>
      </c>
      <c r="N1828">
        <v>1.9</v>
      </c>
      <c r="O1828">
        <v>323.10000000000002</v>
      </c>
      <c r="P1828">
        <v>13.6</v>
      </c>
      <c r="Q1828">
        <v>13.8</v>
      </c>
      <c r="R1828" s="5">
        <v>1.2631944444444401</v>
      </c>
    </row>
    <row r="1829" spans="2:18">
      <c r="B1829" s="2">
        <v>15.1</v>
      </c>
      <c r="C1829" s="2">
        <v>65</v>
      </c>
      <c r="D1829" s="2">
        <v>8.6</v>
      </c>
      <c r="E1829" s="2">
        <v>15.1</v>
      </c>
      <c r="F1829" s="2">
        <v>2.5</v>
      </c>
      <c r="G1829" s="2">
        <v>3.2</v>
      </c>
      <c r="H1829" s="2">
        <v>1020.8</v>
      </c>
      <c r="I1829" s="2">
        <v>0</v>
      </c>
      <c r="J1829" s="2">
        <v>0</v>
      </c>
      <c r="K1829" s="2">
        <v>0</v>
      </c>
      <c r="L1829" s="2">
        <v>0</v>
      </c>
      <c r="M1829" s="2">
        <v>0</v>
      </c>
      <c r="N1829">
        <v>1.9</v>
      </c>
      <c r="O1829">
        <v>323.10000000000002</v>
      </c>
      <c r="P1829">
        <v>13.6</v>
      </c>
      <c r="Q1829">
        <v>13.9</v>
      </c>
      <c r="R1829" s="5">
        <v>1.2638888888888899</v>
      </c>
    </row>
    <row r="1830" spans="2:18">
      <c r="B1830" s="2">
        <v>15.2</v>
      </c>
      <c r="C1830" s="2">
        <v>65</v>
      </c>
      <c r="D1830" s="2">
        <v>8.6999999999999993</v>
      </c>
      <c r="E1830" s="2">
        <v>15.2</v>
      </c>
      <c r="F1830" s="2">
        <v>0</v>
      </c>
      <c r="G1830" s="2">
        <v>2.9</v>
      </c>
      <c r="H1830" s="2">
        <v>1020.9</v>
      </c>
      <c r="I1830" s="2">
        <v>0</v>
      </c>
      <c r="J1830" s="2">
        <v>0</v>
      </c>
      <c r="K1830" s="2">
        <v>0</v>
      </c>
      <c r="L1830" s="2">
        <v>0</v>
      </c>
      <c r="M1830" s="2">
        <v>0</v>
      </c>
      <c r="N1830">
        <v>1.9</v>
      </c>
      <c r="O1830">
        <v>323.10000000000002</v>
      </c>
      <c r="P1830">
        <v>13.6</v>
      </c>
      <c r="Q1830">
        <v>13.9</v>
      </c>
      <c r="R1830" s="5">
        <v>1.2645833333333301</v>
      </c>
    </row>
    <row r="1831" spans="2:18">
      <c r="B1831" s="2">
        <v>15.3</v>
      </c>
      <c r="C1831" s="2">
        <v>65</v>
      </c>
      <c r="D1831" s="2">
        <v>8.8000000000000007</v>
      </c>
      <c r="E1831" s="2">
        <v>15.3</v>
      </c>
      <c r="F1831" s="2">
        <v>2.2000000000000002</v>
      </c>
      <c r="G1831" s="2">
        <v>2.5</v>
      </c>
      <c r="H1831" s="2">
        <v>1020.6</v>
      </c>
      <c r="I1831" s="2">
        <v>0</v>
      </c>
      <c r="J1831" s="2">
        <v>0</v>
      </c>
      <c r="K1831" s="2">
        <v>0</v>
      </c>
      <c r="L1831" s="2">
        <v>0</v>
      </c>
      <c r="M1831" s="2">
        <v>0</v>
      </c>
      <c r="N1831">
        <v>1.9</v>
      </c>
      <c r="O1831">
        <v>323.10000000000002</v>
      </c>
      <c r="P1831">
        <v>13.6</v>
      </c>
      <c r="Q1831">
        <v>13.9</v>
      </c>
      <c r="R1831" s="5">
        <v>1.2652777777777799</v>
      </c>
    </row>
    <row r="1832" spans="2:18">
      <c r="B1832" s="2">
        <v>15.2</v>
      </c>
      <c r="C1832" s="2">
        <v>65</v>
      </c>
      <c r="D1832" s="2">
        <v>8.6999999999999993</v>
      </c>
      <c r="E1832" s="2">
        <v>15.2</v>
      </c>
      <c r="F1832" s="2">
        <v>0</v>
      </c>
      <c r="G1832" s="2">
        <v>0</v>
      </c>
      <c r="H1832" s="2">
        <v>1020.7</v>
      </c>
      <c r="I1832" s="2">
        <v>0</v>
      </c>
      <c r="J1832" s="2">
        <v>0</v>
      </c>
      <c r="K1832" s="2">
        <v>0</v>
      </c>
      <c r="L1832" s="2">
        <v>0</v>
      </c>
      <c r="M1832" s="2">
        <v>0</v>
      </c>
      <c r="N1832">
        <v>1.9</v>
      </c>
      <c r="O1832">
        <v>323.10000000000002</v>
      </c>
      <c r="P1832">
        <v>13.6</v>
      </c>
      <c r="Q1832">
        <v>14</v>
      </c>
      <c r="R1832" s="5">
        <v>1.2659722222222201</v>
      </c>
    </row>
    <row r="1833" spans="2:18">
      <c r="B1833" s="2">
        <v>15.2</v>
      </c>
      <c r="C1833" s="2">
        <v>65</v>
      </c>
      <c r="D1833" s="2">
        <v>8.6999999999999993</v>
      </c>
      <c r="E1833" s="2">
        <v>15.2</v>
      </c>
      <c r="F1833" s="2">
        <v>2.5</v>
      </c>
      <c r="G1833" s="2">
        <v>2.5</v>
      </c>
      <c r="H1833" s="2">
        <v>1020.8</v>
      </c>
      <c r="I1833" s="2">
        <v>0</v>
      </c>
      <c r="J1833" s="2">
        <v>0</v>
      </c>
      <c r="K1833" s="2">
        <v>0</v>
      </c>
      <c r="L1833" s="2">
        <v>0</v>
      </c>
      <c r="M1833" s="2">
        <v>0</v>
      </c>
      <c r="N1833">
        <v>1.9</v>
      </c>
      <c r="O1833">
        <v>323.10000000000002</v>
      </c>
      <c r="P1833">
        <v>13.6</v>
      </c>
      <c r="Q1833">
        <v>14</v>
      </c>
      <c r="R1833" s="5">
        <v>1.2666666666666699</v>
      </c>
    </row>
    <row r="1834" spans="2:18">
      <c r="B1834" s="2">
        <v>15.2</v>
      </c>
      <c r="C1834" s="2">
        <v>65</v>
      </c>
      <c r="D1834" s="2">
        <v>8.6999999999999993</v>
      </c>
      <c r="E1834" s="2">
        <v>15.2</v>
      </c>
      <c r="F1834" s="2">
        <v>0</v>
      </c>
      <c r="G1834" s="2">
        <v>2.5</v>
      </c>
      <c r="H1834" s="2">
        <v>1020.9</v>
      </c>
      <c r="I1834" s="2">
        <v>0</v>
      </c>
      <c r="J1834" s="2">
        <v>0</v>
      </c>
      <c r="K1834" s="2">
        <v>0</v>
      </c>
      <c r="L1834" s="2">
        <v>0</v>
      </c>
      <c r="M1834" s="2">
        <v>0</v>
      </c>
      <c r="N1834">
        <v>1.9</v>
      </c>
      <c r="O1834">
        <v>323.10000000000002</v>
      </c>
      <c r="P1834">
        <v>13.6</v>
      </c>
      <c r="Q1834">
        <v>14</v>
      </c>
      <c r="R1834" s="5">
        <v>1.2673611111111101</v>
      </c>
    </row>
    <row r="1835" spans="2:18">
      <c r="B1835" s="2">
        <v>15.2</v>
      </c>
      <c r="C1835" s="2">
        <v>65</v>
      </c>
      <c r="D1835" s="2">
        <v>8.6999999999999993</v>
      </c>
      <c r="E1835" s="2">
        <v>15.2</v>
      </c>
      <c r="F1835" s="2">
        <v>0</v>
      </c>
      <c r="G1835" s="2">
        <v>2.2000000000000002</v>
      </c>
      <c r="H1835" s="2">
        <v>1020.8</v>
      </c>
      <c r="I1835" s="2">
        <v>0</v>
      </c>
      <c r="J1835" s="2">
        <v>0</v>
      </c>
      <c r="K1835" s="2">
        <v>0</v>
      </c>
      <c r="L1835" s="2">
        <v>0</v>
      </c>
      <c r="M1835" s="2">
        <v>0</v>
      </c>
      <c r="N1835">
        <v>1.9</v>
      </c>
      <c r="O1835">
        <v>323.10000000000002</v>
      </c>
      <c r="P1835">
        <v>13.6</v>
      </c>
      <c r="Q1835">
        <v>14</v>
      </c>
      <c r="R1835" s="5">
        <v>1.2680555555555599</v>
      </c>
    </row>
    <row r="1836" spans="2:18">
      <c r="B1836" s="2">
        <v>15.2</v>
      </c>
      <c r="C1836" s="2">
        <v>65</v>
      </c>
      <c r="D1836" s="2">
        <v>8.6999999999999993</v>
      </c>
      <c r="E1836" s="2">
        <v>15.2</v>
      </c>
      <c r="F1836" s="2">
        <v>1.8</v>
      </c>
      <c r="G1836" s="2">
        <v>1.8</v>
      </c>
      <c r="H1836" s="2">
        <v>1020.7</v>
      </c>
      <c r="I1836" s="2">
        <v>0</v>
      </c>
      <c r="J1836" s="2">
        <v>0</v>
      </c>
      <c r="K1836" s="2">
        <v>0</v>
      </c>
      <c r="L1836" s="2">
        <v>0</v>
      </c>
      <c r="M1836" s="2">
        <v>0</v>
      </c>
      <c r="N1836">
        <v>1.9</v>
      </c>
      <c r="O1836">
        <v>323.10000000000002</v>
      </c>
      <c r="P1836">
        <v>13.6</v>
      </c>
      <c r="Q1836">
        <v>14</v>
      </c>
      <c r="R1836" s="5">
        <v>1.26875</v>
      </c>
    </row>
    <row r="1837" spans="2:18">
      <c r="B1837" s="2">
        <v>15.1</v>
      </c>
      <c r="C1837" s="2">
        <v>65</v>
      </c>
      <c r="D1837" s="2">
        <v>8.6</v>
      </c>
      <c r="E1837" s="2">
        <v>15.1</v>
      </c>
      <c r="F1837" s="2">
        <v>0</v>
      </c>
      <c r="G1837" s="2">
        <v>2.2000000000000002</v>
      </c>
      <c r="H1837" s="2">
        <v>1020.9</v>
      </c>
      <c r="I1837" s="2">
        <v>0</v>
      </c>
      <c r="J1837" s="2">
        <v>0</v>
      </c>
      <c r="K1837" s="2">
        <v>0</v>
      </c>
      <c r="L1837" s="2">
        <v>0</v>
      </c>
      <c r="M1837" s="2">
        <v>0</v>
      </c>
      <c r="N1837">
        <v>1.9</v>
      </c>
      <c r="O1837">
        <v>323.10000000000002</v>
      </c>
      <c r="P1837">
        <v>13.6</v>
      </c>
      <c r="Q1837">
        <v>14</v>
      </c>
      <c r="R1837" s="5">
        <v>1.2694444444444399</v>
      </c>
    </row>
    <row r="1838" spans="2:18">
      <c r="B1838" s="2">
        <v>15.1</v>
      </c>
      <c r="C1838" s="2">
        <v>65</v>
      </c>
      <c r="D1838" s="2">
        <v>8.6</v>
      </c>
      <c r="E1838" s="2">
        <v>15.1</v>
      </c>
      <c r="F1838" s="2">
        <v>0</v>
      </c>
      <c r="G1838" s="2">
        <v>1.8</v>
      </c>
      <c r="H1838" s="2">
        <v>1020.9</v>
      </c>
      <c r="I1838" s="2">
        <v>0</v>
      </c>
      <c r="J1838" s="2">
        <v>0</v>
      </c>
      <c r="K1838" s="2">
        <v>0</v>
      </c>
      <c r="L1838" s="2">
        <v>0</v>
      </c>
      <c r="M1838" s="2">
        <v>0</v>
      </c>
      <c r="N1838">
        <v>1.9</v>
      </c>
      <c r="O1838">
        <v>323.10000000000002</v>
      </c>
      <c r="P1838">
        <v>13.6</v>
      </c>
      <c r="Q1838">
        <v>14</v>
      </c>
      <c r="R1838" s="5">
        <v>1.27013888888889</v>
      </c>
    </row>
    <row r="1839" spans="2:18">
      <c r="B1839" s="2">
        <v>15.1</v>
      </c>
      <c r="C1839" s="2">
        <v>65</v>
      </c>
      <c r="D1839" s="2">
        <v>8.6</v>
      </c>
      <c r="E1839" s="2">
        <v>15.1</v>
      </c>
      <c r="F1839" s="2">
        <v>0</v>
      </c>
      <c r="G1839" s="2">
        <v>2.2000000000000002</v>
      </c>
      <c r="H1839" s="2">
        <v>1020.8</v>
      </c>
      <c r="I1839" s="2">
        <v>0</v>
      </c>
      <c r="J1839" s="2">
        <v>0</v>
      </c>
      <c r="K1839" s="2">
        <v>0</v>
      </c>
      <c r="L1839" s="2">
        <v>0</v>
      </c>
      <c r="M1839" s="2">
        <v>0</v>
      </c>
      <c r="N1839">
        <v>1.9</v>
      </c>
      <c r="O1839">
        <v>323.10000000000002</v>
      </c>
      <c r="P1839">
        <v>13.6</v>
      </c>
      <c r="Q1839">
        <v>14</v>
      </c>
      <c r="R1839" s="5">
        <v>1.2708333333333299</v>
      </c>
    </row>
    <row r="1840" spans="2:18">
      <c r="B1840" s="2">
        <v>15.1</v>
      </c>
      <c r="C1840" s="2">
        <v>65</v>
      </c>
      <c r="D1840" s="2">
        <v>8.6</v>
      </c>
      <c r="E1840" s="2">
        <v>15.1</v>
      </c>
      <c r="F1840" s="2">
        <v>0</v>
      </c>
      <c r="G1840" s="2">
        <v>1.8</v>
      </c>
      <c r="H1840" s="2">
        <v>1021</v>
      </c>
      <c r="I1840" s="2">
        <v>0</v>
      </c>
      <c r="J1840" s="2">
        <v>0</v>
      </c>
      <c r="K1840" s="2">
        <v>0</v>
      </c>
      <c r="L1840" s="2">
        <v>0</v>
      </c>
      <c r="M1840" s="2">
        <v>0</v>
      </c>
      <c r="N1840">
        <v>1.9</v>
      </c>
      <c r="O1840">
        <v>323.10000000000002</v>
      </c>
      <c r="P1840">
        <v>13.5</v>
      </c>
      <c r="Q1840">
        <v>14</v>
      </c>
      <c r="R1840" s="5">
        <v>1.27152777777778</v>
      </c>
    </row>
    <row r="1841" spans="2:18">
      <c r="B1841" s="2">
        <v>15</v>
      </c>
      <c r="C1841" s="2">
        <v>66</v>
      </c>
      <c r="D1841" s="2">
        <v>8.6999999999999993</v>
      </c>
      <c r="E1841" s="2">
        <v>15</v>
      </c>
      <c r="F1841" s="2">
        <v>2.5</v>
      </c>
      <c r="G1841" s="2">
        <v>2.9</v>
      </c>
      <c r="H1841" s="2">
        <v>1020.8</v>
      </c>
      <c r="I1841" s="2">
        <v>0</v>
      </c>
      <c r="J1841" s="2">
        <v>0</v>
      </c>
      <c r="K1841" s="2">
        <v>0</v>
      </c>
      <c r="L1841" s="2">
        <v>0</v>
      </c>
      <c r="M1841" s="2">
        <v>0</v>
      </c>
      <c r="N1841">
        <v>1.9</v>
      </c>
      <c r="O1841">
        <v>323.10000000000002</v>
      </c>
      <c r="P1841">
        <v>13.5</v>
      </c>
      <c r="Q1841">
        <v>14</v>
      </c>
      <c r="R1841" s="5">
        <v>1.2722222222222199</v>
      </c>
    </row>
    <row r="1842" spans="2:18">
      <c r="B1842" s="2">
        <v>15</v>
      </c>
      <c r="C1842" s="2">
        <v>66</v>
      </c>
      <c r="D1842" s="2">
        <v>8.6999999999999993</v>
      </c>
      <c r="E1842" s="2">
        <v>15</v>
      </c>
      <c r="F1842" s="2">
        <v>2.2000000000000002</v>
      </c>
      <c r="G1842" s="2">
        <v>2.5</v>
      </c>
      <c r="H1842" s="2">
        <v>1020.7</v>
      </c>
      <c r="I1842" s="2">
        <v>0</v>
      </c>
      <c r="J1842" s="2">
        <v>0</v>
      </c>
      <c r="K1842" s="2">
        <v>0</v>
      </c>
      <c r="L1842" s="2">
        <v>0</v>
      </c>
      <c r="M1842" s="2">
        <v>0</v>
      </c>
      <c r="N1842">
        <v>1.9</v>
      </c>
      <c r="O1842">
        <v>323.10000000000002</v>
      </c>
      <c r="P1842">
        <v>13.5</v>
      </c>
      <c r="Q1842">
        <v>13.9</v>
      </c>
      <c r="R1842" s="5">
        <v>1.27291666666667</v>
      </c>
    </row>
    <row r="1843" spans="2:18">
      <c r="B1843" s="2">
        <v>15</v>
      </c>
      <c r="C1843" s="2">
        <v>66</v>
      </c>
      <c r="D1843" s="2">
        <v>8.6999999999999993</v>
      </c>
      <c r="E1843" s="2">
        <v>15</v>
      </c>
      <c r="F1843" s="2">
        <v>1.8</v>
      </c>
      <c r="G1843" s="2">
        <v>2.2000000000000002</v>
      </c>
      <c r="H1843" s="2">
        <v>1020.7</v>
      </c>
      <c r="I1843" s="2">
        <v>0</v>
      </c>
      <c r="J1843" s="2">
        <v>0</v>
      </c>
      <c r="K1843" s="2">
        <v>0</v>
      </c>
      <c r="L1843" s="2">
        <v>0</v>
      </c>
      <c r="M1843" s="2">
        <v>0</v>
      </c>
      <c r="N1843">
        <v>1.9</v>
      </c>
      <c r="O1843">
        <v>323.10000000000002</v>
      </c>
      <c r="P1843">
        <v>13.5</v>
      </c>
      <c r="Q1843">
        <v>13.9</v>
      </c>
      <c r="R1843" s="5">
        <v>1.2736111111111099</v>
      </c>
    </row>
    <row r="1844" spans="2:18">
      <c r="B1844" s="2">
        <v>15</v>
      </c>
      <c r="C1844" s="2">
        <v>66</v>
      </c>
      <c r="D1844" s="2">
        <v>8.6999999999999993</v>
      </c>
      <c r="E1844" s="2">
        <v>15</v>
      </c>
      <c r="F1844" s="2">
        <v>1.8</v>
      </c>
      <c r="G1844" s="2">
        <v>2.2000000000000002</v>
      </c>
      <c r="H1844" s="2">
        <v>1020.6</v>
      </c>
      <c r="I1844" s="2">
        <v>0</v>
      </c>
      <c r="J1844" s="2">
        <v>0</v>
      </c>
      <c r="K1844" s="2">
        <v>0</v>
      </c>
      <c r="L1844" s="2">
        <v>0</v>
      </c>
      <c r="M1844" s="2">
        <v>0</v>
      </c>
      <c r="N1844">
        <v>1.9</v>
      </c>
      <c r="O1844">
        <v>323.10000000000002</v>
      </c>
      <c r="P1844">
        <v>13.5</v>
      </c>
      <c r="Q1844">
        <v>13.9</v>
      </c>
      <c r="R1844" s="5">
        <v>1.27430555555556</v>
      </c>
    </row>
    <row r="1845" spans="2:18">
      <c r="B1845" s="2">
        <v>14.9</v>
      </c>
      <c r="C1845" s="2">
        <v>66</v>
      </c>
      <c r="D1845" s="2">
        <v>8.6</v>
      </c>
      <c r="E1845" s="2">
        <v>14.9</v>
      </c>
      <c r="F1845" s="2">
        <v>0</v>
      </c>
      <c r="G1845" s="2">
        <v>0</v>
      </c>
      <c r="H1845" s="2">
        <v>1020.9</v>
      </c>
      <c r="I1845" s="2">
        <v>0</v>
      </c>
      <c r="J1845" s="2">
        <v>0</v>
      </c>
      <c r="K1845" s="2">
        <v>0</v>
      </c>
      <c r="L1845" s="2">
        <v>0</v>
      </c>
      <c r="M1845" s="2">
        <v>0</v>
      </c>
      <c r="N1845">
        <v>1.9</v>
      </c>
      <c r="O1845">
        <v>323.10000000000002</v>
      </c>
      <c r="P1845">
        <v>13.5</v>
      </c>
      <c r="Q1845">
        <v>13.9</v>
      </c>
      <c r="R1845" s="5">
        <v>1.2749999999999999</v>
      </c>
    </row>
    <row r="1846" spans="2:18">
      <c r="B1846" s="2">
        <v>14.9</v>
      </c>
      <c r="C1846" s="2">
        <v>66</v>
      </c>
      <c r="D1846" s="2">
        <v>8.6</v>
      </c>
      <c r="E1846" s="2">
        <v>14.9</v>
      </c>
      <c r="F1846" s="2">
        <v>3.6</v>
      </c>
      <c r="G1846" s="2">
        <v>4.3</v>
      </c>
      <c r="H1846" s="2">
        <v>1020.8</v>
      </c>
      <c r="I1846" s="2">
        <v>0</v>
      </c>
      <c r="J1846" s="2">
        <v>0</v>
      </c>
      <c r="K1846" s="2">
        <v>0</v>
      </c>
      <c r="L1846" s="2">
        <v>0</v>
      </c>
      <c r="M1846" s="2">
        <v>0</v>
      </c>
      <c r="N1846">
        <v>1.9</v>
      </c>
      <c r="O1846">
        <v>323.10000000000002</v>
      </c>
      <c r="P1846">
        <v>13.5</v>
      </c>
      <c r="Q1846">
        <v>13.9</v>
      </c>
      <c r="R1846" s="5">
        <v>1.27569444444444</v>
      </c>
    </row>
    <row r="1847" spans="2:18">
      <c r="B1847" s="2">
        <v>15</v>
      </c>
      <c r="C1847" s="2">
        <v>66</v>
      </c>
      <c r="D1847" s="2">
        <v>8.6999999999999993</v>
      </c>
      <c r="E1847" s="2">
        <v>15</v>
      </c>
      <c r="F1847" s="2">
        <v>0</v>
      </c>
      <c r="G1847" s="2">
        <v>2.2000000000000002</v>
      </c>
      <c r="H1847" s="2">
        <v>1020.6</v>
      </c>
      <c r="I1847" s="2">
        <v>0</v>
      </c>
      <c r="J1847" s="2">
        <v>0</v>
      </c>
      <c r="K1847" s="2">
        <v>0</v>
      </c>
      <c r="L1847" s="2">
        <v>0</v>
      </c>
      <c r="M1847" s="2">
        <v>0</v>
      </c>
      <c r="N1847">
        <v>1.9</v>
      </c>
      <c r="O1847">
        <v>323.10000000000002</v>
      </c>
      <c r="P1847">
        <v>13.4</v>
      </c>
      <c r="Q1847">
        <v>13.8</v>
      </c>
      <c r="R1847" s="5">
        <v>1.2763888888888899</v>
      </c>
    </row>
    <row r="1848" spans="2:18">
      <c r="B1848" s="2">
        <v>15</v>
      </c>
      <c r="C1848" s="2">
        <v>66</v>
      </c>
      <c r="D1848" s="2">
        <v>8.6999999999999993</v>
      </c>
      <c r="E1848" s="2">
        <v>15</v>
      </c>
      <c r="F1848" s="2">
        <v>4</v>
      </c>
      <c r="G1848" s="2">
        <v>4</v>
      </c>
      <c r="H1848" s="2">
        <v>1020.8</v>
      </c>
      <c r="I1848" s="2">
        <v>0</v>
      </c>
      <c r="J1848" s="2">
        <v>0</v>
      </c>
      <c r="K1848" s="2">
        <v>0</v>
      </c>
      <c r="L1848" s="2">
        <v>0</v>
      </c>
      <c r="M1848" s="2">
        <v>0</v>
      </c>
      <c r="N1848">
        <v>1.9</v>
      </c>
      <c r="O1848">
        <v>323.10000000000002</v>
      </c>
      <c r="P1848">
        <v>13.4</v>
      </c>
      <c r="Q1848">
        <v>13.8</v>
      </c>
      <c r="R1848" s="5">
        <v>1.27708333333333</v>
      </c>
    </row>
    <row r="1849" spans="2:18">
      <c r="B1849" s="2">
        <v>15</v>
      </c>
      <c r="C1849" s="2">
        <v>66</v>
      </c>
      <c r="D1849" s="2">
        <v>8.6999999999999993</v>
      </c>
      <c r="E1849" s="2">
        <v>15</v>
      </c>
      <c r="F1849" s="2">
        <v>0</v>
      </c>
      <c r="G1849" s="2">
        <v>4</v>
      </c>
      <c r="H1849" s="2">
        <v>1020.8</v>
      </c>
      <c r="I1849" s="2">
        <v>0</v>
      </c>
      <c r="J1849" s="2">
        <v>0</v>
      </c>
      <c r="K1849" s="2">
        <v>0</v>
      </c>
      <c r="L1849" s="2">
        <v>0</v>
      </c>
      <c r="M1849" s="2">
        <v>0</v>
      </c>
      <c r="N1849">
        <v>1.9</v>
      </c>
      <c r="O1849">
        <v>323.10000000000002</v>
      </c>
      <c r="P1849">
        <v>13.4</v>
      </c>
      <c r="Q1849">
        <v>13.8</v>
      </c>
      <c r="R1849" s="5">
        <v>1.2777777777777799</v>
      </c>
    </row>
    <row r="1850" spans="2:18">
      <c r="B1850" s="2">
        <v>15.1</v>
      </c>
      <c r="C1850" s="2">
        <v>66</v>
      </c>
      <c r="D1850" s="2">
        <v>8.8000000000000007</v>
      </c>
      <c r="E1850" s="2">
        <v>15.1</v>
      </c>
      <c r="F1850" s="2">
        <v>1.8</v>
      </c>
      <c r="G1850" s="2">
        <v>2.9</v>
      </c>
      <c r="H1850" s="2">
        <v>1020.7</v>
      </c>
      <c r="I1850" s="2">
        <v>0</v>
      </c>
      <c r="J1850" s="2">
        <v>0</v>
      </c>
      <c r="K1850" s="2">
        <v>0</v>
      </c>
      <c r="L1850" s="2">
        <v>0</v>
      </c>
      <c r="M1850" s="2">
        <v>0</v>
      </c>
      <c r="N1850">
        <v>1.9</v>
      </c>
      <c r="O1850">
        <v>323.10000000000002</v>
      </c>
      <c r="P1850">
        <v>13.4</v>
      </c>
      <c r="Q1850">
        <v>13.8</v>
      </c>
      <c r="R1850" s="5">
        <v>1.27847222222222</v>
      </c>
    </row>
    <row r="1851" spans="2:18">
      <c r="B1851" s="2">
        <v>15.1</v>
      </c>
      <c r="C1851" s="2">
        <v>66</v>
      </c>
      <c r="D1851" s="2">
        <v>8.8000000000000007</v>
      </c>
      <c r="E1851" s="2">
        <v>15.1</v>
      </c>
      <c r="F1851" s="2">
        <v>1.8</v>
      </c>
      <c r="G1851" s="2">
        <v>3.6</v>
      </c>
      <c r="H1851" s="2">
        <v>1020.8</v>
      </c>
      <c r="I1851" s="2">
        <v>0</v>
      </c>
      <c r="J1851" s="2">
        <v>0</v>
      </c>
      <c r="K1851" s="2">
        <v>0</v>
      </c>
      <c r="L1851" s="2">
        <v>0</v>
      </c>
      <c r="M1851" s="2">
        <v>0</v>
      </c>
      <c r="N1851">
        <v>1.9</v>
      </c>
      <c r="O1851">
        <v>323.10000000000002</v>
      </c>
      <c r="P1851">
        <v>13.4</v>
      </c>
      <c r="Q1851">
        <v>13.8</v>
      </c>
      <c r="R1851" s="5">
        <v>1.2791666666666699</v>
      </c>
    </row>
    <row r="1852" spans="2:18">
      <c r="B1852" s="2">
        <v>15.1</v>
      </c>
      <c r="C1852" s="2">
        <v>66</v>
      </c>
      <c r="D1852" s="2">
        <v>8.8000000000000007</v>
      </c>
      <c r="E1852" s="2">
        <v>15.1</v>
      </c>
      <c r="F1852" s="2">
        <v>1.8</v>
      </c>
      <c r="G1852" s="2">
        <v>2.9</v>
      </c>
      <c r="H1852" s="2">
        <v>1020.6</v>
      </c>
      <c r="I1852" s="2">
        <v>0</v>
      </c>
      <c r="J1852" s="2">
        <v>0</v>
      </c>
      <c r="K1852" s="2">
        <v>0</v>
      </c>
      <c r="L1852" s="2">
        <v>0</v>
      </c>
      <c r="M1852" s="2">
        <v>0</v>
      </c>
      <c r="N1852">
        <v>1.9</v>
      </c>
      <c r="O1852">
        <v>323.10000000000002</v>
      </c>
      <c r="P1852">
        <v>13.4</v>
      </c>
      <c r="Q1852">
        <v>13.8</v>
      </c>
      <c r="R1852" s="5">
        <v>1.27986111111111</v>
      </c>
    </row>
    <row r="1853" spans="2:18">
      <c r="B1853" s="2">
        <v>15.1</v>
      </c>
      <c r="C1853" s="2">
        <v>66</v>
      </c>
      <c r="D1853" s="2">
        <v>8.8000000000000007</v>
      </c>
      <c r="E1853" s="2">
        <v>15.1</v>
      </c>
      <c r="F1853" s="2">
        <v>2.5</v>
      </c>
      <c r="G1853" s="2">
        <v>4</v>
      </c>
      <c r="H1853" s="2">
        <v>1020.6</v>
      </c>
      <c r="I1853" s="2">
        <v>0</v>
      </c>
      <c r="J1853" s="2">
        <v>0</v>
      </c>
      <c r="K1853" s="2">
        <v>0</v>
      </c>
      <c r="L1853" s="2">
        <v>0</v>
      </c>
      <c r="M1853" s="2">
        <v>0</v>
      </c>
      <c r="N1853">
        <v>1.9</v>
      </c>
      <c r="O1853">
        <v>323.10000000000002</v>
      </c>
      <c r="P1853">
        <v>13.4</v>
      </c>
      <c r="Q1853">
        <v>13.8</v>
      </c>
      <c r="R1853" s="5">
        <v>1.2805555555555601</v>
      </c>
    </row>
    <row r="1854" spans="2:18">
      <c r="B1854" s="2">
        <v>15.1</v>
      </c>
      <c r="C1854" s="2">
        <v>65</v>
      </c>
      <c r="D1854" s="2">
        <v>8.6</v>
      </c>
      <c r="E1854" s="2">
        <v>15.1</v>
      </c>
      <c r="F1854" s="2">
        <v>2.5</v>
      </c>
      <c r="G1854" s="2">
        <v>3.2</v>
      </c>
      <c r="H1854" s="2">
        <v>1020.9</v>
      </c>
      <c r="I1854" s="2">
        <v>0</v>
      </c>
      <c r="J1854" s="2">
        <v>0</v>
      </c>
      <c r="K1854" s="2">
        <v>0</v>
      </c>
      <c r="L1854" s="2">
        <v>0</v>
      </c>
      <c r="M1854" s="2">
        <v>0</v>
      </c>
      <c r="N1854">
        <v>1.9</v>
      </c>
      <c r="O1854">
        <v>323.10000000000002</v>
      </c>
      <c r="P1854">
        <v>13.4</v>
      </c>
      <c r="Q1854">
        <v>13.7</v>
      </c>
      <c r="R1854" s="5">
        <v>1.28125</v>
      </c>
    </row>
    <row r="1855" spans="2:18">
      <c r="B1855" s="2">
        <v>15.1</v>
      </c>
      <c r="C1855" s="2">
        <v>65</v>
      </c>
      <c r="D1855" s="2">
        <v>8.6</v>
      </c>
      <c r="E1855" s="2">
        <v>15.1</v>
      </c>
      <c r="F1855" s="2">
        <v>2.5</v>
      </c>
      <c r="G1855" s="2">
        <v>2.5</v>
      </c>
      <c r="H1855" s="2">
        <v>1020.8</v>
      </c>
      <c r="I1855" s="2">
        <v>0</v>
      </c>
      <c r="J1855" s="2">
        <v>0</v>
      </c>
      <c r="K1855" s="2">
        <v>0</v>
      </c>
      <c r="L1855" s="2">
        <v>0</v>
      </c>
      <c r="M1855" s="2">
        <v>0</v>
      </c>
      <c r="N1855">
        <v>1.9</v>
      </c>
      <c r="O1855">
        <v>323.10000000000002</v>
      </c>
      <c r="P1855">
        <v>13.4</v>
      </c>
      <c r="Q1855">
        <v>13.7</v>
      </c>
      <c r="R1855" s="5">
        <v>1.2819444444444399</v>
      </c>
    </row>
    <row r="1856" spans="2:18">
      <c r="B1856" s="2">
        <v>15.2</v>
      </c>
      <c r="C1856" s="2">
        <v>65</v>
      </c>
      <c r="D1856" s="2">
        <v>8.6999999999999993</v>
      </c>
      <c r="E1856" s="2">
        <v>15.2</v>
      </c>
      <c r="F1856" s="2">
        <v>3.2</v>
      </c>
      <c r="G1856" s="2">
        <v>5</v>
      </c>
      <c r="H1856" s="2">
        <v>1020.8</v>
      </c>
      <c r="I1856" s="2">
        <v>0</v>
      </c>
      <c r="J1856" s="2">
        <v>0</v>
      </c>
      <c r="K1856" s="2">
        <v>0</v>
      </c>
      <c r="L1856" s="2">
        <v>0</v>
      </c>
      <c r="M1856" s="2">
        <v>0</v>
      </c>
      <c r="N1856">
        <v>1.9</v>
      </c>
      <c r="O1856">
        <v>323.10000000000002</v>
      </c>
      <c r="P1856">
        <v>13.4</v>
      </c>
      <c r="Q1856">
        <v>13.7</v>
      </c>
      <c r="R1856" s="5">
        <v>1.28263888888889</v>
      </c>
    </row>
    <row r="1857" spans="2:18">
      <c r="B1857" s="2">
        <v>15.2</v>
      </c>
      <c r="C1857" s="2">
        <v>65</v>
      </c>
      <c r="D1857" s="2">
        <v>8.6999999999999993</v>
      </c>
      <c r="E1857" s="2">
        <v>15.2</v>
      </c>
      <c r="F1857" s="2">
        <v>1.8</v>
      </c>
      <c r="G1857" s="2">
        <v>3.6</v>
      </c>
      <c r="H1857" s="2">
        <v>1020.8</v>
      </c>
      <c r="I1857" s="2">
        <v>0</v>
      </c>
      <c r="J1857" s="2">
        <v>0</v>
      </c>
      <c r="K1857" s="2">
        <v>0</v>
      </c>
      <c r="L1857" s="2">
        <v>0</v>
      </c>
      <c r="M1857" s="2">
        <v>0</v>
      </c>
      <c r="N1857">
        <v>1.9</v>
      </c>
      <c r="O1857">
        <v>323.10000000000002</v>
      </c>
      <c r="P1857">
        <v>13.4</v>
      </c>
      <c r="Q1857">
        <v>13.7</v>
      </c>
      <c r="R1857" s="5">
        <v>1.2833333333333301</v>
      </c>
    </row>
    <row r="1858" spans="2:18">
      <c r="B1858" s="2">
        <v>15.2</v>
      </c>
      <c r="C1858" s="2">
        <v>65</v>
      </c>
      <c r="D1858" s="2">
        <v>8.6999999999999993</v>
      </c>
      <c r="E1858" s="2">
        <v>15.2</v>
      </c>
      <c r="F1858" s="2">
        <v>1.8</v>
      </c>
      <c r="G1858" s="2">
        <v>1.8</v>
      </c>
      <c r="H1858" s="2">
        <v>1020.8</v>
      </c>
      <c r="I1858" s="2">
        <v>0</v>
      </c>
      <c r="J1858" s="2">
        <v>0</v>
      </c>
      <c r="K1858" s="2">
        <v>0</v>
      </c>
      <c r="L1858" s="2">
        <v>0</v>
      </c>
      <c r="M1858" s="2">
        <v>0</v>
      </c>
      <c r="N1858">
        <v>1.9</v>
      </c>
      <c r="O1858">
        <v>323.10000000000002</v>
      </c>
      <c r="P1858">
        <v>13.4</v>
      </c>
      <c r="Q1858">
        <v>13.7</v>
      </c>
      <c r="R1858" s="5">
        <v>1.28402777777778</v>
      </c>
    </row>
    <row r="1859" spans="2:18">
      <c r="B1859" s="2">
        <v>15.2</v>
      </c>
      <c r="C1859" s="2">
        <v>65</v>
      </c>
      <c r="D1859" s="2">
        <v>8.6999999999999993</v>
      </c>
      <c r="E1859" s="2">
        <v>15.2</v>
      </c>
      <c r="F1859" s="2">
        <v>1.8</v>
      </c>
      <c r="G1859" s="2">
        <v>1.8</v>
      </c>
      <c r="H1859" s="2">
        <v>1020.7</v>
      </c>
      <c r="I1859" s="2">
        <v>0</v>
      </c>
      <c r="J1859" s="2">
        <v>0</v>
      </c>
      <c r="K1859" s="2">
        <v>0</v>
      </c>
      <c r="L1859" s="2">
        <v>0</v>
      </c>
      <c r="M1859" s="2">
        <v>0</v>
      </c>
      <c r="N1859">
        <v>1.9</v>
      </c>
      <c r="O1859">
        <v>323.10000000000002</v>
      </c>
      <c r="P1859">
        <v>13.4</v>
      </c>
      <c r="Q1859">
        <v>13.7</v>
      </c>
      <c r="R1859" s="5">
        <v>1.2847222222222201</v>
      </c>
    </row>
    <row r="1860" spans="2:18">
      <c r="B1860" s="2">
        <v>15.2</v>
      </c>
      <c r="C1860" s="2">
        <v>65</v>
      </c>
      <c r="D1860" s="2">
        <v>8.6999999999999993</v>
      </c>
      <c r="E1860" s="2">
        <v>15.2</v>
      </c>
      <c r="F1860" s="2">
        <v>0</v>
      </c>
      <c r="G1860" s="2">
        <v>2.9</v>
      </c>
      <c r="H1860" s="2">
        <v>1020.9</v>
      </c>
      <c r="I1860" s="2">
        <v>0</v>
      </c>
      <c r="J1860" s="2">
        <v>0</v>
      </c>
      <c r="K1860" s="2">
        <v>0</v>
      </c>
      <c r="L1860" s="2">
        <v>0</v>
      </c>
      <c r="M1860" s="2">
        <v>0</v>
      </c>
      <c r="N1860">
        <v>1.9</v>
      </c>
      <c r="O1860">
        <v>323.10000000000002</v>
      </c>
      <c r="P1860">
        <v>13.4</v>
      </c>
      <c r="Q1860">
        <v>13.7</v>
      </c>
      <c r="R1860" s="5">
        <v>1.28541666666667</v>
      </c>
    </row>
    <row r="1861" spans="2:18">
      <c r="B1861" s="2">
        <v>15.2</v>
      </c>
      <c r="C1861" s="2">
        <v>65</v>
      </c>
      <c r="D1861" s="2">
        <v>8.6999999999999993</v>
      </c>
      <c r="E1861" s="2">
        <v>15.2</v>
      </c>
      <c r="F1861" s="2">
        <v>2.9</v>
      </c>
      <c r="G1861" s="2">
        <v>2.9</v>
      </c>
      <c r="H1861" s="2">
        <v>1020.7</v>
      </c>
      <c r="I1861" s="2">
        <v>0</v>
      </c>
      <c r="J1861" s="2">
        <v>0</v>
      </c>
      <c r="K1861" s="2">
        <v>0</v>
      </c>
      <c r="L1861" s="2">
        <v>0</v>
      </c>
      <c r="M1861" s="2">
        <v>0</v>
      </c>
      <c r="N1861">
        <v>1.9</v>
      </c>
      <c r="O1861">
        <v>323.10000000000002</v>
      </c>
      <c r="P1861">
        <v>13.5</v>
      </c>
      <c r="Q1861">
        <v>13.7</v>
      </c>
      <c r="R1861" s="5">
        <v>1.2861111111111101</v>
      </c>
    </row>
    <row r="1862" spans="2:18">
      <c r="B1862" s="2">
        <v>15.2</v>
      </c>
      <c r="C1862" s="2">
        <v>65</v>
      </c>
      <c r="D1862" s="2">
        <v>8.6999999999999993</v>
      </c>
      <c r="E1862" s="2">
        <v>15.2</v>
      </c>
      <c r="F1862" s="2">
        <v>2.5</v>
      </c>
      <c r="G1862" s="2">
        <v>2.9</v>
      </c>
      <c r="H1862" s="2">
        <v>1020.6</v>
      </c>
      <c r="I1862" s="2">
        <v>0</v>
      </c>
      <c r="J1862" s="2">
        <v>0</v>
      </c>
      <c r="K1862" s="2">
        <v>0</v>
      </c>
      <c r="L1862" s="2">
        <v>0</v>
      </c>
      <c r="M1862" s="2">
        <v>0</v>
      </c>
      <c r="N1862">
        <v>1.9</v>
      </c>
      <c r="O1862">
        <v>323.10000000000002</v>
      </c>
      <c r="P1862">
        <v>13.4</v>
      </c>
      <c r="Q1862">
        <v>13.7</v>
      </c>
      <c r="R1862" s="5">
        <v>1.28680555555556</v>
      </c>
    </row>
    <row r="1863" spans="2:18">
      <c r="B1863" s="2">
        <v>15.2</v>
      </c>
      <c r="C1863" s="2">
        <v>65</v>
      </c>
      <c r="D1863" s="2">
        <v>8.6999999999999993</v>
      </c>
      <c r="E1863" s="2">
        <v>15.2</v>
      </c>
      <c r="F1863" s="2">
        <v>1.8</v>
      </c>
      <c r="G1863" s="2">
        <v>2.2000000000000002</v>
      </c>
      <c r="H1863" s="2">
        <v>1020.8</v>
      </c>
      <c r="I1863" s="2">
        <v>0</v>
      </c>
      <c r="J1863" s="2">
        <v>0</v>
      </c>
      <c r="K1863" s="2">
        <v>0</v>
      </c>
      <c r="L1863" s="2">
        <v>0</v>
      </c>
      <c r="M1863" s="2">
        <v>0</v>
      </c>
      <c r="N1863">
        <v>1.9</v>
      </c>
      <c r="O1863">
        <v>323.10000000000002</v>
      </c>
      <c r="P1863">
        <v>13.5</v>
      </c>
      <c r="Q1863">
        <v>13.7</v>
      </c>
      <c r="R1863" s="5">
        <v>1.2875000000000001</v>
      </c>
    </row>
    <row r="1864" spans="2:18">
      <c r="B1864" s="2">
        <v>15.2</v>
      </c>
      <c r="C1864" s="2">
        <v>65</v>
      </c>
      <c r="D1864" s="2">
        <v>8.6999999999999993</v>
      </c>
      <c r="E1864" s="2">
        <v>15.2</v>
      </c>
      <c r="F1864" s="2">
        <v>1.8</v>
      </c>
      <c r="G1864" s="2">
        <v>1.8</v>
      </c>
      <c r="H1864" s="2">
        <v>1020.6</v>
      </c>
      <c r="I1864" s="2">
        <v>0</v>
      </c>
      <c r="J1864" s="2">
        <v>0</v>
      </c>
      <c r="K1864" s="2">
        <v>0</v>
      </c>
      <c r="L1864" s="2">
        <v>0</v>
      </c>
      <c r="M1864" s="2">
        <v>0</v>
      </c>
      <c r="N1864">
        <v>1.9</v>
      </c>
      <c r="O1864">
        <v>323.10000000000002</v>
      </c>
      <c r="P1864">
        <v>13.5</v>
      </c>
      <c r="Q1864">
        <v>13.7</v>
      </c>
      <c r="R1864" s="5">
        <v>1.28819444444444</v>
      </c>
    </row>
    <row r="1865" spans="2:18">
      <c r="B1865" s="2">
        <v>15.1</v>
      </c>
      <c r="C1865" s="2">
        <v>65</v>
      </c>
      <c r="D1865" s="2">
        <v>8.6</v>
      </c>
      <c r="E1865" s="2">
        <v>15.1</v>
      </c>
      <c r="F1865" s="2">
        <v>2.2000000000000002</v>
      </c>
      <c r="G1865" s="2">
        <v>2.9</v>
      </c>
      <c r="H1865" s="2">
        <v>1020.6</v>
      </c>
      <c r="I1865" s="2">
        <v>0</v>
      </c>
      <c r="J1865" s="2">
        <v>0</v>
      </c>
      <c r="K1865" s="2">
        <v>0</v>
      </c>
      <c r="L1865" s="2">
        <v>0</v>
      </c>
      <c r="M1865" s="2">
        <v>0</v>
      </c>
      <c r="N1865">
        <v>1.9</v>
      </c>
      <c r="O1865">
        <v>323.10000000000002</v>
      </c>
      <c r="P1865">
        <v>13.5</v>
      </c>
      <c r="Q1865">
        <v>13.7</v>
      </c>
      <c r="R1865" s="5">
        <v>1.2888888888888901</v>
      </c>
    </row>
    <row r="1866" spans="2:18">
      <c r="B1866" s="2">
        <v>15.1</v>
      </c>
      <c r="C1866" s="2">
        <v>65</v>
      </c>
      <c r="D1866" s="2">
        <v>8.6</v>
      </c>
      <c r="E1866" s="2">
        <v>15.1</v>
      </c>
      <c r="F1866" s="2">
        <v>0</v>
      </c>
      <c r="G1866" s="2">
        <v>1.8</v>
      </c>
      <c r="H1866" s="2">
        <v>1020.6</v>
      </c>
      <c r="I1866" s="2">
        <v>0</v>
      </c>
      <c r="J1866" s="2">
        <v>0</v>
      </c>
      <c r="K1866" s="2">
        <v>0</v>
      </c>
      <c r="L1866" s="2">
        <v>0</v>
      </c>
      <c r="M1866" s="2">
        <v>0</v>
      </c>
      <c r="N1866">
        <v>1.9</v>
      </c>
      <c r="O1866">
        <v>323.10000000000002</v>
      </c>
      <c r="P1866">
        <v>13.4</v>
      </c>
      <c r="Q1866">
        <v>13.7</v>
      </c>
      <c r="R1866" s="5">
        <v>1.28958333333333</v>
      </c>
    </row>
    <row r="1867" spans="2:18">
      <c r="B1867" s="2">
        <v>15.1</v>
      </c>
      <c r="C1867" s="2">
        <v>65</v>
      </c>
      <c r="D1867" s="2">
        <v>8.6</v>
      </c>
      <c r="E1867" s="2">
        <v>15.1</v>
      </c>
      <c r="F1867" s="2">
        <v>2.5</v>
      </c>
      <c r="G1867" s="2">
        <v>2.5</v>
      </c>
      <c r="H1867" s="2">
        <v>1020.7</v>
      </c>
      <c r="I1867" s="2">
        <v>0</v>
      </c>
      <c r="J1867" s="2">
        <v>0</v>
      </c>
      <c r="K1867" s="2">
        <v>0</v>
      </c>
      <c r="L1867" s="2">
        <v>0</v>
      </c>
      <c r="M1867" s="2">
        <v>0</v>
      </c>
      <c r="N1867">
        <v>1.9</v>
      </c>
      <c r="O1867">
        <v>323.10000000000002</v>
      </c>
      <c r="P1867">
        <v>13.4</v>
      </c>
      <c r="Q1867">
        <v>13.7</v>
      </c>
      <c r="R1867" s="5">
        <v>1.2902777777777801</v>
      </c>
    </row>
    <row r="1868" spans="2:18">
      <c r="B1868" s="2">
        <v>15</v>
      </c>
      <c r="C1868" s="2">
        <v>65</v>
      </c>
      <c r="D1868" s="2">
        <v>8.5</v>
      </c>
      <c r="E1868" s="2">
        <v>15</v>
      </c>
      <c r="F1868" s="2">
        <v>0</v>
      </c>
      <c r="G1868" s="2">
        <v>0</v>
      </c>
      <c r="H1868" s="2">
        <v>1020.8</v>
      </c>
      <c r="I1868" s="2">
        <v>0</v>
      </c>
      <c r="J1868" s="2">
        <v>0</v>
      </c>
      <c r="K1868" s="2">
        <v>0</v>
      </c>
      <c r="L1868" s="2">
        <v>0</v>
      </c>
      <c r="M1868" s="2">
        <v>0</v>
      </c>
      <c r="N1868">
        <v>1.9</v>
      </c>
      <c r="O1868">
        <v>323.10000000000002</v>
      </c>
      <c r="P1868">
        <v>13.4</v>
      </c>
      <c r="Q1868">
        <v>13.7</v>
      </c>
      <c r="R1868" s="5">
        <v>1.29097222222222</v>
      </c>
    </row>
    <row r="1869" spans="2:18">
      <c r="B1869" s="2">
        <v>15</v>
      </c>
      <c r="C1869" s="2">
        <v>66</v>
      </c>
      <c r="D1869" s="2">
        <v>8.6999999999999993</v>
      </c>
      <c r="E1869" s="2">
        <v>15</v>
      </c>
      <c r="F1869" s="2">
        <v>0</v>
      </c>
      <c r="G1869" s="2">
        <v>1.8</v>
      </c>
      <c r="H1869" s="2">
        <v>1020.7</v>
      </c>
      <c r="I1869" s="2">
        <v>0</v>
      </c>
      <c r="J1869" s="2">
        <v>0</v>
      </c>
      <c r="K1869" s="2">
        <v>0</v>
      </c>
      <c r="L1869" s="2">
        <v>0</v>
      </c>
      <c r="M1869" s="2">
        <v>0</v>
      </c>
      <c r="N1869">
        <v>1.9</v>
      </c>
      <c r="O1869">
        <v>323.10000000000002</v>
      </c>
      <c r="P1869">
        <v>13.4</v>
      </c>
      <c r="Q1869">
        <v>13.6</v>
      </c>
      <c r="R1869" s="5">
        <v>1.2916666666666701</v>
      </c>
    </row>
    <row r="1870" spans="2:18">
      <c r="B1870" s="2">
        <v>15</v>
      </c>
      <c r="C1870" s="2">
        <v>66</v>
      </c>
      <c r="D1870" s="2">
        <v>8.6999999999999993</v>
      </c>
      <c r="E1870" s="2">
        <v>15</v>
      </c>
      <c r="F1870" s="2">
        <v>0</v>
      </c>
      <c r="G1870" s="2">
        <v>0</v>
      </c>
      <c r="H1870" s="2">
        <v>1020.6</v>
      </c>
      <c r="I1870" s="2">
        <v>0</v>
      </c>
      <c r="J1870" s="2">
        <v>0</v>
      </c>
      <c r="K1870" s="2">
        <v>0</v>
      </c>
      <c r="L1870" s="2">
        <v>0</v>
      </c>
      <c r="M1870" s="2">
        <v>0</v>
      </c>
      <c r="N1870">
        <v>1.9</v>
      </c>
      <c r="O1870">
        <v>323.10000000000002</v>
      </c>
      <c r="P1870">
        <v>13.3</v>
      </c>
      <c r="Q1870">
        <v>13.7</v>
      </c>
      <c r="R1870" s="5">
        <v>1.29236111111111</v>
      </c>
    </row>
    <row r="1871" spans="2:18">
      <c r="B1871" s="2">
        <v>14.9</v>
      </c>
      <c r="C1871" s="2">
        <v>66</v>
      </c>
      <c r="D1871" s="2">
        <v>8.6</v>
      </c>
      <c r="E1871" s="2">
        <v>14.9</v>
      </c>
      <c r="F1871" s="2">
        <v>0</v>
      </c>
      <c r="G1871" s="2">
        <v>0</v>
      </c>
      <c r="H1871" s="2">
        <v>1020.6</v>
      </c>
      <c r="I1871" s="2">
        <v>0</v>
      </c>
      <c r="J1871" s="2">
        <v>0</v>
      </c>
      <c r="K1871" s="2">
        <v>0</v>
      </c>
      <c r="L1871" s="2">
        <v>0</v>
      </c>
      <c r="M1871" s="2">
        <v>0</v>
      </c>
      <c r="N1871">
        <v>1.9</v>
      </c>
      <c r="O1871">
        <v>323.10000000000002</v>
      </c>
      <c r="P1871">
        <v>13.3</v>
      </c>
      <c r="Q1871">
        <v>13.7</v>
      </c>
      <c r="R1871" s="5">
        <v>1.2930555555555601</v>
      </c>
    </row>
    <row r="1872" spans="2:18">
      <c r="B1872" s="2">
        <v>14.9</v>
      </c>
      <c r="C1872" s="2">
        <v>66</v>
      </c>
      <c r="D1872" s="2">
        <v>8.6</v>
      </c>
      <c r="E1872" s="2">
        <v>14.9</v>
      </c>
      <c r="F1872" s="2">
        <v>0</v>
      </c>
      <c r="G1872" s="2">
        <v>0</v>
      </c>
      <c r="H1872" s="2">
        <v>1020.4</v>
      </c>
      <c r="I1872" s="2">
        <v>0</v>
      </c>
      <c r="J1872" s="2">
        <v>0</v>
      </c>
      <c r="K1872" s="2">
        <v>0</v>
      </c>
      <c r="L1872" s="2">
        <v>0</v>
      </c>
      <c r="M1872" s="2">
        <v>0</v>
      </c>
      <c r="N1872">
        <v>1.9</v>
      </c>
      <c r="O1872">
        <v>323.10000000000002</v>
      </c>
      <c r="P1872">
        <v>13.3</v>
      </c>
      <c r="Q1872">
        <v>13.7</v>
      </c>
      <c r="R1872" s="5">
        <v>1.29375</v>
      </c>
    </row>
    <row r="1873" spans="2:18">
      <c r="B1873" s="2">
        <v>14.8</v>
      </c>
      <c r="C1873" s="2">
        <v>66</v>
      </c>
      <c r="D1873" s="2">
        <v>8.5</v>
      </c>
      <c r="E1873" s="2">
        <v>14.8</v>
      </c>
      <c r="F1873" s="2">
        <v>0</v>
      </c>
      <c r="G1873" s="2">
        <v>1.8</v>
      </c>
      <c r="H1873" s="2">
        <v>1020.7</v>
      </c>
      <c r="I1873" s="2">
        <v>0</v>
      </c>
      <c r="J1873" s="2">
        <v>0</v>
      </c>
      <c r="K1873" s="2">
        <v>0</v>
      </c>
      <c r="L1873" s="2">
        <v>0</v>
      </c>
      <c r="M1873" s="2">
        <v>0</v>
      </c>
      <c r="N1873">
        <v>1.9</v>
      </c>
      <c r="O1873">
        <v>323.10000000000002</v>
      </c>
      <c r="P1873">
        <v>13.2</v>
      </c>
      <c r="Q1873">
        <v>13.6</v>
      </c>
      <c r="R1873" s="5">
        <v>1.2944444444444401</v>
      </c>
    </row>
    <row r="1874" spans="2:18">
      <c r="B1874" s="2">
        <v>14.8</v>
      </c>
      <c r="C1874" s="2">
        <v>66</v>
      </c>
      <c r="D1874" s="2">
        <v>8.5</v>
      </c>
      <c r="E1874" s="2">
        <v>14.8</v>
      </c>
      <c r="F1874" s="2">
        <v>0</v>
      </c>
      <c r="G1874" s="2">
        <v>1.8</v>
      </c>
      <c r="H1874" s="2">
        <v>1020.7</v>
      </c>
      <c r="I1874" s="2">
        <v>0</v>
      </c>
      <c r="J1874" s="2">
        <v>0</v>
      </c>
      <c r="K1874" s="2">
        <v>0</v>
      </c>
      <c r="L1874" s="2">
        <v>0</v>
      </c>
      <c r="M1874" s="2">
        <v>0</v>
      </c>
      <c r="N1874">
        <v>1.9</v>
      </c>
      <c r="O1874">
        <v>323.10000000000002</v>
      </c>
      <c r="P1874">
        <v>13.2</v>
      </c>
      <c r="Q1874">
        <v>13.6</v>
      </c>
      <c r="R1874" s="5">
        <v>1.2951388888888899</v>
      </c>
    </row>
    <row r="1875" spans="2:18">
      <c r="B1875" s="2">
        <v>14.8</v>
      </c>
      <c r="C1875" s="2">
        <v>66</v>
      </c>
      <c r="D1875" s="2">
        <v>8.5</v>
      </c>
      <c r="E1875" s="2">
        <v>14.8</v>
      </c>
      <c r="F1875" s="2">
        <v>4</v>
      </c>
      <c r="G1875" s="2">
        <v>4</v>
      </c>
      <c r="H1875" s="2">
        <v>1020.5</v>
      </c>
      <c r="I1875" s="2">
        <v>0</v>
      </c>
      <c r="J1875" s="2">
        <v>0</v>
      </c>
      <c r="K1875" s="2">
        <v>0</v>
      </c>
      <c r="L1875" s="2">
        <v>0</v>
      </c>
      <c r="M1875" s="2">
        <v>0</v>
      </c>
      <c r="N1875">
        <v>1.9</v>
      </c>
      <c r="O1875">
        <v>323.10000000000002</v>
      </c>
      <c r="P1875">
        <v>13.2</v>
      </c>
      <c r="Q1875">
        <v>13.6</v>
      </c>
      <c r="R1875" s="5">
        <v>1.2958333333333301</v>
      </c>
    </row>
    <row r="1876" spans="2:18">
      <c r="B1876" s="2">
        <v>14.8</v>
      </c>
      <c r="C1876" s="2">
        <v>66</v>
      </c>
      <c r="D1876" s="2">
        <v>8.5</v>
      </c>
      <c r="E1876" s="2">
        <v>14.8</v>
      </c>
      <c r="F1876" s="2">
        <v>0</v>
      </c>
      <c r="G1876" s="2">
        <v>3.2</v>
      </c>
      <c r="H1876" s="2">
        <v>1020.5</v>
      </c>
      <c r="I1876" s="2">
        <v>0</v>
      </c>
      <c r="J1876" s="2">
        <v>0</v>
      </c>
      <c r="K1876" s="2">
        <v>0</v>
      </c>
      <c r="L1876" s="2">
        <v>0</v>
      </c>
      <c r="M1876" s="2">
        <v>0</v>
      </c>
      <c r="N1876">
        <v>1.9</v>
      </c>
      <c r="O1876">
        <v>323.10000000000002</v>
      </c>
      <c r="P1876">
        <v>13.2</v>
      </c>
      <c r="Q1876">
        <v>13.6</v>
      </c>
      <c r="R1876" s="5">
        <v>1.2965277777777799</v>
      </c>
    </row>
    <row r="1877" spans="2:18">
      <c r="B1877" s="2">
        <v>14.8</v>
      </c>
      <c r="C1877" s="2">
        <v>66</v>
      </c>
      <c r="D1877" s="2">
        <v>8.5</v>
      </c>
      <c r="E1877" s="2">
        <v>14.8</v>
      </c>
      <c r="F1877" s="2">
        <v>2.2000000000000002</v>
      </c>
      <c r="G1877" s="2">
        <v>3.2</v>
      </c>
      <c r="H1877" s="2">
        <v>1020.7</v>
      </c>
      <c r="I1877" s="2">
        <v>0</v>
      </c>
      <c r="J1877" s="2">
        <v>0</v>
      </c>
      <c r="K1877" s="2">
        <v>0</v>
      </c>
      <c r="L1877" s="2">
        <v>0</v>
      </c>
      <c r="M1877" s="2">
        <v>0</v>
      </c>
      <c r="N1877">
        <v>1.9</v>
      </c>
      <c r="O1877">
        <v>323.10000000000002</v>
      </c>
      <c r="P1877">
        <v>13.2</v>
      </c>
      <c r="Q1877">
        <v>13.6</v>
      </c>
      <c r="R1877" s="5">
        <v>1.2972222222222201</v>
      </c>
    </row>
    <row r="1878" spans="2:18">
      <c r="B1878" s="2">
        <v>14.9</v>
      </c>
      <c r="C1878" s="2">
        <v>66</v>
      </c>
      <c r="D1878" s="2">
        <v>8.6</v>
      </c>
      <c r="E1878" s="2">
        <v>14.9</v>
      </c>
      <c r="F1878" s="2">
        <v>1.8</v>
      </c>
      <c r="G1878" s="2">
        <v>3.2</v>
      </c>
      <c r="H1878" s="2">
        <v>1020.5</v>
      </c>
      <c r="I1878" s="2">
        <v>0</v>
      </c>
      <c r="J1878" s="2">
        <v>0</v>
      </c>
      <c r="K1878" s="2">
        <v>0</v>
      </c>
      <c r="L1878" s="2">
        <v>0</v>
      </c>
      <c r="M1878" s="2">
        <v>0</v>
      </c>
      <c r="N1878">
        <v>1.9</v>
      </c>
      <c r="O1878">
        <v>323.10000000000002</v>
      </c>
      <c r="P1878">
        <v>13.1</v>
      </c>
      <c r="Q1878">
        <v>13.6</v>
      </c>
      <c r="R1878" s="5">
        <v>1.2979166666666699</v>
      </c>
    </row>
    <row r="1879" spans="2:18">
      <c r="B1879" s="2">
        <v>14.9</v>
      </c>
      <c r="C1879" s="2">
        <v>66</v>
      </c>
      <c r="D1879" s="2">
        <v>8.6</v>
      </c>
      <c r="E1879" s="2">
        <v>14.9</v>
      </c>
      <c r="F1879" s="2">
        <v>1.8</v>
      </c>
      <c r="G1879" s="2">
        <v>2.9</v>
      </c>
      <c r="H1879" s="2">
        <v>1020.5</v>
      </c>
      <c r="I1879" s="2">
        <v>0</v>
      </c>
      <c r="J1879" s="2">
        <v>0</v>
      </c>
      <c r="K1879" s="2">
        <v>0</v>
      </c>
      <c r="L1879" s="2">
        <v>0</v>
      </c>
      <c r="M1879" s="2">
        <v>0</v>
      </c>
      <c r="N1879">
        <v>1.9</v>
      </c>
      <c r="O1879">
        <v>323.10000000000002</v>
      </c>
      <c r="P1879">
        <v>13.1</v>
      </c>
      <c r="Q1879">
        <v>13.6</v>
      </c>
      <c r="R1879" s="5">
        <v>1.2986111111111101</v>
      </c>
    </row>
    <row r="1880" spans="2:18">
      <c r="B1880" s="2">
        <v>14.8</v>
      </c>
      <c r="C1880" s="2">
        <v>67</v>
      </c>
      <c r="D1880" s="2">
        <v>8.6999999999999993</v>
      </c>
      <c r="E1880" s="2">
        <v>14.8</v>
      </c>
      <c r="F1880" s="2">
        <v>0</v>
      </c>
      <c r="G1880" s="2">
        <v>2.9</v>
      </c>
      <c r="H1880" s="2">
        <v>1020.5</v>
      </c>
      <c r="I1880" s="2">
        <v>0</v>
      </c>
      <c r="J1880" s="2">
        <v>0</v>
      </c>
      <c r="K1880" s="2">
        <v>0</v>
      </c>
      <c r="L1880" s="2">
        <v>0</v>
      </c>
      <c r="M1880" s="2">
        <v>0</v>
      </c>
      <c r="N1880">
        <v>1.9</v>
      </c>
      <c r="O1880">
        <v>323.10000000000002</v>
      </c>
      <c r="P1880">
        <v>13.1</v>
      </c>
      <c r="Q1880">
        <v>13.5</v>
      </c>
      <c r="R1880" s="5">
        <v>1.2993055555555599</v>
      </c>
    </row>
    <row r="1881" spans="2:18">
      <c r="B1881" s="2">
        <v>14.8</v>
      </c>
      <c r="C1881" s="2">
        <v>66</v>
      </c>
      <c r="D1881" s="2">
        <v>8.5</v>
      </c>
      <c r="E1881" s="2">
        <v>14.8</v>
      </c>
      <c r="F1881" s="2">
        <v>0</v>
      </c>
      <c r="G1881" s="2">
        <v>2.9</v>
      </c>
      <c r="H1881" s="2">
        <v>1020.6</v>
      </c>
      <c r="I1881" s="2">
        <v>0</v>
      </c>
      <c r="J1881" s="2">
        <v>0</v>
      </c>
      <c r="K1881" s="2">
        <v>0</v>
      </c>
      <c r="L1881" s="2">
        <v>0</v>
      </c>
      <c r="M1881" s="2">
        <v>0</v>
      </c>
      <c r="N1881">
        <v>1.9</v>
      </c>
      <c r="O1881">
        <v>323.10000000000002</v>
      </c>
      <c r="P1881">
        <v>13.1</v>
      </c>
      <c r="Q1881">
        <v>13.5</v>
      </c>
      <c r="R1881" s="5">
        <v>1.3</v>
      </c>
    </row>
    <row r="1882" spans="2:18">
      <c r="B1882" s="2">
        <v>14.8</v>
      </c>
      <c r="C1882" s="2">
        <v>67</v>
      </c>
      <c r="D1882" s="2">
        <v>8.6999999999999993</v>
      </c>
      <c r="E1882" s="2">
        <v>14.8</v>
      </c>
      <c r="F1882" s="2">
        <v>1.8</v>
      </c>
      <c r="G1882" s="2">
        <v>2.5</v>
      </c>
      <c r="H1882" s="2">
        <v>1020.6</v>
      </c>
      <c r="I1882" s="2">
        <v>0</v>
      </c>
      <c r="J1882" s="2">
        <v>0</v>
      </c>
      <c r="K1882" s="2">
        <v>0</v>
      </c>
      <c r="L1882" s="2">
        <v>0</v>
      </c>
      <c r="M1882" s="2">
        <v>0</v>
      </c>
      <c r="N1882">
        <v>1.9</v>
      </c>
      <c r="O1882">
        <v>323.10000000000002</v>
      </c>
      <c r="P1882">
        <v>13.1</v>
      </c>
      <c r="Q1882">
        <v>13.5</v>
      </c>
      <c r="R1882" s="5">
        <v>1.3006944444444399</v>
      </c>
    </row>
    <row r="1883" spans="2:18">
      <c r="B1883" s="2">
        <v>14.8</v>
      </c>
      <c r="C1883" s="2">
        <v>67</v>
      </c>
      <c r="D1883" s="2">
        <v>8.6999999999999993</v>
      </c>
      <c r="E1883" s="2">
        <v>14.8</v>
      </c>
      <c r="F1883" s="2">
        <v>2.2000000000000002</v>
      </c>
      <c r="G1883" s="2">
        <v>4</v>
      </c>
      <c r="H1883" s="2">
        <v>1020.6</v>
      </c>
      <c r="I1883" s="2">
        <v>0</v>
      </c>
      <c r="J1883" s="2">
        <v>0</v>
      </c>
      <c r="K1883" s="2">
        <v>0</v>
      </c>
      <c r="L1883" s="2">
        <v>0</v>
      </c>
      <c r="M1883" s="2">
        <v>0</v>
      </c>
      <c r="N1883">
        <v>1.9</v>
      </c>
      <c r="O1883">
        <v>323.10000000000002</v>
      </c>
      <c r="P1883">
        <v>13.1</v>
      </c>
      <c r="Q1883">
        <v>13.5</v>
      </c>
      <c r="R1883" s="5">
        <v>1.30138888888889</v>
      </c>
    </row>
    <row r="1884" spans="2:18">
      <c r="B1884" s="2">
        <v>14.8</v>
      </c>
      <c r="C1884" s="2">
        <v>67</v>
      </c>
      <c r="D1884" s="2">
        <v>8.6999999999999993</v>
      </c>
      <c r="E1884" s="2">
        <v>14.8</v>
      </c>
      <c r="F1884" s="2">
        <v>1.8</v>
      </c>
      <c r="G1884" s="2">
        <v>2.5</v>
      </c>
      <c r="H1884" s="2">
        <v>1020.6</v>
      </c>
      <c r="I1884" s="2">
        <v>0</v>
      </c>
      <c r="J1884" s="2">
        <v>0</v>
      </c>
      <c r="K1884" s="2">
        <v>0</v>
      </c>
      <c r="L1884" s="2">
        <v>0</v>
      </c>
      <c r="M1884" s="2">
        <v>0</v>
      </c>
      <c r="N1884">
        <v>1.9</v>
      </c>
      <c r="O1884">
        <v>323.10000000000002</v>
      </c>
      <c r="P1884">
        <v>13.1</v>
      </c>
      <c r="Q1884">
        <v>13.5</v>
      </c>
      <c r="R1884" s="5">
        <v>1.3020833333333299</v>
      </c>
    </row>
    <row r="1885" spans="2:18">
      <c r="B1885" s="2">
        <v>14.7</v>
      </c>
      <c r="C1885" s="2">
        <v>67</v>
      </c>
      <c r="D1885" s="2">
        <v>8.6</v>
      </c>
      <c r="E1885" s="2">
        <v>14.7</v>
      </c>
      <c r="F1885" s="2">
        <v>1.8</v>
      </c>
      <c r="G1885" s="2">
        <v>2.9</v>
      </c>
      <c r="H1885" s="2">
        <v>1020.5</v>
      </c>
      <c r="I1885" s="2">
        <v>0</v>
      </c>
      <c r="J1885" s="2">
        <v>0</v>
      </c>
      <c r="K1885" s="2">
        <v>0</v>
      </c>
      <c r="L1885" s="2">
        <v>0</v>
      </c>
      <c r="M1885" s="2">
        <v>0</v>
      </c>
      <c r="N1885">
        <v>1.9</v>
      </c>
      <c r="O1885">
        <v>323.10000000000002</v>
      </c>
      <c r="P1885">
        <v>13.1</v>
      </c>
      <c r="Q1885">
        <v>13.5</v>
      </c>
      <c r="R1885" s="5">
        <v>1.30277777777778</v>
      </c>
    </row>
    <row r="1886" spans="2:18">
      <c r="B1886" s="2">
        <v>14.7</v>
      </c>
      <c r="C1886" s="2">
        <v>67</v>
      </c>
      <c r="D1886" s="2">
        <v>8.6</v>
      </c>
      <c r="E1886" s="2">
        <v>14.7</v>
      </c>
      <c r="F1886" s="2">
        <v>0</v>
      </c>
      <c r="G1886" s="2">
        <v>2.5</v>
      </c>
      <c r="H1886" s="2">
        <v>1020.5</v>
      </c>
      <c r="I1886" s="2">
        <v>0</v>
      </c>
      <c r="J1886" s="2">
        <v>0</v>
      </c>
      <c r="K1886" s="2">
        <v>0</v>
      </c>
      <c r="L1886" s="2">
        <v>0</v>
      </c>
      <c r="M1886" s="2">
        <v>0</v>
      </c>
      <c r="N1886">
        <v>1.9</v>
      </c>
      <c r="O1886">
        <v>323.10000000000002</v>
      </c>
      <c r="P1886">
        <v>13.1</v>
      </c>
      <c r="Q1886">
        <v>13.5</v>
      </c>
      <c r="R1886" s="5">
        <v>1.3034722222222199</v>
      </c>
    </row>
    <row r="1887" spans="2:18">
      <c r="B1887" s="2">
        <v>14.7</v>
      </c>
      <c r="C1887" s="2">
        <v>67</v>
      </c>
      <c r="D1887" s="2">
        <v>8.6</v>
      </c>
      <c r="E1887" s="2">
        <v>14.7</v>
      </c>
      <c r="F1887" s="2">
        <v>1.8</v>
      </c>
      <c r="G1887" s="2">
        <v>2.5</v>
      </c>
      <c r="H1887" s="2">
        <v>1020.6</v>
      </c>
      <c r="I1887" s="2">
        <v>0</v>
      </c>
      <c r="J1887" s="2">
        <v>0</v>
      </c>
      <c r="K1887" s="2">
        <v>0</v>
      </c>
      <c r="L1887" s="2">
        <v>0</v>
      </c>
      <c r="M1887" s="2">
        <v>0</v>
      </c>
      <c r="N1887">
        <v>1.9</v>
      </c>
      <c r="O1887">
        <v>323.10000000000002</v>
      </c>
      <c r="P1887">
        <v>13.1</v>
      </c>
      <c r="Q1887">
        <v>13.5</v>
      </c>
      <c r="R1887" s="5">
        <v>1.30416666666667</v>
      </c>
    </row>
    <row r="1888" spans="2:18">
      <c r="B1888" s="2">
        <v>14.6</v>
      </c>
      <c r="C1888" s="2">
        <v>67</v>
      </c>
      <c r="D1888" s="2">
        <v>8.5</v>
      </c>
      <c r="E1888" s="2">
        <v>14.6</v>
      </c>
      <c r="F1888" s="2">
        <v>0</v>
      </c>
      <c r="G1888" s="2">
        <v>1.8</v>
      </c>
      <c r="H1888" s="2">
        <v>1020.6</v>
      </c>
      <c r="I1888" s="2">
        <v>0</v>
      </c>
      <c r="J1888" s="2">
        <v>0</v>
      </c>
      <c r="K1888" s="2">
        <v>0</v>
      </c>
      <c r="L1888" s="2">
        <v>0</v>
      </c>
      <c r="M1888" s="2">
        <v>0</v>
      </c>
      <c r="N1888">
        <v>1.9</v>
      </c>
      <c r="O1888">
        <v>323.10000000000002</v>
      </c>
      <c r="P1888">
        <v>13.1</v>
      </c>
      <c r="Q1888">
        <v>13.4</v>
      </c>
      <c r="R1888" s="5">
        <v>1.3048611111111099</v>
      </c>
    </row>
    <row r="1889" spans="2:18">
      <c r="B1889" s="2">
        <v>14.6</v>
      </c>
      <c r="C1889" s="2">
        <v>67</v>
      </c>
      <c r="D1889" s="2">
        <v>8.5</v>
      </c>
      <c r="E1889" s="2">
        <v>14.6</v>
      </c>
      <c r="F1889" s="2">
        <v>0</v>
      </c>
      <c r="G1889" s="2">
        <v>1.8</v>
      </c>
      <c r="H1889" s="2">
        <v>1020.4</v>
      </c>
      <c r="I1889" s="2">
        <v>0</v>
      </c>
      <c r="J1889" s="2">
        <v>0</v>
      </c>
      <c r="K1889" s="2">
        <v>0</v>
      </c>
      <c r="L1889" s="2">
        <v>0</v>
      </c>
      <c r="M1889" s="2">
        <v>0</v>
      </c>
      <c r="N1889">
        <v>1.9</v>
      </c>
      <c r="O1889">
        <v>323.10000000000002</v>
      </c>
      <c r="P1889">
        <v>13.1</v>
      </c>
      <c r="Q1889">
        <v>13.4</v>
      </c>
      <c r="R1889" s="5">
        <v>1.30555555555556</v>
      </c>
    </row>
    <row r="1890" spans="2:18">
      <c r="B1890" s="2">
        <v>14.5</v>
      </c>
      <c r="C1890" s="2">
        <v>67</v>
      </c>
      <c r="D1890" s="2">
        <v>8.4</v>
      </c>
      <c r="E1890" s="2">
        <v>14.5</v>
      </c>
      <c r="F1890" s="2">
        <v>0</v>
      </c>
      <c r="G1890" s="2">
        <v>0</v>
      </c>
      <c r="H1890" s="2">
        <v>1020.5</v>
      </c>
      <c r="I1890" s="2">
        <v>0</v>
      </c>
      <c r="J1890" s="2">
        <v>0</v>
      </c>
      <c r="K1890" s="2">
        <v>0</v>
      </c>
      <c r="L1890" s="2">
        <v>0</v>
      </c>
      <c r="M1890" s="2">
        <v>0</v>
      </c>
      <c r="N1890">
        <v>1.9</v>
      </c>
      <c r="O1890">
        <v>323.10000000000002</v>
      </c>
      <c r="P1890">
        <v>13</v>
      </c>
      <c r="Q1890">
        <v>13.4</v>
      </c>
      <c r="R1890" s="5">
        <v>1.3062499999999999</v>
      </c>
    </row>
    <row r="1891" spans="2:18">
      <c r="B1891" s="2">
        <v>14.5</v>
      </c>
      <c r="C1891" s="2">
        <v>67</v>
      </c>
      <c r="D1891" s="2">
        <v>8.4</v>
      </c>
      <c r="E1891" s="2">
        <v>14.5</v>
      </c>
      <c r="F1891" s="2">
        <v>0</v>
      </c>
      <c r="G1891" s="2">
        <v>0</v>
      </c>
      <c r="H1891" s="2">
        <v>1020.6</v>
      </c>
      <c r="I1891" s="2">
        <v>0</v>
      </c>
      <c r="J1891" s="2">
        <v>0</v>
      </c>
      <c r="K1891" s="2">
        <v>0</v>
      </c>
      <c r="L1891" s="2">
        <v>0</v>
      </c>
      <c r="M1891" s="2">
        <v>0</v>
      </c>
      <c r="N1891">
        <v>1.9</v>
      </c>
      <c r="O1891">
        <v>323.10000000000002</v>
      </c>
      <c r="P1891">
        <v>13</v>
      </c>
      <c r="Q1891">
        <v>13.4</v>
      </c>
      <c r="R1891" s="5">
        <v>1.30694444444444</v>
      </c>
    </row>
    <row r="1892" spans="2:18">
      <c r="B1892" s="2">
        <v>14.5</v>
      </c>
      <c r="C1892" s="2">
        <v>67</v>
      </c>
      <c r="D1892" s="2">
        <v>8.4</v>
      </c>
      <c r="E1892" s="2">
        <v>14.5</v>
      </c>
      <c r="F1892" s="2">
        <v>0</v>
      </c>
      <c r="G1892" s="2">
        <v>0</v>
      </c>
      <c r="H1892" s="2">
        <v>1020.6</v>
      </c>
      <c r="I1892" s="2">
        <v>0</v>
      </c>
      <c r="J1892" s="2">
        <v>0</v>
      </c>
      <c r="K1892" s="2">
        <v>0</v>
      </c>
      <c r="L1892" s="2">
        <v>0</v>
      </c>
      <c r="M1892" s="2">
        <v>0</v>
      </c>
      <c r="N1892">
        <v>1.9</v>
      </c>
      <c r="O1892">
        <v>323.10000000000002</v>
      </c>
      <c r="P1892">
        <v>13</v>
      </c>
      <c r="Q1892">
        <v>13.3</v>
      </c>
      <c r="R1892" s="5">
        <v>1.3076388888888899</v>
      </c>
    </row>
    <row r="1893" spans="2:18">
      <c r="B1893" s="2">
        <v>14.4</v>
      </c>
      <c r="C1893" s="2">
        <v>67</v>
      </c>
      <c r="D1893" s="2">
        <v>8.3000000000000007</v>
      </c>
      <c r="E1893" s="2">
        <v>14.4</v>
      </c>
      <c r="F1893" s="2">
        <v>0</v>
      </c>
      <c r="G1893" s="2">
        <v>0</v>
      </c>
      <c r="H1893" s="2">
        <v>1020.4</v>
      </c>
      <c r="I1893" s="2">
        <v>0</v>
      </c>
      <c r="J1893" s="2">
        <v>0</v>
      </c>
      <c r="K1893" s="2">
        <v>0</v>
      </c>
      <c r="L1893" s="2">
        <v>0</v>
      </c>
      <c r="M1893" s="2">
        <v>0</v>
      </c>
      <c r="N1893">
        <v>1.9</v>
      </c>
      <c r="O1893">
        <v>323.10000000000002</v>
      </c>
      <c r="P1893">
        <v>13</v>
      </c>
      <c r="Q1893">
        <v>13.3</v>
      </c>
      <c r="R1893" s="5">
        <v>1.30833333333333</v>
      </c>
    </row>
    <row r="1894" spans="2:18">
      <c r="B1894" s="2">
        <v>14.5</v>
      </c>
      <c r="C1894" s="2">
        <v>67</v>
      </c>
      <c r="D1894" s="2">
        <v>8.4</v>
      </c>
      <c r="E1894" s="2">
        <v>14.5</v>
      </c>
      <c r="F1894" s="2">
        <v>2.2000000000000002</v>
      </c>
      <c r="G1894" s="2">
        <v>2.9</v>
      </c>
      <c r="H1894" s="2">
        <v>1020.5</v>
      </c>
      <c r="I1894" s="2">
        <v>0</v>
      </c>
      <c r="J1894" s="2">
        <v>0</v>
      </c>
      <c r="K1894" s="2">
        <v>0</v>
      </c>
      <c r="L1894" s="2">
        <v>0</v>
      </c>
      <c r="M1894" s="2">
        <v>0</v>
      </c>
      <c r="N1894">
        <v>1.9</v>
      </c>
      <c r="O1894">
        <v>323.10000000000002</v>
      </c>
      <c r="P1894">
        <v>12.9</v>
      </c>
      <c r="Q1894">
        <v>13.3</v>
      </c>
      <c r="R1894" s="5">
        <v>1.3090277777777799</v>
      </c>
    </row>
    <row r="1895" spans="2:18">
      <c r="B1895" s="2">
        <v>14.5</v>
      </c>
      <c r="C1895" s="2">
        <v>67</v>
      </c>
      <c r="D1895" s="2">
        <v>8.4</v>
      </c>
      <c r="E1895" s="2">
        <v>14.5</v>
      </c>
      <c r="F1895" s="2">
        <v>2.2000000000000002</v>
      </c>
      <c r="G1895" s="2">
        <v>2.2000000000000002</v>
      </c>
      <c r="H1895" s="2">
        <v>1020.5</v>
      </c>
      <c r="I1895" s="2">
        <v>0</v>
      </c>
      <c r="J1895" s="2">
        <v>0</v>
      </c>
      <c r="K1895" s="2">
        <v>0</v>
      </c>
      <c r="L1895" s="2">
        <v>0</v>
      </c>
      <c r="M1895" s="2">
        <v>0</v>
      </c>
      <c r="N1895">
        <v>1.9</v>
      </c>
      <c r="O1895">
        <v>323.10000000000002</v>
      </c>
      <c r="P1895">
        <v>12.9</v>
      </c>
      <c r="Q1895">
        <v>13.2</v>
      </c>
      <c r="R1895" s="5">
        <v>1.30972222222222</v>
      </c>
    </row>
    <row r="1896" spans="2:18">
      <c r="B1896" s="2">
        <v>14.5</v>
      </c>
      <c r="C1896" s="2">
        <v>68</v>
      </c>
      <c r="D1896" s="2">
        <v>8.6999999999999993</v>
      </c>
      <c r="E1896" s="2">
        <v>14.5</v>
      </c>
      <c r="F1896" s="2">
        <v>0</v>
      </c>
      <c r="G1896" s="2">
        <v>0</v>
      </c>
      <c r="H1896" s="2">
        <v>1020.6</v>
      </c>
      <c r="I1896" s="2">
        <v>0</v>
      </c>
      <c r="J1896" s="2">
        <v>0</v>
      </c>
      <c r="K1896" s="2">
        <v>0</v>
      </c>
      <c r="L1896" s="2">
        <v>0</v>
      </c>
      <c r="M1896" s="2">
        <v>0</v>
      </c>
      <c r="N1896">
        <v>1.9</v>
      </c>
      <c r="O1896">
        <v>323.10000000000002</v>
      </c>
      <c r="P1896">
        <v>12.9</v>
      </c>
      <c r="Q1896">
        <v>13.2</v>
      </c>
      <c r="R1896" s="5">
        <v>1.3104166666666699</v>
      </c>
    </row>
    <row r="1897" spans="2:18">
      <c r="B1897" s="2">
        <v>14.5</v>
      </c>
      <c r="C1897" s="2">
        <v>68</v>
      </c>
      <c r="D1897" s="2">
        <v>8.6999999999999993</v>
      </c>
      <c r="E1897" s="2">
        <v>14.5</v>
      </c>
      <c r="F1897" s="2">
        <v>2.9</v>
      </c>
      <c r="G1897" s="2">
        <v>2.9</v>
      </c>
      <c r="H1897" s="2">
        <v>1020.6</v>
      </c>
      <c r="I1897" s="2">
        <v>0</v>
      </c>
      <c r="J1897" s="2">
        <v>0</v>
      </c>
      <c r="K1897" s="2">
        <v>0</v>
      </c>
      <c r="L1897" s="2">
        <v>0</v>
      </c>
      <c r="M1897" s="2">
        <v>0</v>
      </c>
      <c r="N1897">
        <v>1.9</v>
      </c>
      <c r="O1897">
        <v>323.10000000000002</v>
      </c>
      <c r="P1897">
        <v>12.9</v>
      </c>
      <c r="Q1897">
        <v>13.2</v>
      </c>
      <c r="R1897" s="5">
        <v>1.31111111111111</v>
      </c>
    </row>
    <row r="1898" spans="2:18">
      <c r="B1898" s="2">
        <v>14.4</v>
      </c>
      <c r="C1898" s="2">
        <v>68</v>
      </c>
      <c r="D1898" s="2">
        <v>8.6</v>
      </c>
      <c r="E1898" s="2">
        <v>14.4</v>
      </c>
      <c r="F1898" s="2">
        <v>2.2000000000000002</v>
      </c>
      <c r="G1898" s="2">
        <v>2.5</v>
      </c>
      <c r="H1898" s="2">
        <v>1020.5</v>
      </c>
      <c r="I1898" s="2">
        <v>0</v>
      </c>
      <c r="J1898" s="2">
        <v>0</v>
      </c>
      <c r="K1898" s="2">
        <v>0</v>
      </c>
      <c r="L1898" s="2">
        <v>0</v>
      </c>
      <c r="M1898" s="2">
        <v>0</v>
      </c>
      <c r="N1898">
        <v>1.9</v>
      </c>
      <c r="O1898">
        <v>323.10000000000002</v>
      </c>
      <c r="P1898">
        <v>12.9</v>
      </c>
      <c r="Q1898">
        <v>13.2</v>
      </c>
      <c r="R1898" s="5">
        <v>1.3118055555555601</v>
      </c>
    </row>
    <row r="1899" spans="2:18">
      <c r="B1899" s="2">
        <v>14.5</v>
      </c>
      <c r="C1899" s="2">
        <v>68</v>
      </c>
      <c r="D1899" s="2">
        <v>8.6999999999999993</v>
      </c>
      <c r="E1899" s="2">
        <v>14.5</v>
      </c>
      <c r="F1899" s="2">
        <v>3.2</v>
      </c>
      <c r="G1899" s="2">
        <v>4</v>
      </c>
      <c r="H1899" s="2">
        <v>1020.6</v>
      </c>
      <c r="I1899" s="2">
        <v>0</v>
      </c>
      <c r="J1899" s="2">
        <v>0</v>
      </c>
      <c r="K1899" s="2">
        <v>0</v>
      </c>
      <c r="L1899" s="2">
        <v>0</v>
      </c>
      <c r="M1899" s="2">
        <v>0</v>
      </c>
      <c r="N1899">
        <v>1.9</v>
      </c>
      <c r="O1899">
        <v>323.10000000000002</v>
      </c>
      <c r="P1899">
        <v>12.9</v>
      </c>
      <c r="Q1899">
        <v>13.1</v>
      </c>
      <c r="R1899" s="5">
        <v>1.3125</v>
      </c>
    </row>
    <row r="1900" spans="2:18">
      <c r="B1900" s="2">
        <v>14.5</v>
      </c>
      <c r="C1900" s="2">
        <v>68</v>
      </c>
      <c r="D1900" s="2">
        <v>8.6999999999999993</v>
      </c>
      <c r="E1900" s="2">
        <v>14.5</v>
      </c>
      <c r="F1900" s="2">
        <v>0</v>
      </c>
      <c r="G1900" s="2">
        <v>4</v>
      </c>
      <c r="H1900" s="2">
        <v>1020.7</v>
      </c>
      <c r="I1900" s="2">
        <v>0</v>
      </c>
      <c r="J1900" s="2">
        <v>0</v>
      </c>
      <c r="K1900" s="2">
        <v>0</v>
      </c>
      <c r="L1900" s="2">
        <v>0</v>
      </c>
      <c r="M1900" s="2">
        <v>0</v>
      </c>
      <c r="N1900">
        <v>1.9</v>
      </c>
      <c r="O1900">
        <v>323.10000000000002</v>
      </c>
      <c r="P1900">
        <v>12.9</v>
      </c>
      <c r="Q1900">
        <v>13.1</v>
      </c>
      <c r="R1900" s="5">
        <v>1.3131944444444399</v>
      </c>
    </row>
    <row r="1901" spans="2:18">
      <c r="B1901" s="2">
        <v>14.4</v>
      </c>
      <c r="C1901" s="2">
        <v>68</v>
      </c>
      <c r="D1901" s="2">
        <v>8.6</v>
      </c>
      <c r="E1901" s="2">
        <v>14.4</v>
      </c>
      <c r="F1901" s="2">
        <v>2.5</v>
      </c>
      <c r="G1901" s="2">
        <v>4</v>
      </c>
      <c r="H1901" s="2">
        <v>1020.8</v>
      </c>
      <c r="I1901" s="2">
        <v>0</v>
      </c>
      <c r="J1901" s="2">
        <v>0</v>
      </c>
      <c r="K1901" s="2">
        <v>0</v>
      </c>
      <c r="L1901" s="2">
        <v>0</v>
      </c>
      <c r="M1901" s="2">
        <v>0</v>
      </c>
      <c r="N1901">
        <v>1.9</v>
      </c>
      <c r="O1901">
        <v>323.10000000000002</v>
      </c>
      <c r="P1901">
        <v>12.8</v>
      </c>
      <c r="Q1901">
        <v>13.1</v>
      </c>
      <c r="R1901" s="5">
        <v>1.31388888888889</v>
      </c>
    </row>
    <row r="1902" spans="2:18">
      <c r="B1902" s="2">
        <v>14.4</v>
      </c>
      <c r="C1902" s="2">
        <v>68</v>
      </c>
      <c r="D1902" s="2">
        <v>8.6</v>
      </c>
      <c r="E1902" s="2">
        <v>14.4</v>
      </c>
      <c r="F1902" s="2">
        <v>0</v>
      </c>
      <c r="G1902" s="2">
        <v>2.5</v>
      </c>
      <c r="H1902" s="2">
        <v>1020.6</v>
      </c>
      <c r="I1902" s="2">
        <v>0</v>
      </c>
      <c r="J1902" s="2">
        <v>0</v>
      </c>
      <c r="K1902" s="2">
        <v>0</v>
      </c>
      <c r="L1902" s="2">
        <v>0</v>
      </c>
      <c r="M1902" s="2">
        <v>0</v>
      </c>
      <c r="N1902">
        <v>1.9</v>
      </c>
      <c r="O1902">
        <v>323.10000000000002</v>
      </c>
      <c r="P1902">
        <v>12.8</v>
      </c>
      <c r="Q1902">
        <v>13.1</v>
      </c>
      <c r="R1902" s="5">
        <v>1.3145833333333301</v>
      </c>
    </row>
    <row r="1903" spans="2:18">
      <c r="B1903" s="2">
        <v>14.4</v>
      </c>
      <c r="C1903" s="2">
        <v>68</v>
      </c>
      <c r="D1903" s="2">
        <v>8.6</v>
      </c>
      <c r="E1903" s="2">
        <v>14.4</v>
      </c>
      <c r="F1903" s="2">
        <v>0</v>
      </c>
      <c r="G1903" s="2">
        <v>0</v>
      </c>
      <c r="H1903" s="2">
        <v>1020.6</v>
      </c>
      <c r="I1903" s="2">
        <v>0</v>
      </c>
      <c r="J1903" s="2">
        <v>0</v>
      </c>
      <c r="K1903" s="2">
        <v>0</v>
      </c>
      <c r="L1903" s="2">
        <v>0</v>
      </c>
      <c r="M1903" s="2">
        <v>0</v>
      </c>
      <c r="N1903">
        <v>1.9</v>
      </c>
      <c r="O1903">
        <v>323.10000000000002</v>
      </c>
      <c r="P1903">
        <v>12.8</v>
      </c>
      <c r="Q1903">
        <v>13.1</v>
      </c>
      <c r="R1903" s="5">
        <v>1.31527777777778</v>
      </c>
    </row>
    <row r="1904" spans="2:18">
      <c r="B1904" s="2">
        <v>14.4</v>
      </c>
      <c r="C1904" s="2">
        <v>68</v>
      </c>
      <c r="D1904" s="2">
        <v>8.6</v>
      </c>
      <c r="E1904" s="2">
        <v>14.4</v>
      </c>
      <c r="F1904" s="2">
        <v>1.8</v>
      </c>
      <c r="G1904" s="2">
        <v>3.2</v>
      </c>
      <c r="H1904" s="2">
        <v>1020.6</v>
      </c>
      <c r="I1904" s="2">
        <v>10</v>
      </c>
      <c r="J1904" s="2">
        <v>0</v>
      </c>
      <c r="K1904" s="2">
        <v>0</v>
      </c>
      <c r="L1904" s="2">
        <v>0</v>
      </c>
      <c r="M1904" s="2">
        <v>0</v>
      </c>
      <c r="N1904">
        <v>1.9</v>
      </c>
      <c r="O1904">
        <v>323.10000000000002</v>
      </c>
      <c r="P1904">
        <v>12.8</v>
      </c>
      <c r="Q1904">
        <v>13.1</v>
      </c>
      <c r="R1904" s="5">
        <v>1.3159722222222201</v>
      </c>
    </row>
    <row r="1905" spans="2:18">
      <c r="B1905" s="2">
        <v>14.5</v>
      </c>
      <c r="C1905" s="2">
        <v>68</v>
      </c>
      <c r="D1905" s="2">
        <v>8.6999999999999993</v>
      </c>
      <c r="E1905" s="2">
        <v>14.5</v>
      </c>
      <c r="F1905" s="2">
        <v>2.5</v>
      </c>
      <c r="G1905" s="2">
        <v>4</v>
      </c>
      <c r="H1905" s="2">
        <v>1020.6</v>
      </c>
      <c r="I1905" s="2">
        <v>10</v>
      </c>
      <c r="J1905" s="2">
        <v>0</v>
      </c>
      <c r="K1905" s="2">
        <v>0</v>
      </c>
      <c r="L1905" s="2">
        <v>0</v>
      </c>
      <c r="M1905" s="2">
        <v>0</v>
      </c>
      <c r="N1905">
        <v>1.9</v>
      </c>
      <c r="O1905">
        <v>323.10000000000002</v>
      </c>
      <c r="P1905">
        <v>12.8</v>
      </c>
      <c r="Q1905">
        <v>13.1</v>
      </c>
      <c r="R1905" s="5">
        <v>1.31666666666667</v>
      </c>
    </row>
    <row r="1906" spans="2:18">
      <c r="B1906" s="2">
        <v>14.4</v>
      </c>
      <c r="C1906" s="2">
        <v>68</v>
      </c>
      <c r="D1906" s="2">
        <v>8.6</v>
      </c>
      <c r="E1906" s="2">
        <v>14.4</v>
      </c>
      <c r="F1906" s="2">
        <v>1.8</v>
      </c>
      <c r="G1906" s="2">
        <v>1.8</v>
      </c>
      <c r="H1906" s="2">
        <v>1020.5</v>
      </c>
      <c r="I1906" s="2">
        <v>10</v>
      </c>
      <c r="J1906" s="2">
        <v>0</v>
      </c>
      <c r="K1906" s="2">
        <v>0</v>
      </c>
      <c r="L1906" s="2">
        <v>0</v>
      </c>
      <c r="M1906" s="2">
        <v>0</v>
      </c>
      <c r="N1906">
        <v>1.9</v>
      </c>
      <c r="O1906">
        <v>323.10000000000002</v>
      </c>
      <c r="P1906">
        <v>12.8</v>
      </c>
      <c r="Q1906">
        <v>13</v>
      </c>
      <c r="R1906" s="5">
        <v>1.3173611111111101</v>
      </c>
    </row>
    <row r="1907" spans="2:18">
      <c r="B1907" s="2">
        <v>14.4</v>
      </c>
      <c r="C1907" s="2">
        <v>68</v>
      </c>
      <c r="D1907" s="2">
        <v>8.6</v>
      </c>
      <c r="E1907" s="2">
        <v>14.4</v>
      </c>
      <c r="F1907" s="2">
        <v>0</v>
      </c>
      <c r="G1907" s="2">
        <v>2.2000000000000002</v>
      </c>
      <c r="H1907" s="2">
        <v>1020.5</v>
      </c>
      <c r="I1907" s="2">
        <v>20</v>
      </c>
      <c r="J1907" s="2">
        <v>0</v>
      </c>
      <c r="K1907" s="2">
        <v>0</v>
      </c>
      <c r="L1907" s="2">
        <v>0</v>
      </c>
      <c r="M1907" s="2">
        <v>0</v>
      </c>
      <c r="N1907">
        <v>1.9</v>
      </c>
      <c r="O1907">
        <v>323.10000000000002</v>
      </c>
      <c r="P1907">
        <v>12.8</v>
      </c>
      <c r="Q1907">
        <v>13</v>
      </c>
      <c r="R1907" s="5">
        <v>1.31805555555556</v>
      </c>
    </row>
    <row r="1908" spans="2:18">
      <c r="B1908" s="2">
        <v>14.4</v>
      </c>
      <c r="C1908" s="2">
        <v>68</v>
      </c>
      <c r="D1908" s="2">
        <v>8.6</v>
      </c>
      <c r="E1908" s="2">
        <v>14.4</v>
      </c>
      <c r="F1908" s="2">
        <v>3.2</v>
      </c>
      <c r="G1908" s="2">
        <v>4.7</v>
      </c>
      <c r="H1908" s="2">
        <v>1020.6</v>
      </c>
      <c r="I1908" s="2">
        <v>20</v>
      </c>
      <c r="J1908" s="2">
        <v>0</v>
      </c>
      <c r="K1908" s="2">
        <v>0</v>
      </c>
      <c r="L1908" s="2">
        <v>0</v>
      </c>
      <c r="M1908" s="2">
        <v>0</v>
      </c>
      <c r="N1908">
        <v>1.9</v>
      </c>
      <c r="O1908">
        <v>323.10000000000002</v>
      </c>
      <c r="P1908">
        <v>12.8</v>
      </c>
      <c r="Q1908">
        <v>13</v>
      </c>
      <c r="R1908" s="5">
        <v>1.3187500000000001</v>
      </c>
    </row>
    <row r="1909" spans="2:18">
      <c r="B1909" s="2">
        <v>14.5</v>
      </c>
      <c r="C1909" s="2">
        <v>68</v>
      </c>
      <c r="D1909" s="2">
        <v>8.6999999999999993</v>
      </c>
      <c r="E1909" s="2">
        <v>14.5</v>
      </c>
      <c r="F1909" s="2">
        <v>4</v>
      </c>
      <c r="G1909" s="2">
        <v>4.3</v>
      </c>
      <c r="H1909" s="2">
        <v>1020.5</v>
      </c>
      <c r="I1909" s="2">
        <v>30</v>
      </c>
      <c r="J1909" s="2">
        <v>0</v>
      </c>
      <c r="K1909" s="2">
        <v>0</v>
      </c>
      <c r="L1909" s="2">
        <v>0</v>
      </c>
      <c r="M1909" s="2">
        <v>0</v>
      </c>
      <c r="N1909">
        <v>1.9</v>
      </c>
      <c r="O1909">
        <v>323.10000000000002</v>
      </c>
      <c r="P1909">
        <v>12.8</v>
      </c>
      <c r="Q1909">
        <v>13</v>
      </c>
      <c r="R1909" s="5">
        <v>1.31944444444444</v>
      </c>
    </row>
    <row r="1910" spans="2:18">
      <c r="B1910" s="2">
        <v>14.5</v>
      </c>
      <c r="C1910" s="2">
        <v>68</v>
      </c>
      <c r="D1910" s="2">
        <v>8.6999999999999993</v>
      </c>
      <c r="E1910" s="2">
        <v>14.5</v>
      </c>
      <c r="F1910" s="2">
        <v>0</v>
      </c>
      <c r="G1910" s="2">
        <v>2.5</v>
      </c>
      <c r="H1910" s="2">
        <v>1020.7</v>
      </c>
      <c r="I1910" s="2">
        <v>30</v>
      </c>
      <c r="J1910" s="2">
        <v>0</v>
      </c>
      <c r="K1910" s="2">
        <v>0</v>
      </c>
      <c r="L1910" s="2">
        <v>0</v>
      </c>
      <c r="M1910" s="2">
        <v>0</v>
      </c>
      <c r="N1910">
        <v>1.9</v>
      </c>
      <c r="O1910">
        <v>323.10000000000002</v>
      </c>
      <c r="P1910">
        <v>12.8</v>
      </c>
      <c r="Q1910">
        <v>13</v>
      </c>
      <c r="R1910" s="5">
        <v>1.3201388888888901</v>
      </c>
    </row>
    <row r="1911" spans="2:18">
      <c r="B1911" s="2">
        <v>14.4</v>
      </c>
      <c r="C1911" s="2">
        <v>68</v>
      </c>
      <c r="D1911" s="2">
        <v>8.6</v>
      </c>
      <c r="E1911" s="2">
        <v>14.4</v>
      </c>
      <c r="F1911" s="2">
        <v>3.6</v>
      </c>
      <c r="G1911" s="2">
        <v>4</v>
      </c>
      <c r="H1911" s="2">
        <v>1020.7</v>
      </c>
      <c r="I1911" s="2">
        <v>40</v>
      </c>
      <c r="J1911" s="2">
        <v>0</v>
      </c>
      <c r="K1911" s="2">
        <v>0</v>
      </c>
      <c r="L1911" s="2">
        <v>0</v>
      </c>
      <c r="M1911" s="2">
        <v>0</v>
      </c>
      <c r="N1911">
        <v>1.9</v>
      </c>
      <c r="O1911">
        <v>323.10000000000002</v>
      </c>
      <c r="P1911">
        <v>12.8</v>
      </c>
      <c r="Q1911">
        <v>13</v>
      </c>
      <c r="R1911" s="5">
        <v>1.32083333333333</v>
      </c>
    </row>
    <row r="1912" spans="2:18">
      <c r="B1912" s="2">
        <v>14.5</v>
      </c>
      <c r="C1912" s="2">
        <v>68</v>
      </c>
      <c r="D1912" s="2">
        <v>8.6999999999999993</v>
      </c>
      <c r="E1912" s="2">
        <v>14.5</v>
      </c>
      <c r="F1912" s="2">
        <v>2.5</v>
      </c>
      <c r="G1912" s="2">
        <v>3.2</v>
      </c>
      <c r="H1912" s="2">
        <v>1020.8</v>
      </c>
      <c r="I1912" s="2">
        <v>50</v>
      </c>
      <c r="J1912" s="2">
        <v>0</v>
      </c>
      <c r="K1912" s="2">
        <v>0</v>
      </c>
      <c r="L1912" s="2">
        <v>0</v>
      </c>
      <c r="M1912" s="2">
        <v>0</v>
      </c>
      <c r="N1912">
        <v>1.9</v>
      </c>
      <c r="O1912">
        <v>323.10000000000002</v>
      </c>
      <c r="P1912">
        <v>12.8</v>
      </c>
      <c r="Q1912">
        <v>13</v>
      </c>
      <c r="R1912" s="5">
        <v>1.3215277777777801</v>
      </c>
    </row>
    <row r="1913" spans="2:18">
      <c r="B1913" s="2">
        <v>14.5</v>
      </c>
      <c r="C1913" s="2">
        <v>68</v>
      </c>
      <c r="D1913" s="2">
        <v>8.6999999999999993</v>
      </c>
      <c r="E1913" s="2">
        <v>14.5</v>
      </c>
      <c r="F1913" s="2">
        <v>0</v>
      </c>
      <c r="G1913" s="2">
        <v>1.8</v>
      </c>
      <c r="H1913" s="2">
        <v>1020.7</v>
      </c>
      <c r="I1913" s="2">
        <v>60</v>
      </c>
      <c r="J1913" s="2">
        <v>0</v>
      </c>
      <c r="K1913" s="2">
        <v>0</v>
      </c>
      <c r="L1913" s="2">
        <v>0</v>
      </c>
      <c r="M1913" s="2">
        <v>0</v>
      </c>
      <c r="N1913">
        <v>1.9</v>
      </c>
      <c r="O1913">
        <v>323.10000000000002</v>
      </c>
      <c r="P1913">
        <v>12.8</v>
      </c>
      <c r="Q1913">
        <v>13</v>
      </c>
      <c r="R1913" s="5">
        <v>1.32222222222222</v>
      </c>
    </row>
    <row r="1914" spans="2:18">
      <c r="B1914" s="2">
        <v>14.4</v>
      </c>
      <c r="C1914" s="2">
        <v>68</v>
      </c>
      <c r="D1914" s="2">
        <v>8.6</v>
      </c>
      <c r="E1914" s="2">
        <v>14.4</v>
      </c>
      <c r="F1914" s="2">
        <v>0</v>
      </c>
      <c r="G1914" s="2">
        <v>2.5</v>
      </c>
      <c r="H1914" s="2">
        <v>1020.6</v>
      </c>
      <c r="I1914" s="2">
        <v>70</v>
      </c>
      <c r="J1914" s="2">
        <v>0</v>
      </c>
      <c r="K1914" s="2">
        <v>0</v>
      </c>
      <c r="L1914" s="2">
        <v>0</v>
      </c>
      <c r="M1914" s="2">
        <v>0</v>
      </c>
      <c r="N1914">
        <v>1.9</v>
      </c>
      <c r="O1914">
        <v>323.10000000000002</v>
      </c>
      <c r="P1914">
        <v>12.8</v>
      </c>
      <c r="Q1914">
        <v>13</v>
      </c>
      <c r="R1914" s="5">
        <v>1.3229166666666701</v>
      </c>
    </row>
    <row r="1915" spans="2:18">
      <c r="B1915" s="2">
        <v>14.4</v>
      </c>
      <c r="C1915" s="2">
        <v>68</v>
      </c>
      <c r="D1915" s="2">
        <v>8.6</v>
      </c>
      <c r="E1915" s="2">
        <v>14.4</v>
      </c>
      <c r="F1915" s="2">
        <v>0</v>
      </c>
      <c r="G1915" s="2">
        <v>2.2000000000000002</v>
      </c>
      <c r="H1915" s="2">
        <v>1020.6</v>
      </c>
      <c r="I1915" s="2">
        <v>80</v>
      </c>
      <c r="J1915" s="2">
        <v>0</v>
      </c>
      <c r="K1915" s="2">
        <v>0</v>
      </c>
      <c r="L1915" s="2">
        <v>0</v>
      </c>
      <c r="M1915" s="2">
        <v>0</v>
      </c>
      <c r="N1915">
        <v>1.9</v>
      </c>
      <c r="O1915">
        <v>323.10000000000002</v>
      </c>
      <c r="P1915">
        <v>12.8</v>
      </c>
      <c r="Q1915">
        <v>13</v>
      </c>
      <c r="R1915" s="5">
        <v>1.32361111111111</v>
      </c>
    </row>
    <row r="1916" spans="2:18">
      <c r="B1916" s="2">
        <v>14.4</v>
      </c>
      <c r="C1916" s="2">
        <v>68</v>
      </c>
      <c r="D1916" s="2">
        <v>8.6</v>
      </c>
      <c r="E1916" s="2">
        <v>14.4</v>
      </c>
      <c r="F1916" s="2">
        <v>2.5</v>
      </c>
      <c r="G1916" s="2">
        <v>2.9</v>
      </c>
      <c r="H1916" s="2">
        <v>1020.5</v>
      </c>
      <c r="I1916" s="2">
        <v>100</v>
      </c>
      <c r="J1916" s="2">
        <v>0</v>
      </c>
      <c r="K1916" s="2">
        <v>0</v>
      </c>
      <c r="L1916" s="2">
        <v>0</v>
      </c>
      <c r="M1916" s="2">
        <v>0</v>
      </c>
      <c r="N1916">
        <v>1.9</v>
      </c>
      <c r="O1916">
        <v>323.10000000000002</v>
      </c>
      <c r="P1916">
        <v>12.7</v>
      </c>
      <c r="Q1916">
        <v>13</v>
      </c>
      <c r="R1916" s="5">
        <v>1.3243055555555601</v>
      </c>
    </row>
    <row r="1917" spans="2:18">
      <c r="B1917" s="2">
        <v>14.3</v>
      </c>
      <c r="C1917" s="2">
        <v>68</v>
      </c>
      <c r="D1917" s="2">
        <v>8.5</v>
      </c>
      <c r="E1917" s="2">
        <v>14.3</v>
      </c>
      <c r="F1917" s="2">
        <v>2.9</v>
      </c>
      <c r="G1917" s="2">
        <v>3.2</v>
      </c>
      <c r="H1917" s="2">
        <v>1020.5</v>
      </c>
      <c r="I1917" s="2">
        <v>110</v>
      </c>
      <c r="J1917" s="2">
        <v>0</v>
      </c>
      <c r="K1917" s="2">
        <v>0</v>
      </c>
      <c r="L1917" s="2">
        <v>0</v>
      </c>
      <c r="M1917" s="2">
        <v>0</v>
      </c>
      <c r="N1917">
        <v>1.9</v>
      </c>
      <c r="O1917">
        <v>323.10000000000002</v>
      </c>
      <c r="P1917">
        <v>12.7</v>
      </c>
      <c r="Q1917">
        <v>13</v>
      </c>
      <c r="R1917" s="5">
        <v>1.325</v>
      </c>
    </row>
    <row r="1918" spans="2:18">
      <c r="B1918" s="2">
        <v>14.3</v>
      </c>
      <c r="C1918" s="2">
        <v>68</v>
      </c>
      <c r="D1918" s="2">
        <v>8.5</v>
      </c>
      <c r="E1918" s="2">
        <v>14.3</v>
      </c>
      <c r="F1918" s="2">
        <v>0</v>
      </c>
      <c r="G1918" s="2">
        <v>3.2</v>
      </c>
      <c r="H1918" s="2">
        <v>1020.7</v>
      </c>
      <c r="I1918" s="2">
        <v>130</v>
      </c>
      <c r="J1918" s="2">
        <v>0</v>
      </c>
      <c r="K1918" s="2">
        <v>0</v>
      </c>
      <c r="L1918" s="2">
        <v>0</v>
      </c>
      <c r="M1918" s="2">
        <v>0</v>
      </c>
      <c r="N1918">
        <v>1.9</v>
      </c>
      <c r="O1918">
        <v>323.10000000000002</v>
      </c>
      <c r="P1918">
        <v>12.7</v>
      </c>
      <c r="Q1918">
        <v>13</v>
      </c>
      <c r="R1918" s="5">
        <v>1.3256944444444401</v>
      </c>
    </row>
    <row r="1919" spans="2:18">
      <c r="B1919" s="2">
        <v>14.3</v>
      </c>
      <c r="C1919" s="2">
        <v>68</v>
      </c>
      <c r="D1919" s="2">
        <v>8.5</v>
      </c>
      <c r="E1919" s="2">
        <v>14.3</v>
      </c>
      <c r="F1919" s="2">
        <v>3.2</v>
      </c>
      <c r="G1919" s="2">
        <v>4.3</v>
      </c>
      <c r="H1919" s="2">
        <v>1020.6</v>
      </c>
      <c r="I1919" s="2">
        <v>140</v>
      </c>
      <c r="J1919" s="2">
        <v>0</v>
      </c>
      <c r="K1919" s="2">
        <v>0</v>
      </c>
      <c r="L1919" s="2">
        <v>0</v>
      </c>
      <c r="M1919" s="2">
        <v>0</v>
      </c>
      <c r="N1919">
        <v>1.9</v>
      </c>
      <c r="O1919">
        <v>323.10000000000002</v>
      </c>
      <c r="P1919">
        <v>12.7</v>
      </c>
      <c r="Q1919">
        <v>13</v>
      </c>
      <c r="R1919" s="5">
        <v>1.3263888888888899</v>
      </c>
    </row>
    <row r="1920" spans="2:18">
      <c r="B1920" s="2">
        <v>14.3</v>
      </c>
      <c r="C1920" s="2">
        <v>68</v>
      </c>
      <c r="D1920" s="2">
        <v>8.5</v>
      </c>
      <c r="E1920" s="2">
        <v>14.3</v>
      </c>
      <c r="F1920" s="2">
        <v>2.9</v>
      </c>
      <c r="G1920" s="2">
        <v>3.6</v>
      </c>
      <c r="H1920" s="2">
        <v>1020.6</v>
      </c>
      <c r="I1920" s="2">
        <v>170</v>
      </c>
      <c r="J1920" s="2">
        <v>0</v>
      </c>
      <c r="K1920" s="2">
        <v>0</v>
      </c>
      <c r="L1920" s="2">
        <v>0</v>
      </c>
      <c r="M1920" s="2">
        <v>0</v>
      </c>
      <c r="N1920">
        <v>1.9</v>
      </c>
      <c r="O1920">
        <v>323.10000000000002</v>
      </c>
      <c r="P1920">
        <v>12.7</v>
      </c>
      <c r="Q1920">
        <v>13</v>
      </c>
      <c r="R1920" s="5">
        <v>1.3270833333333301</v>
      </c>
    </row>
    <row r="1921" spans="2:18">
      <c r="B1921" s="2">
        <v>14.3</v>
      </c>
      <c r="C1921" s="2">
        <v>68</v>
      </c>
      <c r="D1921" s="2">
        <v>8.5</v>
      </c>
      <c r="E1921" s="2">
        <v>14.3</v>
      </c>
      <c r="F1921" s="2">
        <v>2.9</v>
      </c>
      <c r="G1921" s="2">
        <v>3.6</v>
      </c>
      <c r="H1921" s="2">
        <v>1020.6</v>
      </c>
      <c r="I1921" s="2">
        <v>190</v>
      </c>
      <c r="J1921" s="2">
        <v>0</v>
      </c>
      <c r="K1921" s="2">
        <v>0</v>
      </c>
      <c r="L1921" s="2">
        <v>0</v>
      </c>
      <c r="M1921" s="2">
        <v>0</v>
      </c>
      <c r="N1921">
        <v>1.9</v>
      </c>
      <c r="O1921">
        <v>323.10000000000002</v>
      </c>
      <c r="P1921">
        <v>12.7</v>
      </c>
      <c r="Q1921">
        <v>13</v>
      </c>
      <c r="R1921" s="5">
        <v>1.3277777777777799</v>
      </c>
    </row>
    <row r="1922" spans="2:18">
      <c r="B1922" s="2">
        <v>14.3</v>
      </c>
      <c r="C1922" s="2">
        <v>68</v>
      </c>
      <c r="D1922" s="2">
        <v>8.5</v>
      </c>
      <c r="E1922" s="2">
        <v>14.3</v>
      </c>
      <c r="F1922" s="2">
        <v>3.2</v>
      </c>
      <c r="G1922" s="2">
        <v>5.4</v>
      </c>
      <c r="H1922" s="2">
        <v>1020.3</v>
      </c>
      <c r="I1922" s="2">
        <v>210</v>
      </c>
      <c r="J1922" s="2">
        <v>0</v>
      </c>
      <c r="K1922" s="2">
        <v>0</v>
      </c>
      <c r="L1922" s="2">
        <v>0</v>
      </c>
      <c r="M1922" s="2">
        <v>0</v>
      </c>
      <c r="N1922">
        <v>1.9</v>
      </c>
      <c r="O1922">
        <v>323.10000000000002</v>
      </c>
      <c r="P1922">
        <v>12.7</v>
      </c>
      <c r="Q1922">
        <v>13</v>
      </c>
      <c r="R1922" s="5">
        <v>1.3284722222222201</v>
      </c>
    </row>
    <row r="1923" spans="2:18">
      <c r="B1923" s="2">
        <v>14.3</v>
      </c>
      <c r="C1923" s="2">
        <v>69</v>
      </c>
      <c r="D1923" s="2">
        <v>8.6999999999999993</v>
      </c>
      <c r="E1923" s="2">
        <v>14.3</v>
      </c>
      <c r="F1923" s="2">
        <v>3.6</v>
      </c>
      <c r="G1923" s="2">
        <v>4.7</v>
      </c>
      <c r="H1923" s="2">
        <v>1020.4</v>
      </c>
      <c r="I1923" s="2">
        <v>230</v>
      </c>
      <c r="J1923" s="2">
        <v>0</v>
      </c>
      <c r="K1923" s="2">
        <v>0</v>
      </c>
      <c r="L1923" s="2">
        <v>0</v>
      </c>
      <c r="M1923" s="2">
        <v>0</v>
      </c>
      <c r="N1923">
        <v>1.9</v>
      </c>
      <c r="O1923">
        <v>323.10000000000002</v>
      </c>
      <c r="P1923">
        <v>12.8</v>
      </c>
      <c r="Q1923">
        <v>13</v>
      </c>
      <c r="R1923" s="5">
        <v>1.3291666666666699</v>
      </c>
    </row>
    <row r="1924" spans="2:18">
      <c r="B1924" s="2">
        <v>14.3</v>
      </c>
      <c r="C1924" s="2">
        <v>69</v>
      </c>
      <c r="D1924" s="2">
        <v>8.6999999999999993</v>
      </c>
      <c r="E1924" s="2">
        <v>14.3</v>
      </c>
      <c r="F1924" s="2">
        <v>5</v>
      </c>
      <c r="G1924" s="2">
        <v>5.8</v>
      </c>
      <c r="H1924" s="2">
        <v>1020.7</v>
      </c>
      <c r="I1924" s="2">
        <v>260</v>
      </c>
      <c r="J1924" s="2">
        <v>0</v>
      </c>
      <c r="K1924" s="2">
        <v>0</v>
      </c>
      <c r="L1924" s="2">
        <v>0</v>
      </c>
      <c r="M1924" s="2">
        <v>0</v>
      </c>
      <c r="N1924">
        <v>1.9</v>
      </c>
      <c r="O1924">
        <v>323.10000000000002</v>
      </c>
      <c r="P1924">
        <v>12.8</v>
      </c>
      <c r="Q1924">
        <v>13.1</v>
      </c>
      <c r="R1924" s="5">
        <v>1.3298611111111101</v>
      </c>
    </row>
    <row r="1925" spans="2:18">
      <c r="B1925" s="2">
        <v>14.3</v>
      </c>
      <c r="C1925" s="2">
        <v>69</v>
      </c>
      <c r="D1925" s="2">
        <v>8.6999999999999993</v>
      </c>
      <c r="E1925" s="2">
        <v>14.3</v>
      </c>
      <c r="F1925" s="2">
        <v>3.2</v>
      </c>
      <c r="G1925" s="2">
        <v>5.4</v>
      </c>
      <c r="H1925" s="2">
        <v>1020.4</v>
      </c>
      <c r="I1925" s="2">
        <v>280</v>
      </c>
      <c r="J1925" s="2">
        <v>0</v>
      </c>
      <c r="K1925" s="2">
        <v>0</v>
      </c>
      <c r="L1925" s="2">
        <v>0</v>
      </c>
      <c r="M1925" s="2">
        <v>0</v>
      </c>
      <c r="N1925">
        <v>1.9</v>
      </c>
      <c r="O1925">
        <v>323.10000000000002</v>
      </c>
      <c r="P1925">
        <v>12.8</v>
      </c>
      <c r="Q1925">
        <v>13.1</v>
      </c>
      <c r="R1925" s="5">
        <v>1.3305555555555599</v>
      </c>
    </row>
    <row r="1926" spans="2:18">
      <c r="B1926" s="2">
        <v>14.3</v>
      </c>
      <c r="C1926" s="2">
        <v>69</v>
      </c>
      <c r="D1926" s="2">
        <v>8.6999999999999993</v>
      </c>
      <c r="E1926" s="2">
        <v>14.3</v>
      </c>
      <c r="F1926" s="2">
        <v>2.9</v>
      </c>
      <c r="G1926" s="2">
        <v>3.6</v>
      </c>
      <c r="H1926" s="2">
        <v>1020.6</v>
      </c>
      <c r="I1926" s="2">
        <v>310</v>
      </c>
      <c r="J1926" s="2">
        <v>0</v>
      </c>
      <c r="K1926" s="2">
        <v>0</v>
      </c>
      <c r="L1926" s="2">
        <v>0</v>
      </c>
      <c r="M1926" s="2">
        <v>0</v>
      </c>
      <c r="N1926">
        <v>1.9</v>
      </c>
      <c r="O1926">
        <v>323.10000000000002</v>
      </c>
      <c r="P1926">
        <v>12.8</v>
      </c>
      <c r="Q1926">
        <v>13.1</v>
      </c>
      <c r="R1926" s="5">
        <v>1.33125</v>
      </c>
    </row>
    <row r="1927" spans="2:18">
      <c r="B1927" s="2">
        <v>14.3</v>
      </c>
      <c r="C1927" s="2">
        <v>69</v>
      </c>
      <c r="D1927" s="2">
        <v>8.6999999999999993</v>
      </c>
      <c r="E1927" s="2">
        <v>14.3</v>
      </c>
      <c r="F1927" s="2">
        <v>2.2000000000000002</v>
      </c>
      <c r="G1927" s="2">
        <v>3.2</v>
      </c>
      <c r="H1927" s="2">
        <v>1020.4</v>
      </c>
      <c r="I1927" s="2">
        <v>340</v>
      </c>
      <c r="J1927" s="2">
        <v>0</v>
      </c>
      <c r="K1927" s="2">
        <v>0</v>
      </c>
      <c r="L1927" s="2">
        <v>0</v>
      </c>
      <c r="M1927" s="2">
        <v>0</v>
      </c>
      <c r="N1927">
        <v>1.9</v>
      </c>
      <c r="O1927">
        <v>323.10000000000002</v>
      </c>
      <c r="P1927">
        <v>12.8</v>
      </c>
      <c r="Q1927">
        <v>13.1</v>
      </c>
      <c r="R1927" s="5">
        <v>1.3319444444444399</v>
      </c>
    </row>
    <row r="1928" spans="2:18">
      <c r="B1928" s="2">
        <v>14.3</v>
      </c>
      <c r="C1928" s="2">
        <v>69</v>
      </c>
      <c r="D1928" s="2">
        <v>8.6999999999999993</v>
      </c>
      <c r="E1928" s="2">
        <v>14.3</v>
      </c>
      <c r="F1928" s="2">
        <v>0</v>
      </c>
      <c r="G1928" s="2">
        <v>3.6</v>
      </c>
      <c r="H1928" s="2">
        <v>1020.6</v>
      </c>
      <c r="I1928" s="2">
        <v>370</v>
      </c>
      <c r="J1928" s="2">
        <v>0</v>
      </c>
      <c r="K1928" s="2">
        <v>0</v>
      </c>
      <c r="L1928" s="2">
        <v>0</v>
      </c>
      <c r="M1928" s="2">
        <v>0</v>
      </c>
      <c r="N1928">
        <v>1.9</v>
      </c>
      <c r="O1928">
        <v>323.10000000000002</v>
      </c>
      <c r="P1928">
        <v>12.8</v>
      </c>
      <c r="Q1928">
        <v>13.1</v>
      </c>
      <c r="R1928" s="5">
        <v>1.33263888888889</v>
      </c>
    </row>
    <row r="1929" spans="2:18">
      <c r="B1929" s="2">
        <v>14.2</v>
      </c>
      <c r="C1929" s="2">
        <v>69</v>
      </c>
      <c r="D1929" s="2">
        <v>8.6</v>
      </c>
      <c r="E1929" s="2">
        <v>14.2</v>
      </c>
      <c r="F1929" s="2">
        <v>3.2</v>
      </c>
      <c r="G1929" s="2">
        <v>4</v>
      </c>
      <c r="H1929" s="2">
        <v>1020.6</v>
      </c>
      <c r="I1929" s="2">
        <v>410</v>
      </c>
      <c r="J1929" s="2">
        <v>0</v>
      </c>
      <c r="K1929" s="2">
        <v>0</v>
      </c>
      <c r="L1929" s="2">
        <v>0</v>
      </c>
      <c r="M1929" s="2">
        <v>0</v>
      </c>
      <c r="N1929">
        <v>1.9</v>
      </c>
      <c r="O1929">
        <v>323.10000000000002</v>
      </c>
      <c r="P1929">
        <v>12.8</v>
      </c>
      <c r="Q1929">
        <v>13.1</v>
      </c>
      <c r="R1929" s="5">
        <v>1.3333333333333299</v>
      </c>
    </row>
    <row r="1930" spans="2:18">
      <c r="B1930" s="2">
        <v>14.2</v>
      </c>
      <c r="C1930" s="2">
        <v>69</v>
      </c>
      <c r="D1930" s="2">
        <v>8.6</v>
      </c>
      <c r="E1930" s="2">
        <v>14.2</v>
      </c>
      <c r="F1930" s="2">
        <v>1.8</v>
      </c>
      <c r="G1930" s="2">
        <v>2.5</v>
      </c>
      <c r="H1930" s="2">
        <v>1020.4</v>
      </c>
      <c r="I1930" s="2">
        <v>450</v>
      </c>
      <c r="J1930" s="2">
        <v>0</v>
      </c>
      <c r="K1930" s="2">
        <v>0</v>
      </c>
      <c r="L1930" s="2">
        <v>0</v>
      </c>
      <c r="M1930" s="2">
        <v>0</v>
      </c>
      <c r="N1930">
        <v>1.9</v>
      </c>
      <c r="O1930">
        <v>323.10000000000002</v>
      </c>
      <c r="P1930">
        <v>12.9</v>
      </c>
      <c r="Q1930">
        <v>13.2</v>
      </c>
      <c r="R1930" s="5">
        <v>1.33402777777778</v>
      </c>
    </row>
    <row r="1931" spans="2:18">
      <c r="B1931" s="2">
        <v>14.2</v>
      </c>
      <c r="C1931" s="2">
        <v>69</v>
      </c>
      <c r="D1931" s="2">
        <v>8.6</v>
      </c>
      <c r="E1931" s="2">
        <v>14.2</v>
      </c>
      <c r="F1931" s="2">
        <v>1.8</v>
      </c>
      <c r="G1931" s="2">
        <v>4</v>
      </c>
      <c r="H1931" s="2">
        <v>1020.5</v>
      </c>
      <c r="I1931" s="2">
        <v>490</v>
      </c>
      <c r="J1931" s="2">
        <v>0</v>
      </c>
      <c r="K1931" s="2">
        <v>0</v>
      </c>
      <c r="L1931" s="2">
        <v>0</v>
      </c>
      <c r="M1931" s="2">
        <v>0</v>
      </c>
      <c r="N1931">
        <v>1.9</v>
      </c>
      <c r="O1931">
        <v>323.10000000000002</v>
      </c>
      <c r="P1931">
        <v>12.9</v>
      </c>
      <c r="Q1931">
        <v>13.2</v>
      </c>
      <c r="R1931" s="5">
        <v>1.3347222222222199</v>
      </c>
    </row>
    <row r="1932" spans="2:18">
      <c r="B1932" s="2">
        <v>14.2</v>
      </c>
      <c r="C1932" s="2">
        <v>69</v>
      </c>
      <c r="D1932" s="2">
        <v>8.6</v>
      </c>
      <c r="E1932" s="2">
        <v>14.2</v>
      </c>
      <c r="F1932" s="2">
        <v>1.8</v>
      </c>
      <c r="G1932" s="2">
        <v>2.5</v>
      </c>
      <c r="H1932" s="2">
        <v>1020.7</v>
      </c>
      <c r="I1932" s="2">
        <v>540</v>
      </c>
      <c r="J1932" s="2">
        <v>0</v>
      </c>
      <c r="K1932" s="2">
        <v>0</v>
      </c>
      <c r="L1932" s="2">
        <v>0</v>
      </c>
      <c r="M1932" s="2">
        <v>0</v>
      </c>
      <c r="N1932">
        <v>1.9</v>
      </c>
      <c r="O1932">
        <v>323.10000000000002</v>
      </c>
      <c r="P1932">
        <v>12.9</v>
      </c>
      <c r="Q1932">
        <v>13.2</v>
      </c>
      <c r="R1932" s="5">
        <v>1.33541666666667</v>
      </c>
    </row>
    <row r="1933" spans="2:18">
      <c r="B1933" s="2">
        <v>14.1</v>
      </c>
      <c r="C1933" s="2">
        <v>69</v>
      </c>
      <c r="D1933" s="2">
        <v>8.5</v>
      </c>
      <c r="E1933" s="2">
        <v>14.1</v>
      </c>
      <c r="F1933" s="2">
        <v>0</v>
      </c>
      <c r="G1933" s="2">
        <v>2.5</v>
      </c>
      <c r="H1933" s="2">
        <v>1020.5</v>
      </c>
      <c r="I1933" s="2">
        <v>590</v>
      </c>
      <c r="J1933" s="2">
        <v>0</v>
      </c>
      <c r="K1933" s="2">
        <v>0</v>
      </c>
      <c r="L1933" s="2">
        <v>0</v>
      </c>
      <c r="M1933" s="2">
        <v>0</v>
      </c>
      <c r="N1933">
        <v>1.9</v>
      </c>
      <c r="O1933">
        <v>323.10000000000002</v>
      </c>
      <c r="P1933">
        <v>12.9</v>
      </c>
      <c r="Q1933">
        <v>13.2</v>
      </c>
      <c r="R1933" s="5">
        <v>1.3361111111111099</v>
      </c>
    </row>
    <row r="1934" spans="2:18">
      <c r="B1934" s="2">
        <v>14.1</v>
      </c>
      <c r="C1934" s="2">
        <v>69</v>
      </c>
      <c r="D1934" s="2">
        <v>8.5</v>
      </c>
      <c r="E1934" s="2">
        <v>14.1</v>
      </c>
      <c r="F1934" s="2">
        <v>1.8</v>
      </c>
      <c r="G1934" s="2">
        <v>2.5</v>
      </c>
      <c r="H1934" s="2">
        <v>1020.4</v>
      </c>
      <c r="I1934" s="2">
        <v>640</v>
      </c>
      <c r="J1934" s="2">
        <v>0</v>
      </c>
      <c r="K1934" s="2">
        <v>0</v>
      </c>
      <c r="L1934" s="2">
        <v>0</v>
      </c>
      <c r="M1934" s="2">
        <v>0</v>
      </c>
      <c r="N1934">
        <v>1.9</v>
      </c>
      <c r="O1934">
        <v>323.10000000000002</v>
      </c>
      <c r="P1934">
        <v>12.8</v>
      </c>
      <c r="Q1934">
        <v>13.2</v>
      </c>
      <c r="R1934" s="5">
        <v>1.33680555555556</v>
      </c>
    </row>
    <row r="1935" spans="2:18">
      <c r="B1935" s="2">
        <v>14.1</v>
      </c>
      <c r="C1935" s="2">
        <v>69</v>
      </c>
      <c r="D1935" s="2">
        <v>8.5</v>
      </c>
      <c r="E1935" s="2">
        <v>14.1</v>
      </c>
      <c r="F1935" s="2">
        <v>0</v>
      </c>
      <c r="G1935" s="2">
        <v>2.9</v>
      </c>
      <c r="H1935" s="2">
        <v>1020.6</v>
      </c>
      <c r="I1935" s="2">
        <v>700</v>
      </c>
      <c r="J1935" s="2">
        <v>0</v>
      </c>
      <c r="K1935" s="2">
        <v>0</v>
      </c>
      <c r="L1935" s="2">
        <v>0</v>
      </c>
      <c r="M1935" s="2">
        <v>0</v>
      </c>
      <c r="N1935">
        <v>1.9</v>
      </c>
      <c r="O1935">
        <v>323.10000000000002</v>
      </c>
      <c r="P1935">
        <v>12.8</v>
      </c>
      <c r="Q1935">
        <v>13.2</v>
      </c>
      <c r="R1935" s="5">
        <v>1.3374999999999999</v>
      </c>
    </row>
    <row r="1936" spans="2:18">
      <c r="B1936" s="2">
        <v>14.1</v>
      </c>
      <c r="C1936" s="2">
        <v>69</v>
      </c>
      <c r="D1936" s="2">
        <v>8.5</v>
      </c>
      <c r="E1936" s="2">
        <v>14.1</v>
      </c>
      <c r="F1936" s="2">
        <v>2.9</v>
      </c>
      <c r="G1936" s="2">
        <v>3.2</v>
      </c>
      <c r="H1936" s="2">
        <v>1020.4</v>
      </c>
      <c r="I1936" s="2">
        <v>750</v>
      </c>
      <c r="J1936" s="2">
        <v>0</v>
      </c>
      <c r="K1936" s="2">
        <v>0</v>
      </c>
      <c r="L1936" s="2">
        <v>0</v>
      </c>
      <c r="M1936" s="2">
        <v>0</v>
      </c>
      <c r="N1936">
        <v>1.9</v>
      </c>
      <c r="O1936">
        <v>323.10000000000002</v>
      </c>
      <c r="P1936">
        <v>12.8</v>
      </c>
      <c r="Q1936">
        <v>13.2</v>
      </c>
      <c r="R1936" s="5">
        <v>1.33819444444444</v>
      </c>
    </row>
    <row r="1937" spans="2:18">
      <c r="B1937" s="2">
        <v>14.1</v>
      </c>
      <c r="C1937" s="2">
        <v>69</v>
      </c>
      <c r="D1937" s="2">
        <v>8.5</v>
      </c>
      <c r="E1937" s="2">
        <v>14.1</v>
      </c>
      <c r="F1937" s="2">
        <v>0</v>
      </c>
      <c r="G1937" s="2">
        <v>2.9</v>
      </c>
      <c r="H1937" s="2">
        <v>1020.5</v>
      </c>
      <c r="I1937" s="2">
        <v>810</v>
      </c>
      <c r="J1937" s="2">
        <v>0</v>
      </c>
      <c r="K1937" s="2">
        <v>0</v>
      </c>
      <c r="L1937" s="2">
        <v>0</v>
      </c>
      <c r="M1937" s="2">
        <v>0</v>
      </c>
      <c r="N1937">
        <v>1.9</v>
      </c>
      <c r="O1937">
        <v>323.10000000000002</v>
      </c>
      <c r="P1937">
        <v>12.8</v>
      </c>
      <c r="Q1937">
        <v>13.2</v>
      </c>
      <c r="R1937" s="5">
        <v>1.3388888888888899</v>
      </c>
    </row>
    <row r="1938" spans="2:18">
      <c r="B1938" s="2">
        <v>14.1</v>
      </c>
      <c r="C1938" s="2">
        <v>69</v>
      </c>
      <c r="D1938" s="2">
        <v>8.5</v>
      </c>
      <c r="E1938" s="2">
        <v>14.1</v>
      </c>
      <c r="F1938" s="2">
        <v>0</v>
      </c>
      <c r="G1938" s="2">
        <v>2.9</v>
      </c>
      <c r="H1938" s="2">
        <v>1020.4</v>
      </c>
      <c r="I1938" s="2">
        <v>870</v>
      </c>
      <c r="J1938" s="2">
        <v>0</v>
      </c>
      <c r="K1938" s="2">
        <v>0</v>
      </c>
      <c r="L1938" s="2">
        <v>0</v>
      </c>
      <c r="M1938" s="2">
        <v>0</v>
      </c>
      <c r="N1938">
        <v>1.9</v>
      </c>
      <c r="O1938">
        <v>323.10000000000002</v>
      </c>
      <c r="P1938">
        <v>12.8</v>
      </c>
      <c r="Q1938">
        <v>13.2</v>
      </c>
      <c r="R1938" s="5">
        <v>1.33958333333333</v>
      </c>
    </row>
    <row r="1939" spans="2:18">
      <c r="B1939" s="2">
        <v>14.1</v>
      </c>
      <c r="C1939" s="2">
        <v>69</v>
      </c>
      <c r="D1939" s="2">
        <v>8.5</v>
      </c>
      <c r="E1939" s="2">
        <v>14.1</v>
      </c>
      <c r="F1939" s="2">
        <v>0</v>
      </c>
      <c r="G1939" s="2">
        <v>2.2000000000000002</v>
      </c>
      <c r="H1939" s="2">
        <v>1020.5</v>
      </c>
      <c r="I1939" s="2">
        <v>940</v>
      </c>
      <c r="J1939" s="2">
        <v>0</v>
      </c>
      <c r="K1939" s="2">
        <v>0</v>
      </c>
      <c r="L1939" s="2">
        <v>0</v>
      </c>
      <c r="M1939" s="2">
        <v>0</v>
      </c>
      <c r="N1939">
        <v>1.9</v>
      </c>
      <c r="O1939">
        <v>323.10000000000002</v>
      </c>
      <c r="P1939">
        <v>12.8</v>
      </c>
      <c r="Q1939">
        <v>13.2</v>
      </c>
      <c r="R1939" s="5">
        <v>1.3402777777777799</v>
      </c>
    </row>
    <row r="1940" spans="2:18">
      <c r="B1940" s="2">
        <v>14.1</v>
      </c>
      <c r="C1940" s="2">
        <v>69</v>
      </c>
      <c r="D1940" s="2">
        <v>8.5</v>
      </c>
      <c r="E1940" s="2">
        <v>14.1</v>
      </c>
      <c r="F1940" s="2">
        <v>0</v>
      </c>
      <c r="G1940" s="2">
        <v>0</v>
      </c>
      <c r="H1940" s="2">
        <v>1020.6</v>
      </c>
      <c r="I1940" s="2">
        <v>1010</v>
      </c>
      <c r="J1940" s="2">
        <v>0</v>
      </c>
      <c r="K1940" s="2">
        <v>0</v>
      </c>
      <c r="L1940" s="2">
        <v>0</v>
      </c>
      <c r="M1940" s="2">
        <v>0</v>
      </c>
      <c r="N1940">
        <v>1.9</v>
      </c>
      <c r="O1940">
        <v>323.10000000000002</v>
      </c>
      <c r="P1940">
        <v>12.8</v>
      </c>
      <c r="Q1940">
        <v>13.2</v>
      </c>
      <c r="R1940" s="5">
        <v>1.34097222222222</v>
      </c>
    </row>
    <row r="1941" spans="2:18">
      <c r="B1941" s="2">
        <v>14.1</v>
      </c>
      <c r="C1941" s="2">
        <v>70</v>
      </c>
      <c r="D1941" s="2">
        <v>8.6999999999999993</v>
      </c>
      <c r="E1941" s="2">
        <v>14.1</v>
      </c>
      <c r="F1941" s="2">
        <v>1.8</v>
      </c>
      <c r="G1941" s="2">
        <v>3.2</v>
      </c>
      <c r="H1941" s="2">
        <v>1020.6</v>
      </c>
      <c r="I1941" s="2">
        <v>1080</v>
      </c>
      <c r="J1941" s="2">
        <v>0</v>
      </c>
      <c r="K1941" s="2">
        <v>0</v>
      </c>
      <c r="L1941" s="2">
        <v>0</v>
      </c>
      <c r="M1941" s="2">
        <v>0</v>
      </c>
      <c r="N1941">
        <v>1.9</v>
      </c>
      <c r="O1941">
        <v>323.10000000000002</v>
      </c>
      <c r="P1941">
        <v>12.8</v>
      </c>
      <c r="Q1941">
        <v>13.2</v>
      </c>
      <c r="R1941" s="5">
        <v>1.3416666666666699</v>
      </c>
    </row>
    <row r="1942" spans="2:18">
      <c r="B1942" s="2">
        <v>14.1</v>
      </c>
      <c r="C1942" s="2">
        <v>69</v>
      </c>
      <c r="D1942" s="2">
        <v>8.5</v>
      </c>
      <c r="E1942" s="2">
        <v>14.1</v>
      </c>
      <c r="F1942" s="2">
        <v>1.8</v>
      </c>
      <c r="G1942" s="2">
        <v>2.5</v>
      </c>
      <c r="H1942" s="2">
        <v>1020.5</v>
      </c>
      <c r="I1942" s="2">
        <v>1160</v>
      </c>
      <c r="J1942" s="2">
        <v>0</v>
      </c>
      <c r="K1942" s="2">
        <v>0</v>
      </c>
      <c r="L1942" s="2">
        <v>0</v>
      </c>
      <c r="M1942" s="2">
        <v>0</v>
      </c>
      <c r="N1942">
        <v>1.9</v>
      </c>
      <c r="O1942">
        <v>323.10000000000002</v>
      </c>
      <c r="P1942">
        <v>12.8</v>
      </c>
      <c r="Q1942">
        <v>13.2</v>
      </c>
      <c r="R1942" s="5">
        <v>1.34236111111111</v>
      </c>
    </row>
    <row r="1943" spans="2:18">
      <c r="B1943" s="2">
        <v>14.1</v>
      </c>
      <c r="C1943" s="2">
        <v>69</v>
      </c>
      <c r="D1943" s="2">
        <v>8.5</v>
      </c>
      <c r="E1943" s="2">
        <v>14.1</v>
      </c>
      <c r="F1943" s="2">
        <v>1.8</v>
      </c>
      <c r="G1943" s="2">
        <v>1.8</v>
      </c>
      <c r="H1943" s="2">
        <v>1020.5</v>
      </c>
      <c r="I1943" s="2">
        <v>1230</v>
      </c>
      <c r="J1943" s="2">
        <v>0</v>
      </c>
      <c r="K1943" s="2">
        <v>0</v>
      </c>
      <c r="L1943" s="2">
        <v>0</v>
      </c>
      <c r="M1943" s="2">
        <v>0</v>
      </c>
      <c r="N1943">
        <v>1.9</v>
      </c>
      <c r="O1943">
        <v>323.10000000000002</v>
      </c>
      <c r="P1943">
        <v>12.8</v>
      </c>
      <c r="Q1943">
        <v>13.2</v>
      </c>
      <c r="R1943" s="5">
        <v>1.3430555555555601</v>
      </c>
    </row>
    <row r="1944" spans="2:18">
      <c r="B1944" s="2">
        <v>14.1</v>
      </c>
      <c r="C1944" s="2">
        <v>69</v>
      </c>
      <c r="D1944" s="2">
        <v>8.5</v>
      </c>
      <c r="E1944" s="2">
        <v>14.1</v>
      </c>
      <c r="F1944" s="2">
        <v>2.2000000000000002</v>
      </c>
      <c r="G1944" s="2">
        <v>2.9</v>
      </c>
      <c r="H1944" s="2">
        <v>1020.7</v>
      </c>
      <c r="I1944" s="2">
        <v>1300</v>
      </c>
      <c r="J1944" s="2">
        <v>0</v>
      </c>
      <c r="K1944" s="2">
        <v>0</v>
      </c>
      <c r="L1944" s="2">
        <v>0</v>
      </c>
      <c r="M1944" s="2">
        <v>0</v>
      </c>
      <c r="N1944">
        <v>1.9</v>
      </c>
      <c r="O1944">
        <v>323.10000000000002</v>
      </c>
      <c r="P1944">
        <v>12.8</v>
      </c>
      <c r="Q1944">
        <v>13.3</v>
      </c>
      <c r="R1944" s="5">
        <v>1.34375</v>
      </c>
    </row>
    <row r="1945" spans="2:18">
      <c r="B1945" s="2">
        <v>14.1</v>
      </c>
      <c r="C1945" s="2">
        <v>70</v>
      </c>
      <c r="D1945" s="2">
        <v>8.6999999999999993</v>
      </c>
      <c r="E1945" s="2">
        <v>14.1</v>
      </c>
      <c r="F1945" s="2">
        <v>2.5</v>
      </c>
      <c r="G1945" s="2">
        <v>2.9</v>
      </c>
      <c r="H1945" s="2">
        <v>1020.8</v>
      </c>
      <c r="I1945" s="2">
        <v>1380</v>
      </c>
      <c r="J1945" s="2">
        <v>0</v>
      </c>
      <c r="K1945" s="2">
        <v>0</v>
      </c>
      <c r="L1945" s="2">
        <v>0</v>
      </c>
      <c r="M1945" s="2">
        <v>0</v>
      </c>
      <c r="N1945">
        <v>1.9</v>
      </c>
      <c r="O1945">
        <v>323.10000000000002</v>
      </c>
      <c r="P1945">
        <v>12.8</v>
      </c>
      <c r="Q1945">
        <v>13.3</v>
      </c>
      <c r="R1945" s="5">
        <v>1.3444444444444399</v>
      </c>
    </row>
    <row r="1946" spans="2:18">
      <c r="B1946" s="2">
        <v>14.1</v>
      </c>
      <c r="C1946" s="2">
        <v>70</v>
      </c>
      <c r="D1946" s="2">
        <v>8.6999999999999993</v>
      </c>
      <c r="E1946" s="2">
        <v>14.1</v>
      </c>
      <c r="F1946" s="2">
        <v>0</v>
      </c>
      <c r="G1946" s="2">
        <v>2.9</v>
      </c>
      <c r="H1946" s="2">
        <v>1020.6</v>
      </c>
      <c r="I1946" s="2">
        <v>1460</v>
      </c>
      <c r="J1946" s="2">
        <v>0</v>
      </c>
      <c r="K1946" s="2">
        <v>0</v>
      </c>
      <c r="L1946" s="2">
        <v>0</v>
      </c>
      <c r="M1946" s="2">
        <v>0</v>
      </c>
      <c r="N1946">
        <v>1.9</v>
      </c>
      <c r="O1946">
        <v>323.10000000000002</v>
      </c>
      <c r="P1946">
        <v>12.8</v>
      </c>
      <c r="Q1946">
        <v>13.4</v>
      </c>
      <c r="R1946" s="5">
        <v>1.34513888888889</v>
      </c>
    </row>
    <row r="1947" spans="2:18">
      <c r="B1947" s="2">
        <v>14.1</v>
      </c>
      <c r="C1947" s="2">
        <v>70</v>
      </c>
      <c r="D1947" s="2">
        <v>8.6999999999999993</v>
      </c>
      <c r="E1947" s="2">
        <v>14.1</v>
      </c>
      <c r="F1947" s="2">
        <v>4.3</v>
      </c>
      <c r="G1947" s="2">
        <v>5</v>
      </c>
      <c r="H1947" s="2">
        <v>1020.6</v>
      </c>
      <c r="I1947" s="2">
        <v>1530</v>
      </c>
      <c r="J1947" s="2">
        <v>0</v>
      </c>
      <c r="K1947" s="2">
        <v>0</v>
      </c>
      <c r="L1947" s="2">
        <v>0</v>
      </c>
      <c r="M1947" s="2">
        <v>0</v>
      </c>
      <c r="N1947">
        <v>1.9</v>
      </c>
      <c r="O1947">
        <v>323.10000000000002</v>
      </c>
      <c r="P1947">
        <v>12.9</v>
      </c>
      <c r="Q1947">
        <v>13.4</v>
      </c>
      <c r="R1947" s="5">
        <v>1.3458333333333301</v>
      </c>
    </row>
    <row r="1948" spans="2:18">
      <c r="B1948" s="2">
        <v>14.1</v>
      </c>
      <c r="C1948" s="2">
        <v>69</v>
      </c>
      <c r="D1948" s="2">
        <v>8.5</v>
      </c>
      <c r="E1948" s="2">
        <v>14.1</v>
      </c>
      <c r="F1948" s="2">
        <v>0</v>
      </c>
      <c r="G1948" s="2">
        <v>2.9</v>
      </c>
      <c r="H1948" s="2">
        <v>1020.7</v>
      </c>
      <c r="I1948" s="2">
        <v>1610</v>
      </c>
      <c r="J1948" s="2">
        <v>0</v>
      </c>
      <c r="K1948" s="2">
        <v>0</v>
      </c>
      <c r="L1948" s="2">
        <v>0</v>
      </c>
      <c r="M1948" s="2">
        <v>0</v>
      </c>
      <c r="N1948">
        <v>1.9</v>
      </c>
      <c r="O1948">
        <v>323.10000000000002</v>
      </c>
      <c r="P1948">
        <v>12.9</v>
      </c>
      <c r="Q1948">
        <v>13.5</v>
      </c>
      <c r="R1948" s="5">
        <v>1.34652777777778</v>
      </c>
    </row>
    <row r="1949" spans="2:18">
      <c r="B1949" s="2">
        <v>14.1</v>
      </c>
      <c r="C1949" s="2">
        <v>69</v>
      </c>
      <c r="D1949" s="2">
        <v>8.5</v>
      </c>
      <c r="E1949" s="2">
        <v>14.1</v>
      </c>
      <c r="F1949" s="2">
        <v>0</v>
      </c>
      <c r="G1949" s="2">
        <v>1.8</v>
      </c>
      <c r="H1949" s="2">
        <v>1020.7</v>
      </c>
      <c r="I1949" s="2">
        <v>1680</v>
      </c>
      <c r="J1949" s="2">
        <v>0</v>
      </c>
      <c r="K1949" s="2">
        <v>0</v>
      </c>
      <c r="L1949" s="2">
        <v>0</v>
      </c>
      <c r="M1949" s="2">
        <v>0</v>
      </c>
      <c r="N1949">
        <v>1.9</v>
      </c>
      <c r="O1949">
        <v>323.10000000000002</v>
      </c>
      <c r="P1949">
        <v>12.9</v>
      </c>
      <c r="Q1949">
        <v>13.6</v>
      </c>
      <c r="R1949" s="5">
        <v>1.3472222222222201</v>
      </c>
    </row>
    <row r="1950" spans="2:18">
      <c r="B1950" s="2">
        <v>14.1</v>
      </c>
      <c r="C1950" s="2">
        <v>70</v>
      </c>
      <c r="D1950" s="2">
        <v>8.6999999999999993</v>
      </c>
      <c r="E1950" s="2">
        <v>14.1</v>
      </c>
      <c r="F1950" s="2">
        <v>0</v>
      </c>
      <c r="G1950" s="2">
        <v>0</v>
      </c>
      <c r="H1950" s="2">
        <v>1020.7</v>
      </c>
      <c r="I1950" s="2">
        <v>1750</v>
      </c>
      <c r="J1950" s="2">
        <v>0</v>
      </c>
      <c r="K1950" s="2">
        <v>0</v>
      </c>
      <c r="L1950" s="2">
        <v>0</v>
      </c>
      <c r="M1950" s="2">
        <v>0</v>
      </c>
      <c r="N1950">
        <v>1.9</v>
      </c>
      <c r="O1950">
        <v>323.10000000000002</v>
      </c>
      <c r="P1950">
        <v>12.9</v>
      </c>
      <c r="Q1950">
        <v>13.6</v>
      </c>
      <c r="R1950" s="5">
        <v>1.34791666666667</v>
      </c>
    </row>
    <row r="1951" spans="2:18">
      <c r="B1951" s="2">
        <v>14.1</v>
      </c>
      <c r="C1951" s="2">
        <v>70</v>
      </c>
      <c r="D1951" s="2">
        <v>8.6999999999999993</v>
      </c>
      <c r="E1951" s="2">
        <v>14.1</v>
      </c>
      <c r="F1951" s="2">
        <v>0</v>
      </c>
      <c r="G1951" s="2">
        <v>2.2000000000000002</v>
      </c>
      <c r="H1951" s="2">
        <v>1020.4</v>
      </c>
      <c r="I1951" s="2">
        <v>1830</v>
      </c>
      <c r="J1951" s="2">
        <v>0</v>
      </c>
      <c r="K1951" s="2">
        <v>0</v>
      </c>
      <c r="L1951" s="2">
        <v>0</v>
      </c>
      <c r="M1951" s="2">
        <v>0</v>
      </c>
      <c r="N1951">
        <v>1.9</v>
      </c>
      <c r="O1951">
        <v>323.10000000000002</v>
      </c>
      <c r="P1951">
        <v>12.9</v>
      </c>
      <c r="Q1951">
        <v>13.7</v>
      </c>
      <c r="R1951" s="5">
        <v>1.3486111111111101</v>
      </c>
    </row>
    <row r="1952" spans="2:18">
      <c r="B1952" s="2">
        <v>14.1</v>
      </c>
      <c r="C1952" s="2">
        <v>70</v>
      </c>
      <c r="D1952" s="2">
        <v>8.6999999999999993</v>
      </c>
      <c r="E1952" s="2">
        <v>14.1</v>
      </c>
      <c r="F1952" s="2">
        <v>1.8</v>
      </c>
      <c r="G1952" s="2">
        <v>1.8</v>
      </c>
      <c r="H1952" s="2">
        <v>1020.6</v>
      </c>
      <c r="I1952" s="2">
        <v>1900</v>
      </c>
      <c r="J1952" s="2">
        <v>0</v>
      </c>
      <c r="K1952" s="2">
        <v>0</v>
      </c>
      <c r="L1952" s="2">
        <v>0</v>
      </c>
      <c r="M1952" s="2">
        <v>0</v>
      </c>
      <c r="N1952">
        <v>1.9</v>
      </c>
      <c r="O1952">
        <v>323.10000000000002</v>
      </c>
      <c r="P1952">
        <v>13</v>
      </c>
      <c r="Q1952">
        <v>13.8</v>
      </c>
      <c r="R1952" s="5">
        <v>1.34930555555556</v>
      </c>
    </row>
    <row r="1953" spans="2:18">
      <c r="B1953" s="2">
        <v>14</v>
      </c>
      <c r="C1953" s="2">
        <v>70</v>
      </c>
      <c r="D1953" s="2">
        <v>8.6</v>
      </c>
      <c r="E1953" s="2">
        <v>14</v>
      </c>
      <c r="F1953" s="2">
        <v>3.6</v>
      </c>
      <c r="G1953" s="2">
        <v>3.6</v>
      </c>
      <c r="H1953" s="2">
        <v>1020.6</v>
      </c>
      <c r="I1953" s="2">
        <v>1970</v>
      </c>
      <c r="J1953" s="2">
        <v>0</v>
      </c>
      <c r="K1953" s="2">
        <v>0</v>
      </c>
      <c r="L1953" s="2">
        <v>0</v>
      </c>
      <c r="M1953" s="2">
        <v>0</v>
      </c>
      <c r="N1953">
        <v>1.9</v>
      </c>
      <c r="O1953">
        <v>323.10000000000002</v>
      </c>
      <c r="P1953">
        <v>13</v>
      </c>
      <c r="Q1953">
        <v>13.9</v>
      </c>
      <c r="R1953" s="5">
        <v>1.35</v>
      </c>
    </row>
    <row r="1954" spans="2:18">
      <c r="B1954" s="2">
        <v>14</v>
      </c>
      <c r="C1954" s="2">
        <v>70</v>
      </c>
      <c r="D1954" s="2">
        <v>8.6</v>
      </c>
      <c r="E1954" s="2">
        <v>14</v>
      </c>
      <c r="F1954" s="2">
        <v>0</v>
      </c>
      <c r="G1954" s="2">
        <v>2.2000000000000002</v>
      </c>
      <c r="H1954" s="2">
        <v>1020.6</v>
      </c>
      <c r="I1954" s="2">
        <v>2050</v>
      </c>
      <c r="J1954" s="2">
        <v>0</v>
      </c>
      <c r="K1954" s="2">
        <v>0</v>
      </c>
      <c r="L1954" s="2">
        <v>0</v>
      </c>
      <c r="M1954" s="2">
        <v>0</v>
      </c>
      <c r="N1954">
        <v>1.9</v>
      </c>
      <c r="O1954">
        <v>323.10000000000002</v>
      </c>
      <c r="P1954">
        <v>13.1</v>
      </c>
      <c r="Q1954">
        <v>14</v>
      </c>
      <c r="R1954" s="5">
        <v>1.35069444444444</v>
      </c>
    </row>
    <row r="1955" spans="2:18">
      <c r="B1955" s="2">
        <v>14.1</v>
      </c>
      <c r="C1955" s="2">
        <v>70</v>
      </c>
      <c r="D1955" s="2">
        <v>8.6999999999999993</v>
      </c>
      <c r="E1955" s="2">
        <v>14.1</v>
      </c>
      <c r="F1955" s="2">
        <v>0</v>
      </c>
      <c r="G1955" s="2">
        <v>1.8</v>
      </c>
      <c r="H1955" s="2">
        <v>1020.7</v>
      </c>
      <c r="I1955" s="2">
        <v>2120</v>
      </c>
      <c r="J1955" s="2">
        <v>0</v>
      </c>
      <c r="K1955" s="2">
        <v>0</v>
      </c>
      <c r="L1955" s="2">
        <v>0</v>
      </c>
      <c r="M1955" s="2">
        <v>0</v>
      </c>
      <c r="N1955">
        <v>1.9</v>
      </c>
      <c r="O1955">
        <v>323.10000000000002</v>
      </c>
      <c r="P1955">
        <v>13.1</v>
      </c>
      <c r="Q1955">
        <v>14.2</v>
      </c>
      <c r="R1955" s="5">
        <v>1.3513888888888901</v>
      </c>
    </row>
    <row r="1956" spans="2:18">
      <c r="B1956" s="2">
        <v>14.1</v>
      </c>
      <c r="C1956" s="2">
        <v>70</v>
      </c>
      <c r="D1956" s="2">
        <v>8.6999999999999993</v>
      </c>
      <c r="E1956" s="2">
        <v>14.1</v>
      </c>
      <c r="F1956" s="2">
        <v>2.5</v>
      </c>
      <c r="G1956" s="2">
        <v>2.5</v>
      </c>
      <c r="H1956" s="2">
        <v>1020.7</v>
      </c>
      <c r="I1956" s="2">
        <v>2210</v>
      </c>
      <c r="J1956" s="2">
        <v>0</v>
      </c>
      <c r="K1956" s="2">
        <v>0</v>
      </c>
      <c r="L1956" s="2">
        <v>0</v>
      </c>
      <c r="M1956" s="2">
        <v>0</v>
      </c>
      <c r="N1956">
        <v>1.9</v>
      </c>
      <c r="O1956">
        <v>323.10000000000002</v>
      </c>
      <c r="P1956">
        <v>13.1</v>
      </c>
      <c r="Q1956">
        <v>14.3</v>
      </c>
      <c r="R1956" s="5">
        <v>1.35208333333333</v>
      </c>
    </row>
    <row r="1957" spans="2:18">
      <c r="B1957" s="2">
        <v>14.1</v>
      </c>
      <c r="C1957" s="2">
        <v>70</v>
      </c>
      <c r="D1957" s="2">
        <v>8.6999999999999993</v>
      </c>
      <c r="E1957" s="2">
        <v>14.1</v>
      </c>
      <c r="F1957" s="2">
        <v>2.5</v>
      </c>
      <c r="G1957" s="2">
        <v>2.9</v>
      </c>
      <c r="H1957" s="2">
        <v>1020.7</v>
      </c>
      <c r="I1957" s="2">
        <v>2280</v>
      </c>
      <c r="J1957" s="2">
        <v>0</v>
      </c>
      <c r="K1957" s="2">
        <v>0</v>
      </c>
      <c r="L1957" s="2">
        <v>0</v>
      </c>
      <c r="M1957" s="2">
        <v>0</v>
      </c>
      <c r="N1957">
        <v>1.9</v>
      </c>
      <c r="O1957">
        <v>323.10000000000002</v>
      </c>
      <c r="P1957">
        <v>13.2</v>
      </c>
      <c r="Q1957">
        <v>14.5</v>
      </c>
      <c r="R1957" s="5">
        <v>1.3527777777777801</v>
      </c>
    </row>
    <row r="1958" spans="2:18">
      <c r="B1958" s="2">
        <v>14.1</v>
      </c>
      <c r="C1958" s="2">
        <v>69</v>
      </c>
      <c r="D1958" s="2">
        <v>8.5</v>
      </c>
      <c r="E1958" s="2">
        <v>14.1</v>
      </c>
      <c r="F1958" s="2">
        <v>0</v>
      </c>
      <c r="G1958" s="2">
        <v>2.9</v>
      </c>
      <c r="H1958" s="2">
        <v>1020.6</v>
      </c>
      <c r="I1958" s="2">
        <v>2380</v>
      </c>
      <c r="J1958" s="2">
        <v>0</v>
      </c>
      <c r="K1958" s="2">
        <v>0</v>
      </c>
      <c r="L1958" s="2">
        <v>0</v>
      </c>
      <c r="M1958" s="2">
        <v>0</v>
      </c>
      <c r="N1958">
        <v>1.9</v>
      </c>
      <c r="O1958">
        <v>323.10000000000002</v>
      </c>
      <c r="P1958">
        <v>13.2</v>
      </c>
      <c r="Q1958">
        <v>14.7</v>
      </c>
      <c r="R1958" s="5">
        <v>1.35347222222222</v>
      </c>
    </row>
    <row r="1959" spans="2:18">
      <c r="B1959" s="2">
        <v>14.1</v>
      </c>
      <c r="C1959" s="2">
        <v>70</v>
      </c>
      <c r="D1959" s="2">
        <v>8.6999999999999993</v>
      </c>
      <c r="E1959" s="2">
        <v>14.1</v>
      </c>
      <c r="F1959" s="2">
        <v>2.5</v>
      </c>
      <c r="G1959" s="2">
        <v>2.9</v>
      </c>
      <c r="H1959" s="2">
        <v>1020.7</v>
      </c>
      <c r="I1959" s="2">
        <v>2470</v>
      </c>
      <c r="J1959" s="2">
        <v>0</v>
      </c>
      <c r="K1959" s="2">
        <v>0</v>
      </c>
      <c r="L1959" s="2">
        <v>0</v>
      </c>
      <c r="M1959" s="2">
        <v>0</v>
      </c>
      <c r="N1959">
        <v>1.9</v>
      </c>
      <c r="O1959">
        <v>323.10000000000002</v>
      </c>
      <c r="P1959">
        <v>13.2</v>
      </c>
      <c r="Q1959">
        <v>14.9</v>
      </c>
      <c r="R1959" s="5">
        <v>1.3541666666666701</v>
      </c>
    </row>
    <row r="1960" spans="2:18">
      <c r="B1960" s="2">
        <v>14.1</v>
      </c>
      <c r="C1960" s="2">
        <v>69</v>
      </c>
      <c r="D1960" s="2">
        <v>8.5</v>
      </c>
      <c r="E1960" s="2">
        <v>14.1</v>
      </c>
      <c r="F1960" s="2">
        <v>0</v>
      </c>
      <c r="G1960" s="2">
        <v>1.8</v>
      </c>
      <c r="H1960" s="2">
        <v>1020.5</v>
      </c>
      <c r="I1960" s="2">
        <v>2570</v>
      </c>
      <c r="J1960" s="2">
        <v>0</v>
      </c>
      <c r="K1960" s="2">
        <v>0</v>
      </c>
      <c r="L1960" s="2">
        <v>0</v>
      </c>
      <c r="M1960" s="2">
        <v>0</v>
      </c>
      <c r="N1960">
        <v>1.9</v>
      </c>
      <c r="O1960">
        <v>323.10000000000002</v>
      </c>
      <c r="P1960">
        <v>13.3</v>
      </c>
      <c r="Q1960">
        <v>15.2</v>
      </c>
      <c r="R1960" s="5">
        <v>1.35486111111111</v>
      </c>
    </row>
    <row r="1961" spans="2:18">
      <c r="B1961" s="2">
        <v>14.1</v>
      </c>
      <c r="C1961" s="2">
        <v>70</v>
      </c>
      <c r="D1961" s="2">
        <v>8.6999999999999993</v>
      </c>
      <c r="E1961" s="2">
        <v>14.1</v>
      </c>
      <c r="F1961" s="2">
        <v>0</v>
      </c>
      <c r="G1961" s="2">
        <v>0</v>
      </c>
      <c r="H1961" s="2">
        <v>1020.6</v>
      </c>
      <c r="I1961" s="2">
        <v>2680</v>
      </c>
      <c r="J1961" s="2">
        <v>0</v>
      </c>
      <c r="K1961" s="2">
        <v>0</v>
      </c>
      <c r="L1961" s="2">
        <v>0</v>
      </c>
      <c r="M1961" s="2">
        <v>0</v>
      </c>
      <c r="N1961">
        <v>1.9</v>
      </c>
      <c r="O1961">
        <v>323.10000000000002</v>
      </c>
      <c r="P1961">
        <v>13.3</v>
      </c>
      <c r="Q1961">
        <v>15.5</v>
      </c>
      <c r="R1961" s="5">
        <v>1.3555555555555601</v>
      </c>
    </row>
    <row r="1962" spans="2:18">
      <c r="B1962" s="2">
        <v>14.1</v>
      </c>
      <c r="C1962" s="2">
        <v>70</v>
      </c>
      <c r="D1962" s="2">
        <v>8.6999999999999993</v>
      </c>
      <c r="E1962" s="2">
        <v>14.1</v>
      </c>
      <c r="F1962" s="2">
        <v>0</v>
      </c>
      <c r="G1962" s="2">
        <v>0</v>
      </c>
      <c r="H1962" s="2">
        <v>1020.6</v>
      </c>
      <c r="I1962" s="2">
        <v>2790</v>
      </c>
      <c r="J1962" s="2">
        <v>0</v>
      </c>
      <c r="K1962" s="2">
        <v>0</v>
      </c>
      <c r="L1962" s="2">
        <v>0</v>
      </c>
      <c r="M1962" s="2">
        <v>0</v>
      </c>
      <c r="N1962">
        <v>1.9</v>
      </c>
      <c r="O1962">
        <v>323.10000000000002</v>
      </c>
      <c r="P1962">
        <v>13.4</v>
      </c>
      <c r="Q1962">
        <v>15.7</v>
      </c>
      <c r="R1962" s="5">
        <v>1.35625</v>
      </c>
    </row>
    <row r="1963" spans="2:18">
      <c r="B1963" s="2">
        <v>14.1</v>
      </c>
      <c r="C1963" s="2">
        <v>70</v>
      </c>
      <c r="D1963" s="2">
        <v>8.6999999999999993</v>
      </c>
      <c r="E1963" s="2">
        <v>14.1</v>
      </c>
      <c r="F1963" s="2">
        <v>0</v>
      </c>
      <c r="G1963" s="2">
        <v>2.2000000000000002</v>
      </c>
      <c r="H1963" s="2">
        <v>1020.6</v>
      </c>
      <c r="I1963" s="2">
        <v>2900</v>
      </c>
      <c r="J1963" s="2">
        <v>0</v>
      </c>
      <c r="K1963" s="2">
        <v>0</v>
      </c>
      <c r="L1963" s="2">
        <v>0</v>
      </c>
      <c r="M1963" s="2">
        <v>0</v>
      </c>
      <c r="N1963">
        <v>1.9</v>
      </c>
      <c r="O1963">
        <v>323.10000000000002</v>
      </c>
      <c r="P1963">
        <v>13.5</v>
      </c>
      <c r="Q1963">
        <v>15.9</v>
      </c>
      <c r="R1963" s="5">
        <v>1.3569444444444401</v>
      </c>
    </row>
    <row r="1964" spans="2:18">
      <c r="B1964" s="2">
        <v>14.2</v>
      </c>
      <c r="C1964" s="2">
        <v>70</v>
      </c>
      <c r="D1964" s="2">
        <v>8.8000000000000007</v>
      </c>
      <c r="E1964" s="2">
        <v>14.2</v>
      </c>
      <c r="F1964" s="2">
        <v>2.2000000000000002</v>
      </c>
      <c r="G1964" s="2">
        <v>3.2</v>
      </c>
      <c r="H1964" s="2">
        <v>1020.5</v>
      </c>
      <c r="I1964" s="2">
        <v>3020</v>
      </c>
      <c r="J1964" s="2">
        <v>0</v>
      </c>
      <c r="K1964" s="2">
        <v>0</v>
      </c>
      <c r="L1964" s="2">
        <v>0</v>
      </c>
      <c r="M1964" s="2">
        <v>0</v>
      </c>
      <c r="N1964">
        <v>1.9</v>
      </c>
      <c r="O1964">
        <v>323.10000000000002</v>
      </c>
      <c r="P1964">
        <v>13.5</v>
      </c>
      <c r="Q1964">
        <v>16.2</v>
      </c>
      <c r="R1964" s="5">
        <v>1.3576388888888899</v>
      </c>
    </row>
    <row r="1965" spans="2:18">
      <c r="B1965" s="2">
        <v>14.2</v>
      </c>
      <c r="C1965" s="2">
        <v>70</v>
      </c>
      <c r="D1965" s="2">
        <v>8.8000000000000007</v>
      </c>
      <c r="E1965" s="2">
        <v>14.2</v>
      </c>
      <c r="F1965" s="2">
        <v>2.5</v>
      </c>
      <c r="G1965" s="2">
        <v>2.5</v>
      </c>
      <c r="H1965" s="2">
        <v>1020.5</v>
      </c>
      <c r="I1965" s="2">
        <v>3140</v>
      </c>
      <c r="J1965" s="2">
        <v>0</v>
      </c>
      <c r="K1965" s="2">
        <v>0</v>
      </c>
      <c r="L1965" s="2">
        <v>0</v>
      </c>
      <c r="M1965" s="2">
        <v>0</v>
      </c>
      <c r="N1965">
        <v>1.9</v>
      </c>
      <c r="O1965">
        <v>323.10000000000002</v>
      </c>
      <c r="P1965">
        <v>13.5</v>
      </c>
      <c r="Q1965">
        <v>16.2</v>
      </c>
      <c r="R1965" s="5">
        <v>1.3583333333333301</v>
      </c>
    </row>
    <row r="1966" spans="2:18">
      <c r="B1966" s="2">
        <v>14.2</v>
      </c>
      <c r="C1966" s="2">
        <v>69</v>
      </c>
      <c r="D1966" s="2">
        <v>8.6</v>
      </c>
      <c r="E1966" s="2">
        <v>14.2</v>
      </c>
      <c r="F1966" s="2">
        <v>1.8</v>
      </c>
      <c r="G1966" s="2">
        <v>2.2000000000000002</v>
      </c>
      <c r="H1966" s="2">
        <v>1020.8</v>
      </c>
      <c r="I1966" s="2">
        <v>3270</v>
      </c>
      <c r="J1966" s="2">
        <v>0</v>
      </c>
      <c r="K1966" s="2">
        <v>0</v>
      </c>
      <c r="L1966" s="2">
        <v>0</v>
      </c>
      <c r="M1966" s="2">
        <v>0</v>
      </c>
      <c r="N1966">
        <v>1.9</v>
      </c>
      <c r="O1966">
        <v>323.10000000000002</v>
      </c>
      <c r="P1966">
        <v>13.5</v>
      </c>
      <c r="Q1966">
        <v>16.5</v>
      </c>
      <c r="R1966" s="5">
        <v>1.3590277777777799</v>
      </c>
    </row>
    <row r="1967" spans="2:18">
      <c r="B1967" s="2">
        <v>14.2</v>
      </c>
      <c r="C1967" s="2">
        <v>69</v>
      </c>
      <c r="D1967" s="2">
        <v>8.6</v>
      </c>
      <c r="E1967" s="2">
        <v>14.2</v>
      </c>
      <c r="F1967" s="2">
        <v>2.9</v>
      </c>
      <c r="G1967" s="2">
        <v>3.2</v>
      </c>
      <c r="H1967" s="2">
        <v>1020.8</v>
      </c>
      <c r="I1967" s="2">
        <v>3400</v>
      </c>
      <c r="J1967" s="2">
        <v>0</v>
      </c>
      <c r="K1967" s="2">
        <v>0</v>
      </c>
      <c r="L1967" s="2">
        <v>0</v>
      </c>
      <c r="M1967" s="2">
        <v>0</v>
      </c>
      <c r="N1967">
        <v>1.9</v>
      </c>
      <c r="O1967">
        <v>323.10000000000002</v>
      </c>
      <c r="P1967">
        <v>13.6</v>
      </c>
      <c r="Q1967">
        <v>16.8</v>
      </c>
      <c r="R1967" s="5">
        <v>1.3597222222222201</v>
      </c>
    </row>
    <row r="1968" spans="2:18">
      <c r="B1968" s="2">
        <v>14.3</v>
      </c>
      <c r="C1968" s="2">
        <v>69</v>
      </c>
      <c r="D1968" s="2">
        <v>8.6999999999999993</v>
      </c>
      <c r="E1968" s="2">
        <v>14.3</v>
      </c>
      <c r="F1968" s="2">
        <v>1.8</v>
      </c>
      <c r="G1968" s="2">
        <v>2.2000000000000002</v>
      </c>
      <c r="H1968" s="2">
        <v>1020.6</v>
      </c>
      <c r="I1968" s="2">
        <v>3510</v>
      </c>
      <c r="J1968" s="2">
        <v>0</v>
      </c>
      <c r="K1968" s="2">
        <v>0</v>
      </c>
      <c r="L1968" s="2">
        <v>0</v>
      </c>
      <c r="M1968" s="2">
        <v>0</v>
      </c>
      <c r="N1968">
        <v>1.9</v>
      </c>
      <c r="O1968">
        <v>323.10000000000002</v>
      </c>
      <c r="P1968">
        <v>13.7</v>
      </c>
      <c r="Q1968">
        <v>17.100000000000001</v>
      </c>
      <c r="R1968" s="5">
        <v>1.3604166666666699</v>
      </c>
    </row>
    <row r="1969" spans="2:18">
      <c r="B1969" s="2">
        <v>14.3</v>
      </c>
      <c r="C1969" s="2">
        <v>69</v>
      </c>
      <c r="D1969" s="2">
        <v>8.6999999999999993</v>
      </c>
      <c r="E1969" s="2">
        <v>14.3</v>
      </c>
      <c r="F1969" s="2">
        <v>0</v>
      </c>
      <c r="G1969" s="2">
        <v>2.2000000000000002</v>
      </c>
      <c r="H1969" s="2">
        <v>1020.6</v>
      </c>
      <c r="I1969" s="2">
        <v>3620</v>
      </c>
      <c r="J1969" s="2">
        <v>0</v>
      </c>
      <c r="K1969" s="2">
        <v>0</v>
      </c>
      <c r="L1969" s="2">
        <v>0</v>
      </c>
      <c r="M1969" s="2">
        <v>0</v>
      </c>
      <c r="N1969">
        <v>1.9</v>
      </c>
      <c r="O1969">
        <v>323.10000000000002</v>
      </c>
      <c r="P1969">
        <v>13.7</v>
      </c>
      <c r="Q1969">
        <v>17.399999999999999</v>
      </c>
      <c r="R1969" s="5">
        <v>1.3611111111111101</v>
      </c>
    </row>
    <row r="1970" spans="2:18">
      <c r="B1970" s="2">
        <v>14.3</v>
      </c>
      <c r="C1970" s="2">
        <v>69</v>
      </c>
      <c r="D1970" s="2">
        <v>8.6999999999999993</v>
      </c>
      <c r="E1970" s="2">
        <v>14.3</v>
      </c>
      <c r="F1970" s="2">
        <v>1.8</v>
      </c>
      <c r="G1970" s="2">
        <v>2.2000000000000002</v>
      </c>
      <c r="H1970" s="2">
        <v>1020.6</v>
      </c>
      <c r="I1970" s="2">
        <v>3760</v>
      </c>
      <c r="J1970" s="2">
        <v>0</v>
      </c>
      <c r="K1970" s="2">
        <v>0</v>
      </c>
      <c r="L1970" s="2">
        <v>0</v>
      </c>
      <c r="M1970" s="2">
        <v>0</v>
      </c>
      <c r="N1970">
        <v>1.9</v>
      </c>
      <c r="O1970">
        <v>323.10000000000002</v>
      </c>
      <c r="P1970">
        <v>13.8</v>
      </c>
      <c r="Q1970">
        <v>17.899999999999999</v>
      </c>
      <c r="R1970" s="5">
        <v>1.3618055555555599</v>
      </c>
    </row>
    <row r="1971" spans="2:18">
      <c r="B1971" s="2">
        <v>14.3</v>
      </c>
      <c r="C1971" s="2">
        <v>69</v>
      </c>
      <c r="D1971" s="2">
        <v>8.6999999999999993</v>
      </c>
      <c r="E1971" s="2">
        <v>14.3</v>
      </c>
      <c r="F1971" s="2">
        <v>0</v>
      </c>
      <c r="G1971" s="2">
        <v>2.5</v>
      </c>
      <c r="H1971" s="2">
        <v>1020.7</v>
      </c>
      <c r="I1971" s="2">
        <v>3910</v>
      </c>
      <c r="J1971" s="2">
        <v>0</v>
      </c>
      <c r="K1971" s="2">
        <v>0</v>
      </c>
      <c r="L1971" s="2">
        <v>0</v>
      </c>
      <c r="M1971" s="2">
        <v>0</v>
      </c>
      <c r="N1971">
        <v>1.9</v>
      </c>
      <c r="O1971">
        <v>323.10000000000002</v>
      </c>
      <c r="P1971">
        <v>14</v>
      </c>
      <c r="Q1971">
        <v>18.3</v>
      </c>
      <c r="R1971" s="5">
        <v>1.3625</v>
      </c>
    </row>
    <row r="1972" spans="2:18">
      <c r="B1972" s="2">
        <v>14.4</v>
      </c>
      <c r="C1972" s="2">
        <v>69</v>
      </c>
      <c r="D1972" s="2">
        <v>8.8000000000000007</v>
      </c>
      <c r="E1972" s="2">
        <v>14.4</v>
      </c>
      <c r="F1972" s="2">
        <v>0</v>
      </c>
      <c r="G1972" s="2">
        <v>0</v>
      </c>
      <c r="H1972" s="2">
        <v>1020.9</v>
      </c>
      <c r="I1972" s="2">
        <v>4050</v>
      </c>
      <c r="J1972" s="2">
        <v>0</v>
      </c>
      <c r="K1972" s="2">
        <v>0</v>
      </c>
      <c r="L1972" s="2">
        <v>0</v>
      </c>
      <c r="M1972" s="2">
        <v>0</v>
      </c>
      <c r="N1972">
        <v>1.9</v>
      </c>
      <c r="O1972">
        <v>323.10000000000002</v>
      </c>
      <c r="P1972">
        <v>14.1</v>
      </c>
      <c r="Q1972">
        <v>18.899999999999999</v>
      </c>
      <c r="R1972" s="5">
        <v>1.3631944444444399</v>
      </c>
    </row>
    <row r="1973" spans="2:18">
      <c r="B1973" s="2">
        <v>14.4</v>
      </c>
      <c r="C1973" s="2">
        <v>69</v>
      </c>
      <c r="D1973" s="2">
        <v>8.8000000000000007</v>
      </c>
      <c r="E1973" s="2">
        <v>14.4</v>
      </c>
      <c r="F1973" s="2">
        <v>2.2000000000000002</v>
      </c>
      <c r="G1973" s="2">
        <v>2.2000000000000002</v>
      </c>
      <c r="H1973" s="2">
        <v>1020.6</v>
      </c>
      <c r="I1973" s="2">
        <v>4210</v>
      </c>
      <c r="J1973" s="2">
        <v>0</v>
      </c>
      <c r="K1973" s="2">
        <v>0</v>
      </c>
      <c r="L1973" s="2">
        <v>0</v>
      </c>
      <c r="M1973" s="2">
        <v>0</v>
      </c>
      <c r="N1973">
        <v>1.9</v>
      </c>
      <c r="O1973">
        <v>323.10000000000002</v>
      </c>
      <c r="P1973">
        <v>14.4</v>
      </c>
      <c r="Q1973">
        <v>19.5</v>
      </c>
      <c r="R1973" s="5">
        <v>1.36388888888889</v>
      </c>
    </row>
    <row r="1974" spans="2:18">
      <c r="B1974" s="2">
        <v>14.5</v>
      </c>
      <c r="C1974" s="2">
        <v>69</v>
      </c>
      <c r="D1974" s="2">
        <v>8.9</v>
      </c>
      <c r="E1974" s="2">
        <v>14.5</v>
      </c>
      <c r="F1974" s="2">
        <v>0</v>
      </c>
      <c r="G1974" s="2">
        <v>2.2000000000000002</v>
      </c>
      <c r="H1974" s="2">
        <v>1021</v>
      </c>
      <c r="I1974" s="2">
        <v>4480</v>
      </c>
      <c r="J1974" s="2">
        <v>0</v>
      </c>
      <c r="K1974" s="2">
        <v>0</v>
      </c>
      <c r="L1974" s="2">
        <v>0</v>
      </c>
      <c r="M1974" s="2">
        <v>0</v>
      </c>
      <c r="N1974">
        <v>1.9</v>
      </c>
      <c r="O1974">
        <v>323.10000000000002</v>
      </c>
      <c r="P1974">
        <v>14.7</v>
      </c>
      <c r="Q1974">
        <v>20.100000000000001</v>
      </c>
      <c r="R1974" s="5">
        <v>1.3645833333333299</v>
      </c>
    </row>
    <row r="1975" spans="2:18">
      <c r="B1975" s="2">
        <v>14.6</v>
      </c>
      <c r="C1975" s="2">
        <v>69</v>
      </c>
      <c r="D1975" s="2">
        <v>9</v>
      </c>
      <c r="E1975" s="2">
        <v>14.6</v>
      </c>
      <c r="F1975" s="2">
        <v>1.8</v>
      </c>
      <c r="G1975" s="2">
        <v>2.9</v>
      </c>
      <c r="H1975" s="2">
        <v>1020.7</v>
      </c>
      <c r="I1975" s="2">
        <v>4850</v>
      </c>
      <c r="J1975" s="2">
        <v>0</v>
      </c>
      <c r="K1975" s="2">
        <v>0</v>
      </c>
      <c r="L1975" s="2">
        <v>0</v>
      </c>
      <c r="M1975" s="2">
        <v>0</v>
      </c>
      <c r="N1975">
        <v>1.9</v>
      </c>
      <c r="O1975">
        <v>323.10000000000002</v>
      </c>
      <c r="P1975">
        <v>15.1</v>
      </c>
      <c r="Q1975">
        <v>20.9</v>
      </c>
      <c r="R1975" s="5">
        <v>1.36527777777778</v>
      </c>
    </row>
    <row r="1976" spans="2:18">
      <c r="B1976" s="2">
        <v>14.7</v>
      </c>
      <c r="C1976" s="2">
        <v>69</v>
      </c>
      <c r="D1976" s="2">
        <v>9.1</v>
      </c>
      <c r="E1976" s="2">
        <v>14.7</v>
      </c>
      <c r="F1976" s="2">
        <v>0</v>
      </c>
      <c r="G1976" s="2">
        <v>2.9</v>
      </c>
      <c r="H1976" s="2">
        <v>1020.8</v>
      </c>
      <c r="I1976" s="2">
        <v>5170</v>
      </c>
      <c r="J1976" s="2">
        <v>0</v>
      </c>
      <c r="K1976" s="2">
        <v>0</v>
      </c>
      <c r="L1976" s="2">
        <v>0</v>
      </c>
      <c r="M1976" s="2">
        <v>0</v>
      </c>
      <c r="N1976">
        <v>1.9</v>
      </c>
      <c r="O1976">
        <v>323.10000000000002</v>
      </c>
      <c r="P1976">
        <v>15.6</v>
      </c>
      <c r="Q1976">
        <v>21.5</v>
      </c>
      <c r="R1976" s="5">
        <v>1.3659722222222199</v>
      </c>
    </row>
    <row r="1977" spans="2:18">
      <c r="B1977" s="2">
        <v>14.8</v>
      </c>
      <c r="C1977" s="2">
        <v>68</v>
      </c>
      <c r="D1977" s="2">
        <v>8.9</v>
      </c>
      <c r="E1977" s="2">
        <v>14.8</v>
      </c>
      <c r="F1977" s="2">
        <v>1.8</v>
      </c>
      <c r="G1977" s="2">
        <v>2.5</v>
      </c>
      <c r="H1977" s="2">
        <v>1020.8</v>
      </c>
      <c r="I1977" s="2">
        <v>5380</v>
      </c>
      <c r="J1977" s="2">
        <v>0</v>
      </c>
      <c r="K1977" s="2">
        <v>0</v>
      </c>
      <c r="L1977" s="2">
        <v>0</v>
      </c>
      <c r="M1977" s="2">
        <v>0</v>
      </c>
      <c r="N1977">
        <v>1.9</v>
      </c>
      <c r="O1977">
        <v>323.10000000000002</v>
      </c>
      <c r="P1977">
        <v>16.100000000000001</v>
      </c>
      <c r="Q1977">
        <v>22.2</v>
      </c>
      <c r="R1977" s="5">
        <v>1.36666666666667</v>
      </c>
    </row>
    <row r="1978" spans="2:18">
      <c r="B1978" s="2">
        <v>15</v>
      </c>
      <c r="C1978" s="2">
        <v>68</v>
      </c>
      <c r="D1978" s="2">
        <v>9.1</v>
      </c>
      <c r="E1978" s="2">
        <v>15</v>
      </c>
      <c r="F1978" s="2">
        <v>2.2000000000000002</v>
      </c>
      <c r="G1978" s="2">
        <v>2.9</v>
      </c>
      <c r="H1978" s="2">
        <v>1020.8</v>
      </c>
      <c r="I1978" s="2">
        <v>5500</v>
      </c>
      <c r="J1978" s="2">
        <v>0</v>
      </c>
      <c r="K1978" s="2">
        <v>0</v>
      </c>
      <c r="L1978" s="2">
        <v>0</v>
      </c>
      <c r="M1978" s="2">
        <v>0</v>
      </c>
      <c r="N1978">
        <v>1.9</v>
      </c>
      <c r="O1978">
        <v>323.10000000000002</v>
      </c>
      <c r="P1978">
        <v>16.7</v>
      </c>
      <c r="Q1978">
        <v>22.8</v>
      </c>
      <c r="R1978" s="5">
        <v>1.3673611111111099</v>
      </c>
    </row>
    <row r="1979" spans="2:18">
      <c r="B1979" s="2">
        <v>15.1</v>
      </c>
      <c r="C1979" s="2">
        <v>68</v>
      </c>
      <c r="D1979" s="2">
        <v>9.1999999999999993</v>
      </c>
      <c r="E1979" s="2">
        <v>15.1</v>
      </c>
      <c r="F1979" s="2">
        <v>0</v>
      </c>
      <c r="G1979" s="2">
        <v>1.8</v>
      </c>
      <c r="H1979" s="2">
        <v>1020.7</v>
      </c>
      <c r="I1979" s="2">
        <v>5610</v>
      </c>
      <c r="J1979" s="2">
        <v>0</v>
      </c>
      <c r="K1979" s="2">
        <v>0</v>
      </c>
      <c r="L1979" s="2">
        <v>0</v>
      </c>
      <c r="M1979" s="2">
        <v>0</v>
      </c>
      <c r="N1979">
        <v>1.9</v>
      </c>
      <c r="O1979">
        <v>323.10000000000002</v>
      </c>
      <c r="P1979">
        <v>17.2</v>
      </c>
      <c r="Q1979">
        <v>23.3</v>
      </c>
      <c r="R1979" s="5">
        <v>1.36805555555556</v>
      </c>
    </row>
    <row r="1980" spans="2:18">
      <c r="B1980" s="2">
        <v>15.5</v>
      </c>
      <c r="C1980" s="2">
        <v>68</v>
      </c>
      <c r="D1980" s="2">
        <v>9.6</v>
      </c>
      <c r="E1980" s="2">
        <v>15.5</v>
      </c>
      <c r="F1980" s="2">
        <v>0</v>
      </c>
      <c r="G1980" s="2">
        <v>1.8</v>
      </c>
      <c r="H1980" s="2">
        <v>1020.9</v>
      </c>
      <c r="I1980" s="2">
        <v>5620</v>
      </c>
      <c r="J1980" s="2">
        <v>0</v>
      </c>
      <c r="K1980" s="2">
        <v>0</v>
      </c>
      <c r="L1980" s="2">
        <v>0</v>
      </c>
      <c r="M1980" s="2">
        <v>0</v>
      </c>
      <c r="N1980">
        <v>1.9</v>
      </c>
      <c r="O1980">
        <v>323.10000000000002</v>
      </c>
      <c r="P1980">
        <v>17.7</v>
      </c>
      <c r="Q1980">
        <v>23.9</v>
      </c>
      <c r="R1980" s="5">
        <v>1.3687499999999999</v>
      </c>
    </row>
    <row r="1981" spans="2:18">
      <c r="B1981" s="2">
        <v>15.7</v>
      </c>
      <c r="C1981" s="2">
        <v>67</v>
      </c>
      <c r="D1981" s="2">
        <v>9.6</v>
      </c>
      <c r="E1981" s="2">
        <v>15.7</v>
      </c>
      <c r="F1981" s="2">
        <v>2.5</v>
      </c>
      <c r="G1981" s="2">
        <v>2.5</v>
      </c>
      <c r="H1981" s="2">
        <v>1020.9</v>
      </c>
      <c r="I1981" s="2">
        <v>5560</v>
      </c>
      <c r="J1981" s="2">
        <v>0</v>
      </c>
      <c r="K1981" s="2">
        <v>0</v>
      </c>
      <c r="L1981" s="2">
        <v>0</v>
      </c>
      <c r="M1981" s="2">
        <v>0</v>
      </c>
      <c r="N1981">
        <v>1.9</v>
      </c>
      <c r="O1981">
        <v>323.10000000000002</v>
      </c>
      <c r="P1981">
        <v>18.3</v>
      </c>
      <c r="Q1981">
        <v>24.6</v>
      </c>
      <c r="R1981" s="5">
        <v>1.36944444444444</v>
      </c>
    </row>
    <row r="1982" spans="2:18">
      <c r="B1982" s="2">
        <v>15.7</v>
      </c>
      <c r="C1982" s="2">
        <v>66</v>
      </c>
      <c r="D1982" s="2">
        <v>9.4</v>
      </c>
      <c r="E1982" s="2">
        <v>15.7</v>
      </c>
      <c r="F1982" s="2">
        <v>2.9</v>
      </c>
      <c r="G1982" s="2">
        <v>2.9</v>
      </c>
      <c r="H1982" s="2">
        <v>1020.5</v>
      </c>
      <c r="I1982" s="2">
        <v>5760</v>
      </c>
      <c r="J1982" s="2">
        <v>0</v>
      </c>
      <c r="K1982" s="2">
        <v>0</v>
      </c>
      <c r="L1982" s="2">
        <v>0</v>
      </c>
      <c r="M1982" s="2">
        <v>0</v>
      </c>
      <c r="N1982">
        <v>1.9</v>
      </c>
      <c r="O1982">
        <v>323.10000000000002</v>
      </c>
      <c r="P1982">
        <v>18.8</v>
      </c>
      <c r="Q1982">
        <v>25.1</v>
      </c>
      <c r="R1982" s="5">
        <v>1.3701388888888899</v>
      </c>
    </row>
    <row r="1983" spans="2:18">
      <c r="B1983" s="2">
        <v>15.9</v>
      </c>
      <c r="C1983" s="2">
        <v>65</v>
      </c>
      <c r="D1983" s="2">
        <v>9.3000000000000007</v>
      </c>
      <c r="E1983" s="2">
        <v>15.9</v>
      </c>
      <c r="F1983" s="2">
        <v>0</v>
      </c>
      <c r="G1983" s="2">
        <v>0</v>
      </c>
      <c r="H1983" s="2">
        <v>1020.8</v>
      </c>
      <c r="I1983" s="2">
        <v>6060</v>
      </c>
      <c r="J1983" s="2">
        <v>0</v>
      </c>
      <c r="K1983" s="2">
        <v>0</v>
      </c>
      <c r="L1983" s="2">
        <v>0</v>
      </c>
      <c r="M1983" s="2">
        <v>0</v>
      </c>
      <c r="N1983">
        <v>1.9</v>
      </c>
      <c r="O1983">
        <v>323.10000000000002</v>
      </c>
      <c r="P1983">
        <v>19.3</v>
      </c>
      <c r="Q1983">
        <v>25.7</v>
      </c>
      <c r="R1983" s="5">
        <v>1.37083333333333</v>
      </c>
    </row>
    <row r="1984" spans="2:18">
      <c r="B1984" s="2">
        <v>15.9</v>
      </c>
      <c r="C1984" s="2">
        <v>65</v>
      </c>
      <c r="D1984" s="2">
        <v>9.3000000000000007</v>
      </c>
      <c r="E1984" s="2">
        <v>15.9</v>
      </c>
      <c r="F1984" s="2">
        <v>1.8</v>
      </c>
      <c r="G1984" s="2">
        <v>2.5</v>
      </c>
      <c r="H1984" s="2">
        <v>1020.9</v>
      </c>
      <c r="I1984" s="2">
        <v>6130</v>
      </c>
      <c r="J1984" s="2">
        <v>0</v>
      </c>
      <c r="K1984" s="2">
        <v>0</v>
      </c>
      <c r="L1984" s="2">
        <v>0</v>
      </c>
      <c r="M1984" s="2">
        <v>0</v>
      </c>
      <c r="N1984">
        <v>1.9</v>
      </c>
      <c r="O1984">
        <v>323.10000000000002</v>
      </c>
      <c r="P1984">
        <v>19.7</v>
      </c>
      <c r="Q1984">
        <v>26.2</v>
      </c>
      <c r="R1984" s="5">
        <v>1.3715277777777799</v>
      </c>
    </row>
    <row r="1985" spans="2:18">
      <c r="B1985" s="2">
        <v>16.2</v>
      </c>
      <c r="C1985" s="2">
        <v>65</v>
      </c>
      <c r="D1985" s="2">
        <v>9.6</v>
      </c>
      <c r="E1985" s="2">
        <v>16.2</v>
      </c>
      <c r="F1985" s="2">
        <v>4.3</v>
      </c>
      <c r="G1985" s="2">
        <v>4.3</v>
      </c>
      <c r="H1985" s="2">
        <v>1020.8</v>
      </c>
      <c r="I1985" s="2">
        <v>5970</v>
      </c>
      <c r="J1985" s="2">
        <v>0</v>
      </c>
      <c r="K1985" s="2">
        <v>0</v>
      </c>
      <c r="L1985" s="2">
        <v>0</v>
      </c>
      <c r="M1985" s="2">
        <v>0</v>
      </c>
      <c r="N1985">
        <v>1.9</v>
      </c>
      <c r="O1985">
        <v>323.10000000000002</v>
      </c>
      <c r="P1985">
        <v>20.100000000000001</v>
      </c>
      <c r="Q1985">
        <v>26.6</v>
      </c>
      <c r="R1985" s="5">
        <v>1.37222222222222</v>
      </c>
    </row>
    <row r="1986" spans="2:18">
      <c r="B1986" s="2">
        <v>16.3</v>
      </c>
      <c r="C1986" s="2">
        <v>64</v>
      </c>
      <c r="D1986" s="2">
        <v>9.5</v>
      </c>
      <c r="E1986" s="2">
        <v>16.3</v>
      </c>
      <c r="F1986" s="2">
        <v>0</v>
      </c>
      <c r="G1986" s="2">
        <v>1.8</v>
      </c>
      <c r="H1986" s="2">
        <v>1020.8</v>
      </c>
      <c r="I1986" s="2">
        <v>5370</v>
      </c>
      <c r="J1986" s="2">
        <v>0</v>
      </c>
      <c r="K1986" s="2">
        <v>0</v>
      </c>
      <c r="L1986" s="2">
        <v>0</v>
      </c>
      <c r="M1986" s="2">
        <v>0</v>
      </c>
      <c r="N1986">
        <v>1.9</v>
      </c>
      <c r="O1986">
        <v>323.10000000000002</v>
      </c>
      <c r="P1986">
        <v>20.399999999999999</v>
      </c>
      <c r="Q1986">
        <v>26.9</v>
      </c>
      <c r="R1986" s="5">
        <v>1.3729166666666699</v>
      </c>
    </row>
    <row r="1987" spans="2:18">
      <c r="B1987" s="2">
        <v>16.2</v>
      </c>
      <c r="C1987" s="2">
        <v>64</v>
      </c>
      <c r="D1987" s="2">
        <v>9.4</v>
      </c>
      <c r="E1987" s="2">
        <v>16.2</v>
      </c>
      <c r="F1987" s="2">
        <v>2.2000000000000002</v>
      </c>
      <c r="G1987" s="2">
        <v>2.5</v>
      </c>
      <c r="H1987" s="2">
        <v>1020.9</v>
      </c>
      <c r="I1987" s="2">
        <v>6440</v>
      </c>
      <c r="J1987" s="2">
        <v>0</v>
      </c>
      <c r="K1987" s="2">
        <v>0</v>
      </c>
      <c r="L1987" s="2">
        <v>0</v>
      </c>
      <c r="M1987" s="2">
        <v>0</v>
      </c>
      <c r="N1987">
        <v>1.9</v>
      </c>
      <c r="O1987">
        <v>323.10000000000002</v>
      </c>
      <c r="P1987">
        <v>20.7</v>
      </c>
      <c r="Q1987">
        <v>27.2</v>
      </c>
      <c r="R1987" s="5">
        <v>1.37361111111111</v>
      </c>
    </row>
    <row r="1988" spans="2:18">
      <c r="B1988" s="2">
        <v>16.2</v>
      </c>
      <c r="C1988" s="2">
        <v>64</v>
      </c>
      <c r="D1988" s="2">
        <v>9.4</v>
      </c>
      <c r="E1988" s="2">
        <v>16.2</v>
      </c>
      <c r="F1988" s="2">
        <v>2.2000000000000002</v>
      </c>
      <c r="G1988" s="2">
        <v>2.2000000000000002</v>
      </c>
      <c r="H1988" s="2">
        <v>1020.9</v>
      </c>
      <c r="I1988" s="2">
        <v>6720</v>
      </c>
      <c r="J1988" s="2">
        <v>0</v>
      </c>
      <c r="K1988" s="2">
        <v>0</v>
      </c>
      <c r="L1988" s="2">
        <v>0</v>
      </c>
      <c r="M1988" s="2">
        <v>0</v>
      </c>
      <c r="N1988">
        <v>1.9</v>
      </c>
      <c r="O1988">
        <v>323.10000000000002</v>
      </c>
      <c r="P1988">
        <v>20.9</v>
      </c>
      <c r="Q1988">
        <v>27.4</v>
      </c>
      <c r="R1988" s="5">
        <v>1.3743055555555601</v>
      </c>
    </row>
    <row r="1989" spans="2:18">
      <c r="B1989" s="2">
        <v>16.3</v>
      </c>
      <c r="C1989" s="2">
        <v>64</v>
      </c>
      <c r="D1989" s="2">
        <v>9.5</v>
      </c>
      <c r="E1989" s="2">
        <v>16.3</v>
      </c>
      <c r="F1989" s="2">
        <v>2.2000000000000002</v>
      </c>
      <c r="G1989" s="2">
        <v>2.5</v>
      </c>
      <c r="H1989" s="2">
        <v>1020.9</v>
      </c>
      <c r="I1989" s="2">
        <v>6350</v>
      </c>
      <c r="J1989" s="2">
        <v>0</v>
      </c>
      <c r="K1989" s="2">
        <v>0</v>
      </c>
      <c r="L1989" s="2">
        <v>0</v>
      </c>
      <c r="M1989" s="2">
        <v>0</v>
      </c>
      <c r="N1989">
        <v>1.9</v>
      </c>
      <c r="O1989">
        <v>323.10000000000002</v>
      </c>
      <c r="P1989">
        <v>21</v>
      </c>
      <c r="Q1989">
        <v>27.5</v>
      </c>
      <c r="R1989" s="5">
        <v>1.375</v>
      </c>
    </row>
    <row r="1990" spans="2:18">
      <c r="B1990" s="2">
        <v>16.399999999999999</v>
      </c>
      <c r="C1990" s="2">
        <v>64</v>
      </c>
      <c r="D1990" s="2">
        <v>9.6</v>
      </c>
      <c r="E1990" s="2">
        <v>16.399999999999999</v>
      </c>
      <c r="F1990" s="2">
        <v>0</v>
      </c>
      <c r="G1990" s="2">
        <v>3.6</v>
      </c>
      <c r="H1990" s="2">
        <v>1020.7</v>
      </c>
      <c r="I1990" s="2">
        <v>6460</v>
      </c>
      <c r="J1990" s="2">
        <v>0</v>
      </c>
      <c r="K1990" s="2">
        <v>0</v>
      </c>
      <c r="L1990" s="2">
        <v>0</v>
      </c>
      <c r="M1990" s="2">
        <v>0</v>
      </c>
      <c r="N1990">
        <v>1.9</v>
      </c>
      <c r="O1990">
        <v>323.10000000000002</v>
      </c>
      <c r="P1990">
        <v>21.1</v>
      </c>
      <c r="Q1990">
        <v>27.7</v>
      </c>
      <c r="R1990" s="5">
        <v>1.3756944444444399</v>
      </c>
    </row>
    <row r="1991" spans="2:18">
      <c r="B1991" s="2">
        <v>16.5</v>
      </c>
      <c r="C1991" s="2">
        <v>64</v>
      </c>
      <c r="D1991" s="2">
        <v>9.6999999999999993</v>
      </c>
      <c r="E1991" s="2">
        <v>16.5</v>
      </c>
      <c r="F1991" s="2">
        <v>2.5</v>
      </c>
      <c r="G1991" s="2">
        <v>5</v>
      </c>
      <c r="H1991" s="2">
        <v>1020.7</v>
      </c>
      <c r="I1991" s="2">
        <v>6830</v>
      </c>
      <c r="J1991" s="2">
        <v>0</v>
      </c>
      <c r="K1991" s="2">
        <v>0</v>
      </c>
      <c r="L1991" s="2">
        <v>0</v>
      </c>
      <c r="M1991" s="2">
        <v>0</v>
      </c>
      <c r="N1991">
        <v>1.9</v>
      </c>
      <c r="O1991">
        <v>323.10000000000002</v>
      </c>
      <c r="P1991">
        <v>21.2</v>
      </c>
      <c r="Q1991">
        <v>27.8</v>
      </c>
      <c r="R1991" s="5">
        <v>1.37638888888889</v>
      </c>
    </row>
    <row r="1992" spans="2:18">
      <c r="B1992" s="2">
        <v>16.5</v>
      </c>
      <c r="C1992" s="2">
        <v>64</v>
      </c>
      <c r="D1992" s="2">
        <v>9.6999999999999993</v>
      </c>
      <c r="E1992" s="2">
        <v>16.5</v>
      </c>
      <c r="F1992" s="2">
        <v>1.8</v>
      </c>
      <c r="G1992" s="2">
        <v>2.9</v>
      </c>
      <c r="H1992" s="2">
        <v>1020.8</v>
      </c>
      <c r="I1992" s="2">
        <v>6930</v>
      </c>
      <c r="J1992" s="2">
        <v>0</v>
      </c>
      <c r="K1992" s="2">
        <v>0</v>
      </c>
      <c r="L1992" s="2">
        <v>0</v>
      </c>
      <c r="M1992" s="2">
        <v>0</v>
      </c>
      <c r="N1992">
        <v>1.9</v>
      </c>
      <c r="O1992">
        <v>323.10000000000002</v>
      </c>
      <c r="P1992">
        <v>21.4</v>
      </c>
      <c r="Q1992">
        <v>27.9</v>
      </c>
      <c r="R1992" s="5">
        <v>1.3770833333333301</v>
      </c>
    </row>
    <row r="1993" spans="2:18">
      <c r="B1993" s="2">
        <v>16.5</v>
      </c>
      <c r="C1993" s="2">
        <v>64</v>
      </c>
      <c r="D1993" s="2">
        <v>9.6999999999999993</v>
      </c>
      <c r="E1993" s="2">
        <v>16.5</v>
      </c>
      <c r="F1993" s="2">
        <v>1.8</v>
      </c>
      <c r="G1993" s="2">
        <v>2.9</v>
      </c>
      <c r="H1993" s="2">
        <v>1020.8</v>
      </c>
      <c r="I1993" s="2">
        <v>6670</v>
      </c>
      <c r="J1993" s="2">
        <v>0</v>
      </c>
      <c r="K1993" s="2">
        <v>0</v>
      </c>
      <c r="L1993" s="2">
        <v>0</v>
      </c>
      <c r="M1993" s="2">
        <v>0</v>
      </c>
      <c r="N1993">
        <v>1.9</v>
      </c>
      <c r="O1993">
        <v>323.10000000000002</v>
      </c>
      <c r="P1993">
        <v>21.5</v>
      </c>
      <c r="Q1993">
        <v>27.9</v>
      </c>
      <c r="R1993" s="5">
        <v>1.37777777777778</v>
      </c>
    </row>
    <row r="1994" spans="2:18">
      <c r="B1994" s="2">
        <v>16.8</v>
      </c>
      <c r="C1994" s="2">
        <v>63</v>
      </c>
      <c r="D1994" s="2">
        <v>9.6999999999999993</v>
      </c>
      <c r="E1994" s="2">
        <v>16.8</v>
      </c>
      <c r="F1994" s="2">
        <v>2.2000000000000002</v>
      </c>
      <c r="G1994" s="2">
        <v>4.3</v>
      </c>
      <c r="H1994" s="2">
        <v>1020.8</v>
      </c>
      <c r="I1994" s="2">
        <v>6520</v>
      </c>
      <c r="J1994" s="2">
        <v>0</v>
      </c>
      <c r="K1994" s="2">
        <v>0</v>
      </c>
      <c r="L1994" s="2">
        <v>0</v>
      </c>
      <c r="M1994" s="2">
        <v>0</v>
      </c>
      <c r="N1994">
        <v>1.9</v>
      </c>
      <c r="O1994">
        <v>323.10000000000002</v>
      </c>
      <c r="P1994">
        <v>21.6</v>
      </c>
      <c r="Q1994">
        <v>28</v>
      </c>
      <c r="R1994" s="5">
        <v>1.3784722222222201</v>
      </c>
    </row>
    <row r="1995" spans="2:18">
      <c r="B1995" s="2">
        <v>16.8</v>
      </c>
      <c r="C1995" s="2">
        <v>63</v>
      </c>
      <c r="D1995" s="2">
        <v>9.6999999999999993</v>
      </c>
      <c r="E1995" s="2">
        <v>16.8</v>
      </c>
      <c r="F1995" s="2">
        <v>3.6</v>
      </c>
      <c r="G1995" s="2">
        <v>5</v>
      </c>
      <c r="H1995" s="2">
        <v>1020.7</v>
      </c>
      <c r="I1995" s="2">
        <v>6430</v>
      </c>
      <c r="J1995" s="2">
        <v>0</v>
      </c>
      <c r="K1995" s="2">
        <v>0</v>
      </c>
      <c r="L1995" s="2">
        <v>0</v>
      </c>
      <c r="M1995" s="2">
        <v>0</v>
      </c>
      <c r="N1995">
        <v>1.9</v>
      </c>
      <c r="O1995">
        <v>323.10000000000002</v>
      </c>
      <c r="P1995">
        <v>21.7</v>
      </c>
      <c r="Q1995">
        <v>28.1</v>
      </c>
      <c r="R1995" s="5">
        <v>1.37916666666667</v>
      </c>
    </row>
    <row r="1996" spans="2:18">
      <c r="B1996" s="2">
        <v>16.8</v>
      </c>
      <c r="C1996" s="2">
        <v>63</v>
      </c>
      <c r="D1996" s="2">
        <v>9.6999999999999993</v>
      </c>
      <c r="E1996" s="2">
        <v>16.8</v>
      </c>
      <c r="F1996" s="2">
        <v>2.5</v>
      </c>
      <c r="G1996" s="2">
        <v>2.9</v>
      </c>
      <c r="H1996" s="2">
        <v>1021</v>
      </c>
      <c r="I1996" s="2">
        <v>6760</v>
      </c>
      <c r="J1996" s="2">
        <v>0</v>
      </c>
      <c r="K1996" s="2">
        <v>0</v>
      </c>
      <c r="L1996" s="2">
        <v>0</v>
      </c>
      <c r="M1996" s="2">
        <v>0</v>
      </c>
      <c r="N1996">
        <v>1.9</v>
      </c>
      <c r="O1996">
        <v>323.10000000000002</v>
      </c>
      <c r="P1996">
        <v>21.9</v>
      </c>
      <c r="Q1996">
        <v>28.1</v>
      </c>
      <c r="R1996" s="5">
        <v>1.3798611111111101</v>
      </c>
    </row>
    <row r="1997" spans="2:18">
      <c r="B1997" s="2">
        <v>16.899999999999999</v>
      </c>
      <c r="C1997" s="2">
        <v>63</v>
      </c>
      <c r="D1997" s="2">
        <v>9.8000000000000007</v>
      </c>
      <c r="E1997" s="2">
        <v>16.899999999999999</v>
      </c>
      <c r="F1997" s="2">
        <v>6.1</v>
      </c>
      <c r="G1997" s="2">
        <v>6.8</v>
      </c>
      <c r="H1997" s="2">
        <v>1021</v>
      </c>
      <c r="I1997" s="2">
        <v>6890</v>
      </c>
      <c r="J1997" s="2">
        <v>0</v>
      </c>
      <c r="K1997" s="2">
        <v>0</v>
      </c>
      <c r="L1997" s="2">
        <v>0</v>
      </c>
      <c r="M1997" s="2">
        <v>0</v>
      </c>
      <c r="N1997">
        <v>1.9</v>
      </c>
      <c r="O1997">
        <v>323.10000000000002</v>
      </c>
      <c r="P1997">
        <v>21.9</v>
      </c>
      <c r="Q1997">
        <v>28.1</v>
      </c>
      <c r="R1997" s="5">
        <v>1.38055555555556</v>
      </c>
    </row>
    <row r="1998" spans="2:18">
      <c r="B1998" s="2">
        <v>16.7</v>
      </c>
      <c r="C1998" s="2">
        <v>64</v>
      </c>
      <c r="D1998" s="2">
        <v>9.9</v>
      </c>
      <c r="E1998" s="2">
        <v>16.7</v>
      </c>
      <c r="F1998" s="2">
        <v>3.2</v>
      </c>
      <c r="G1998" s="2">
        <v>3.2</v>
      </c>
      <c r="H1998" s="2">
        <v>1020.8</v>
      </c>
      <c r="I1998" s="2">
        <v>6910</v>
      </c>
      <c r="J1998" s="2">
        <v>0</v>
      </c>
      <c r="K1998" s="2">
        <v>0</v>
      </c>
      <c r="L1998" s="2">
        <v>0</v>
      </c>
      <c r="M1998" s="2">
        <v>0</v>
      </c>
      <c r="N1998">
        <v>1.9</v>
      </c>
      <c r="O1998">
        <v>323.10000000000002</v>
      </c>
      <c r="P1998">
        <v>22</v>
      </c>
      <c r="Q1998">
        <v>28</v>
      </c>
      <c r="R1998" s="5">
        <v>1.3812500000000001</v>
      </c>
    </row>
    <row r="1999" spans="2:18">
      <c r="B1999" s="2">
        <v>16.8</v>
      </c>
      <c r="C1999" s="2">
        <v>63</v>
      </c>
      <c r="D1999" s="2">
        <v>9.6999999999999993</v>
      </c>
      <c r="E1999" s="2">
        <v>16.8</v>
      </c>
      <c r="F1999" s="2">
        <v>2.5</v>
      </c>
      <c r="G1999" s="2">
        <v>4.3</v>
      </c>
      <c r="H1999" s="2">
        <v>1020.7</v>
      </c>
      <c r="I1999" s="2">
        <v>6930</v>
      </c>
      <c r="J1999" s="2">
        <v>0</v>
      </c>
      <c r="K1999" s="2">
        <v>0</v>
      </c>
      <c r="L1999" s="2">
        <v>0</v>
      </c>
      <c r="M1999" s="2">
        <v>0</v>
      </c>
      <c r="N1999">
        <v>1.9</v>
      </c>
      <c r="O1999">
        <v>323.10000000000002</v>
      </c>
      <c r="P1999">
        <v>22</v>
      </c>
      <c r="Q1999">
        <v>28</v>
      </c>
      <c r="R1999" s="5">
        <v>1.38194444444444</v>
      </c>
    </row>
    <row r="2000" spans="2:18">
      <c r="B2000" s="2">
        <v>16.899999999999999</v>
      </c>
      <c r="C2000" s="2">
        <v>63</v>
      </c>
      <c r="D2000" s="2">
        <v>9.8000000000000007</v>
      </c>
      <c r="E2000" s="2">
        <v>16.899999999999999</v>
      </c>
      <c r="F2000" s="2">
        <v>0</v>
      </c>
      <c r="G2000" s="2">
        <v>2.2000000000000002</v>
      </c>
      <c r="H2000" s="2">
        <v>1021</v>
      </c>
      <c r="I2000" s="2">
        <v>7090</v>
      </c>
      <c r="J2000" s="2">
        <v>0</v>
      </c>
      <c r="K2000" s="2">
        <v>0</v>
      </c>
      <c r="L2000" s="2">
        <v>0</v>
      </c>
      <c r="M2000" s="2">
        <v>0</v>
      </c>
      <c r="N2000">
        <v>1.9</v>
      </c>
      <c r="O2000">
        <v>323.10000000000002</v>
      </c>
      <c r="P2000">
        <v>22.1</v>
      </c>
      <c r="Q2000">
        <v>27.9</v>
      </c>
      <c r="R2000" s="5">
        <v>1.3826388888888901</v>
      </c>
    </row>
    <row r="2001" spans="2:18">
      <c r="B2001" s="2">
        <v>17</v>
      </c>
      <c r="C2001" s="2">
        <v>63</v>
      </c>
      <c r="D2001" s="2">
        <v>9.9</v>
      </c>
      <c r="E2001" s="2">
        <v>17</v>
      </c>
      <c r="F2001" s="2">
        <v>0</v>
      </c>
      <c r="G2001" s="2">
        <v>2.9</v>
      </c>
      <c r="H2001" s="2">
        <v>1021.1</v>
      </c>
      <c r="I2001" s="2">
        <v>7060</v>
      </c>
      <c r="J2001" s="2">
        <v>0</v>
      </c>
      <c r="K2001" s="2">
        <v>0</v>
      </c>
      <c r="L2001" s="2">
        <v>0</v>
      </c>
      <c r="M2001" s="2">
        <v>0</v>
      </c>
      <c r="N2001">
        <v>1.9</v>
      </c>
      <c r="O2001">
        <v>323.10000000000002</v>
      </c>
      <c r="P2001">
        <v>22.1</v>
      </c>
      <c r="Q2001">
        <v>27.9</v>
      </c>
      <c r="R2001" s="5">
        <v>1.38333333333333</v>
      </c>
    </row>
    <row r="2002" spans="2:18">
      <c r="B2002" s="2">
        <v>17</v>
      </c>
      <c r="C2002" s="2">
        <v>63</v>
      </c>
      <c r="D2002" s="2">
        <v>9.9</v>
      </c>
      <c r="E2002" s="2">
        <v>17</v>
      </c>
      <c r="F2002" s="2">
        <v>0</v>
      </c>
      <c r="G2002" s="2">
        <v>1.8</v>
      </c>
      <c r="H2002" s="2">
        <v>1020.9</v>
      </c>
      <c r="I2002" s="2">
        <v>6760</v>
      </c>
      <c r="J2002" s="2">
        <v>0</v>
      </c>
      <c r="K2002" s="2">
        <v>0</v>
      </c>
      <c r="L2002" s="2">
        <v>0</v>
      </c>
      <c r="M2002" s="2">
        <v>0</v>
      </c>
      <c r="N2002">
        <v>1.9</v>
      </c>
      <c r="O2002">
        <v>323.10000000000002</v>
      </c>
      <c r="P2002">
        <v>22.2</v>
      </c>
      <c r="Q2002">
        <v>27.8</v>
      </c>
      <c r="R2002" s="5">
        <v>1.3840277777777801</v>
      </c>
    </row>
    <row r="2003" spans="2:18">
      <c r="B2003" s="2">
        <v>17.100000000000001</v>
      </c>
      <c r="C2003" s="2">
        <v>63</v>
      </c>
      <c r="D2003" s="2">
        <v>10</v>
      </c>
      <c r="E2003" s="2">
        <v>17.100000000000001</v>
      </c>
      <c r="F2003" s="2">
        <v>2.9</v>
      </c>
      <c r="G2003" s="2">
        <v>3.2</v>
      </c>
      <c r="H2003" s="2">
        <v>1020.7</v>
      </c>
      <c r="I2003" s="2">
        <v>6550</v>
      </c>
      <c r="J2003" s="2">
        <v>0</v>
      </c>
      <c r="K2003" s="2">
        <v>0</v>
      </c>
      <c r="L2003" s="2">
        <v>0</v>
      </c>
      <c r="M2003" s="2">
        <v>0</v>
      </c>
      <c r="N2003">
        <v>1.9</v>
      </c>
      <c r="O2003">
        <v>323.10000000000002</v>
      </c>
      <c r="P2003">
        <v>22.2</v>
      </c>
      <c r="Q2003">
        <v>27.8</v>
      </c>
      <c r="R2003" s="5">
        <v>1.38472222222222</v>
      </c>
    </row>
    <row r="2004" spans="2:18">
      <c r="B2004" s="2">
        <v>17.2</v>
      </c>
      <c r="C2004" s="2">
        <v>63</v>
      </c>
      <c r="D2004" s="2">
        <v>10.1</v>
      </c>
      <c r="E2004" s="2">
        <v>17.2</v>
      </c>
      <c r="F2004" s="2">
        <v>1.8</v>
      </c>
      <c r="G2004" s="2">
        <v>1.8</v>
      </c>
      <c r="H2004" s="2">
        <v>1021</v>
      </c>
      <c r="I2004" s="2">
        <v>6980</v>
      </c>
      <c r="J2004" s="2">
        <v>0</v>
      </c>
      <c r="K2004" s="2">
        <v>0</v>
      </c>
      <c r="L2004" s="2">
        <v>0</v>
      </c>
      <c r="M2004" s="2">
        <v>0</v>
      </c>
      <c r="N2004">
        <v>1.9</v>
      </c>
      <c r="O2004">
        <v>323.10000000000002</v>
      </c>
      <c r="P2004">
        <v>22.3</v>
      </c>
      <c r="Q2004">
        <v>27.7</v>
      </c>
      <c r="R2004" s="5">
        <v>1.3854166666666701</v>
      </c>
    </row>
    <row r="2005" spans="2:18">
      <c r="B2005" s="2">
        <v>17.399999999999999</v>
      </c>
      <c r="C2005" s="2">
        <v>63</v>
      </c>
      <c r="D2005" s="2">
        <v>10.3</v>
      </c>
      <c r="E2005" s="2">
        <v>17.399999999999999</v>
      </c>
      <c r="F2005" s="2">
        <v>1.8</v>
      </c>
      <c r="G2005" s="2">
        <v>2.9</v>
      </c>
      <c r="H2005" s="2">
        <v>1020.8</v>
      </c>
      <c r="I2005" s="2">
        <v>7320</v>
      </c>
      <c r="J2005" s="2">
        <v>0</v>
      </c>
      <c r="K2005" s="2">
        <v>0</v>
      </c>
      <c r="L2005" s="2">
        <v>0</v>
      </c>
      <c r="M2005" s="2">
        <v>0</v>
      </c>
      <c r="N2005">
        <v>1.9</v>
      </c>
      <c r="O2005">
        <v>323.10000000000002</v>
      </c>
      <c r="P2005">
        <v>22.3</v>
      </c>
      <c r="Q2005">
        <v>27.7</v>
      </c>
      <c r="R2005" s="5">
        <v>1.38611111111111</v>
      </c>
    </row>
    <row r="2006" spans="2:18">
      <c r="B2006" s="2">
        <v>17.399999999999999</v>
      </c>
      <c r="C2006" s="2">
        <v>63</v>
      </c>
      <c r="D2006" s="2">
        <v>10.3</v>
      </c>
      <c r="E2006" s="2">
        <v>17.399999999999999</v>
      </c>
      <c r="F2006" s="2">
        <v>2.9</v>
      </c>
      <c r="G2006" s="2">
        <v>3.6</v>
      </c>
      <c r="H2006" s="2">
        <v>1020.8</v>
      </c>
      <c r="I2006" s="2">
        <v>7340</v>
      </c>
      <c r="J2006" s="2">
        <v>0</v>
      </c>
      <c r="K2006" s="2">
        <v>0</v>
      </c>
      <c r="L2006" s="2">
        <v>0</v>
      </c>
      <c r="M2006" s="2">
        <v>0</v>
      </c>
      <c r="N2006">
        <v>1.9</v>
      </c>
      <c r="O2006">
        <v>323.10000000000002</v>
      </c>
      <c r="P2006">
        <v>22.3</v>
      </c>
      <c r="Q2006">
        <v>27.6</v>
      </c>
      <c r="R2006" s="5">
        <v>1.3868055555555601</v>
      </c>
    </row>
    <row r="2007" spans="2:18">
      <c r="B2007" s="2">
        <v>17.5</v>
      </c>
      <c r="C2007" s="2">
        <v>62</v>
      </c>
      <c r="D2007" s="2">
        <v>10.1</v>
      </c>
      <c r="E2007" s="2">
        <v>17.5</v>
      </c>
      <c r="F2007" s="2">
        <v>2.2000000000000002</v>
      </c>
      <c r="G2007" s="2">
        <v>4</v>
      </c>
      <c r="H2007" s="2">
        <v>1020.8</v>
      </c>
      <c r="I2007" s="2">
        <v>7350</v>
      </c>
      <c r="J2007" s="2">
        <v>0</v>
      </c>
      <c r="K2007" s="2">
        <v>0</v>
      </c>
      <c r="L2007" s="2">
        <v>0</v>
      </c>
      <c r="M2007" s="2">
        <v>0</v>
      </c>
      <c r="N2007">
        <v>1.9</v>
      </c>
      <c r="O2007">
        <v>323.10000000000002</v>
      </c>
      <c r="P2007">
        <v>22.4</v>
      </c>
      <c r="Q2007">
        <v>27.5</v>
      </c>
      <c r="R2007" s="5">
        <v>1.3875</v>
      </c>
    </row>
    <row r="2008" spans="2:18">
      <c r="B2008" s="2">
        <v>17.5</v>
      </c>
      <c r="C2008" s="2">
        <v>62</v>
      </c>
      <c r="D2008" s="2">
        <v>10.1</v>
      </c>
      <c r="E2008" s="2">
        <v>17.5</v>
      </c>
      <c r="F2008" s="2">
        <v>0</v>
      </c>
      <c r="G2008" s="2">
        <v>4</v>
      </c>
      <c r="H2008" s="2">
        <v>1020.6</v>
      </c>
      <c r="I2008" s="2">
        <v>7380</v>
      </c>
      <c r="J2008" s="2">
        <v>0</v>
      </c>
      <c r="K2008" s="2">
        <v>0</v>
      </c>
      <c r="L2008" s="2">
        <v>0</v>
      </c>
      <c r="M2008" s="2">
        <v>0</v>
      </c>
      <c r="N2008">
        <v>1.9</v>
      </c>
      <c r="O2008">
        <v>323.10000000000002</v>
      </c>
      <c r="P2008">
        <v>22.4</v>
      </c>
      <c r="Q2008">
        <v>27.4</v>
      </c>
      <c r="R2008" s="5">
        <v>1.3881944444444401</v>
      </c>
    </row>
    <row r="2009" spans="2:18">
      <c r="B2009" s="2">
        <v>17.399999999999999</v>
      </c>
      <c r="C2009" s="2">
        <v>62</v>
      </c>
      <c r="D2009" s="2">
        <v>10</v>
      </c>
      <c r="E2009" s="2">
        <v>17.399999999999999</v>
      </c>
      <c r="F2009" s="2">
        <v>4</v>
      </c>
      <c r="G2009" s="2">
        <v>4.3</v>
      </c>
      <c r="H2009" s="2">
        <v>1020.8</v>
      </c>
      <c r="I2009" s="2">
        <v>7820</v>
      </c>
      <c r="J2009" s="2">
        <v>0</v>
      </c>
      <c r="K2009" s="2">
        <v>0</v>
      </c>
      <c r="L2009" s="2">
        <v>0</v>
      </c>
      <c r="M2009" s="2">
        <v>0</v>
      </c>
      <c r="N2009">
        <v>1.9</v>
      </c>
      <c r="O2009">
        <v>323.10000000000002</v>
      </c>
      <c r="P2009">
        <v>22.4</v>
      </c>
      <c r="Q2009">
        <v>27.3</v>
      </c>
      <c r="R2009" s="5">
        <v>1.3888888888888899</v>
      </c>
    </row>
    <row r="2010" spans="2:18">
      <c r="B2010" s="2">
        <v>17.3</v>
      </c>
      <c r="C2010" s="2">
        <v>63</v>
      </c>
      <c r="D2010" s="2">
        <v>10.199999999999999</v>
      </c>
      <c r="E2010" s="2">
        <v>17.3</v>
      </c>
      <c r="F2010" s="2">
        <v>0</v>
      </c>
      <c r="G2010" s="2">
        <v>3.2</v>
      </c>
      <c r="H2010" s="2">
        <v>1020.6</v>
      </c>
      <c r="I2010" s="2">
        <v>8570</v>
      </c>
      <c r="J2010" s="2">
        <v>0</v>
      </c>
      <c r="K2010" s="2">
        <v>0</v>
      </c>
      <c r="L2010" s="2">
        <v>0</v>
      </c>
      <c r="M2010" s="2">
        <v>0</v>
      </c>
      <c r="N2010">
        <v>1.9</v>
      </c>
      <c r="O2010">
        <v>323.10000000000002</v>
      </c>
      <c r="P2010">
        <v>22.4</v>
      </c>
      <c r="Q2010">
        <v>27.2</v>
      </c>
      <c r="R2010" s="5">
        <v>1.3895833333333301</v>
      </c>
    </row>
    <row r="2011" spans="2:18">
      <c r="B2011" s="2">
        <v>17.3</v>
      </c>
      <c r="C2011" s="2">
        <v>62</v>
      </c>
      <c r="D2011" s="2">
        <v>10</v>
      </c>
      <c r="E2011" s="2">
        <v>17.3</v>
      </c>
      <c r="F2011" s="2">
        <v>3.6</v>
      </c>
      <c r="G2011" s="2">
        <v>4</v>
      </c>
      <c r="H2011" s="2">
        <v>1020.9</v>
      </c>
      <c r="I2011" s="2">
        <v>8600</v>
      </c>
      <c r="J2011" s="2">
        <v>0</v>
      </c>
      <c r="K2011" s="2">
        <v>0</v>
      </c>
      <c r="L2011" s="2">
        <v>0</v>
      </c>
      <c r="M2011" s="2">
        <v>0</v>
      </c>
      <c r="N2011">
        <v>1.9</v>
      </c>
      <c r="O2011">
        <v>323.10000000000002</v>
      </c>
      <c r="P2011">
        <v>22.4</v>
      </c>
      <c r="Q2011">
        <v>27.1</v>
      </c>
      <c r="R2011" s="5">
        <v>1.3902777777777799</v>
      </c>
    </row>
    <row r="2012" spans="2:18">
      <c r="B2012" s="2">
        <v>17.3</v>
      </c>
      <c r="C2012" s="2">
        <v>63</v>
      </c>
      <c r="D2012" s="2">
        <v>10.199999999999999</v>
      </c>
      <c r="E2012" s="2">
        <v>17.3</v>
      </c>
      <c r="F2012" s="2">
        <v>2.2000000000000002</v>
      </c>
      <c r="G2012" s="2">
        <v>2.9</v>
      </c>
      <c r="H2012" s="2">
        <v>1021</v>
      </c>
      <c r="I2012" s="2">
        <v>8530</v>
      </c>
      <c r="J2012" s="2">
        <v>0</v>
      </c>
      <c r="K2012" s="2">
        <v>0</v>
      </c>
      <c r="L2012" s="2">
        <v>0</v>
      </c>
      <c r="M2012" s="2">
        <v>0</v>
      </c>
      <c r="N2012">
        <v>1.9</v>
      </c>
      <c r="O2012">
        <v>323.10000000000002</v>
      </c>
      <c r="P2012">
        <v>22.4</v>
      </c>
      <c r="Q2012">
        <v>27</v>
      </c>
      <c r="R2012" s="5">
        <v>1.3909722222222201</v>
      </c>
    </row>
    <row r="2013" spans="2:18">
      <c r="B2013" s="2">
        <v>17.3</v>
      </c>
      <c r="C2013" s="2">
        <v>63</v>
      </c>
      <c r="D2013" s="2">
        <v>10.199999999999999</v>
      </c>
      <c r="E2013" s="2">
        <v>17.3</v>
      </c>
      <c r="F2013" s="2">
        <v>3.6</v>
      </c>
      <c r="G2013" s="2">
        <v>4</v>
      </c>
      <c r="H2013" s="2">
        <v>1020.9</v>
      </c>
      <c r="I2013" s="2">
        <v>8490</v>
      </c>
      <c r="J2013" s="2">
        <v>0</v>
      </c>
      <c r="K2013" s="2">
        <v>0</v>
      </c>
      <c r="L2013" s="2">
        <v>0</v>
      </c>
      <c r="M2013" s="2">
        <v>0</v>
      </c>
      <c r="N2013">
        <v>1.9</v>
      </c>
      <c r="O2013">
        <v>323.10000000000002</v>
      </c>
      <c r="P2013">
        <v>22.4</v>
      </c>
      <c r="Q2013">
        <v>26.9</v>
      </c>
      <c r="R2013" s="5">
        <v>1.3916666666666699</v>
      </c>
    </row>
    <row r="2014" spans="2:18">
      <c r="B2014" s="2">
        <v>17.3</v>
      </c>
      <c r="C2014" s="2">
        <v>63</v>
      </c>
      <c r="D2014" s="2">
        <v>10.199999999999999</v>
      </c>
      <c r="E2014" s="2">
        <v>17.3</v>
      </c>
      <c r="F2014" s="2">
        <v>4</v>
      </c>
      <c r="G2014" s="2">
        <v>4.3</v>
      </c>
      <c r="H2014" s="2">
        <v>1021</v>
      </c>
      <c r="I2014" s="2">
        <v>8410</v>
      </c>
      <c r="J2014" s="2">
        <v>0</v>
      </c>
      <c r="K2014" s="2">
        <v>0</v>
      </c>
      <c r="L2014" s="2">
        <v>0</v>
      </c>
      <c r="M2014" s="2">
        <v>0</v>
      </c>
      <c r="N2014">
        <v>1.9</v>
      </c>
      <c r="O2014">
        <v>323.10000000000002</v>
      </c>
      <c r="P2014">
        <v>22.4</v>
      </c>
      <c r="Q2014">
        <v>26.9</v>
      </c>
      <c r="R2014" s="5">
        <v>1.3923611111111101</v>
      </c>
    </row>
    <row r="2015" spans="2:18">
      <c r="B2015" s="2">
        <v>17.3</v>
      </c>
      <c r="C2015" s="2">
        <v>62</v>
      </c>
      <c r="D2015" s="2">
        <v>10</v>
      </c>
      <c r="E2015" s="2">
        <v>17.3</v>
      </c>
      <c r="F2015" s="2">
        <v>2.5</v>
      </c>
      <c r="G2015" s="2">
        <v>2.9</v>
      </c>
      <c r="H2015" s="2">
        <v>1020.9</v>
      </c>
      <c r="I2015" s="2">
        <v>8280</v>
      </c>
      <c r="J2015" s="2">
        <v>0</v>
      </c>
      <c r="K2015" s="2">
        <v>0</v>
      </c>
      <c r="L2015" s="2">
        <v>0</v>
      </c>
      <c r="M2015" s="2">
        <v>0</v>
      </c>
      <c r="N2015">
        <v>1.9</v>
      </c>
      <c r="O2015">
        <v>323.10000000000002</v>
      </c>
      <c r="P2015">
        <v>22.4</v>
      </c>
      <c r="Q2015">
        <v>26.9</v>
      </c>
      <c r="R2015" s="5">
        <v>1.3930555555555599</v>
      </c>
    </row>
    <row r="2016" spans="2:18">
      <c r="B2016" s="2">
        <v>17.399999999999999</v>
      </c>
      <c r="C2016" s="2">
        <v>62</v>
      </c>
      <c r="D2016" s="2">
        <v>10</v>
      </c>
      <c r="E2016" s="2">
        <v>17.399999999999999</v>
      </c>
      <c r="F2016" s="2">
        <v>2.2000000000000002</v>
      </c>
      <c r="G2016" s="2">
        <v>4.7</v>
      </c>
      <c r="H2016" s="2">
        <v>1021</v>
      </c>
      <c r="I2016" s="2">
        <v>8440</v>
      </c>
      <c r="J2016" s="2">
        <v>0</v>
      </c>
      <c r="K2016" s="2">
        <v>0</v>
      </c>
      <c r="L2016" s="2">
        <v>0</v>
      </c>
      <c r="M2016" s="2">
        <v>0</v>
      </c>
      <c r="N2016">
        <v>1.9</v>
      </c>
      <c r="O2016">
        <v>323.10000000000002</v>
      </c>
      <c r="P2016">
        <v>22.4</v>
      </c>
      <c r="Q2016">
        <v>27</v>
      </c>
      <c r="R2016" s="5">
        <v>1.39375</v>
      </c>
    </row>
    <row r="2017" spans="2:18">
      <c r="B2017" s="2">
        <v>17.399999999999999</v>
      </c>
      <c r="C2017" s="2">
        <v>61</v>
      </c>
      <c r="D2017" s="2">
        <v>9.8000000000000007</v>
      </c>
      <c r="E2017" s="2">
        <v>17.399999999999999</v>
      </c>
      <c r="F2017" s="2">
        <v>6.5</v>
      </c>
      <c r="G2017" s="2">
        <v>7.2</v>
      </c>
      <c r="H2017" s="2">
        <v>1020.9</v>
      </c>
      <c r="I2017" s="2">
        <v>9550</v>
      </c>
      <c r="J2017" s="2">
        <v>0</v>
      </c>
      <c r="K2017" s="2">
        <v>0</v>
      </c>
      <c r="L2017" s="2">
        <v>0</v>
      </c>
      <c r="M2017" s="2">
        <v>0</v>
      </c>
      <c r="N2017">
        <v>1.9</v>
      </c>
      <c r="O2017">
        <v>323.10000000000002</v>
      </c>
      <c r="P2017">
        <v>22.4</v>
      </c>
      <c r="Q2017">
        <v>26.9</v>
      </c>
      <c r="R2017" s="5">
        <v>1.3944444444444399</v>
      </c>
    </row>
    <row r="2018" spans="2:18">
      <c r="B2018" s="2">
        <v>17.5</v>
      </c>
      <c r="C2018" s="2">
        <v>61</v>
      </c>
      <c r="D2018" s="2">
        <v>9.9</v>
      </c>
      <c r="E2018" s="2">
        <v>17.5</v>
      </c>
      <c r="F2018" s="2">
        <v>5.4</v>
      </c>
      <c r="G2018" s="2">
        <v>5.8</v>
      </c>
      <c r="H2018" s="2">
        <v>1020.7</v>
      </c>
      <c r="I2018" s="2">
        <v>11110</v>
      </c>
      <c r="J2018" s="2">
        <v>0</v>
      </c>
      <c r="K2018" s="2">
        <v>0</v>
      </c>
      <c r="L2018" s="2">
        <v>0</v>
      </c>
      <c r="M2018" s="2">
        <v>0</v>
      </c>
      <c r="N2018">
        <v>1.9</v>
      </c>
      <c r="O2018">
        <v>323.10000000000002</v>
      </c>
      <c r="P2018">
        <v>22.4</v>
      </c>
      <c r="Q2018">
        <v>26.8</v>
      </c>
      <c r="R2018" s="5">
        <v>1.39513888888889</v>
      </c>
    </row>
    <row r="2019" spans="2:18">
      <c r="B2019" s="2">
        <v>17.600000000000001</v>
      </c>
      <c r="C2019" s="2">
        <v>61</v>
      </c>
      <c r="D2019" s="2">
        <v>10</v>
      </c>
      <c r="E2019" s="2">
        <v>17.600000000000001</v>
      </c>
      <c r="F2019" s="2">
        <v>5.4</v>
      </c>
      <c r="G2019" s="2">
        <v>5.4</v>
      </c>
      <c r="H2019" s="2">
        <v>1020.9</v>
      </c>
      <c r="I2019" s="2">
        <v>11710</v>
      </c>
      <c r="J2019" s="2">
        <v>0</v>
      </c>
      <c r="K2019" s="2">
        <v>0</v>
      </c>
      <c r="L2019" s="2">
        <v>0</v>
      </c>
      <c r="M2019" s="2">
        <v>0</v>
      </c>
      <c r="N2019">
        <v>1.9</v>
      </c>
      <c r="O2019">
        <v>323.10000000000002</v>
      </c>
      <c r="P2019">
        <v>22.4</v>
      </c>
      <c r="Q2019">
        <v>26.8</v>
      </c>
      <c r="R2019" s="5">
        <v>1.3958333333333299</v>
      </c>
    </row>
    <row r="2020" spans="2:18">
      <c r="B2020" s="2">
        <v>17.7</v>
      </c>
      <c r="C2020" s="2">
        <v>60</v>
      </c>
      <c r="D2020" s="2">
        <v>9.9</v>
      </c>
      <c r="E2020" s="2">
        <v>17.7</v>
      </c>
      <c r="F2020" s="2">
        <v>5.8</v>
      </c>
      <c r="G2020" s="2">
        <v>7.2</v>
      </c>
      <c r="H2020" s="2">
        <v>1020.9</v>
      </c>
      <c r="I2020" s="2">
        <v>12190</v>
      </c>
      <c r="J2020" s="2">
        <v>0</v>
      </c>
      <c r="K2020" s="2">
        <v>0</v>
      </c>
      <c r="L2020" s="2">
        <v>0</v>
      </c>
      <c r="M2020" s="2">
        <v>0</v>
      </c>
      <c r="N2020">
        <v>1.9</v>
      </c>
      <c r="O2020">
        <v>323.10000000000002</v>
      </c>
      <c r="P2020">
        <v>22.5</v>
      </c>
      <c r="Q2020">
        <v>26.8</v>
      </c>
      <c r="R2020" s="5">
        <v>1.39652777777778</v>
      </c>
    </row>
    <row r="2021" spans="2:18">
      <c r="B2021" s="2">
        <v>17.8</v>
      </c>
      <c r="C2021" s="2">
        <v>60</v>
      </c>
      <c r="D2021" s="2">
        <v>9.9</v>
      </c>
      <c r="E2021" s="2">
        <v>17.8</v>
      </c>
      <c r="F2021" s="2">
        <v>4.3</v>
      </c>
      <c r="G2021" s="2">
        <v>5.4</v>
      </c>
      <c r="H2021" s="2">
        <v>1021.1</v>
      </c>
      <c r="I2021" s="2">
        <v>12630</v>
      </c>
      <c r="J2021" s="2">
        <v>0</v>
      </c>
      <c r="K2021" s="2">
        <v>0</v>
      </c>
      <c r="L2021" s="2">
        <v>0</v>
      </c>
      <c r="M2021" s="2">
        <v>0</v>
      </c>
      <c r="N2021">
        <v>1.9</v>
      </c>
      <c r="O2021">
        <v>323.10000000000002</v>
      </c>
      <c r="P2021">
        <v>22.7</v>
      </c>
      <c r="Q2021">
        <v>26.8</v>
      </c>
      <c r="R2021" s="5">
        <v>1.3972222222222199</v>
      </c>
    </row>
    <row r="2022" spans="2:18">
      <c r="B2022" s="2">
        <v>17.899999999999999</v>
      </c>
      <c r="C2022" s="2">
        <v>59</v>
      </c>
      <c r="D2022" s="2">
        <v>9.8000000000000007</v>
      </c>
      <c r="E2022" s="2">
        <v>17.899999999999999</v>
      </c>
      <c r="F2022" s="2">
        <v>4.3</v>
      </c>
      <c r="G2022" s="2">
        <v>5</v>
      </c>
      <c r="H2022" s="2">
        <v>1020.9</v>
      </c>
      <c r="I2022" s="2">
        <v>13060</v>
      </c>
      <c r="J2022" s="2">
        <v>0</v>
      </c>
      <c r="K2022" s="2">
        <v>0</v>
      </c>
      <c r="L2022" s="2">
        <v>0</v>
      </c>
      <c r="M2022" s="2">
        <v>0</v>
      </c>
      <c r="N2022">
        <v>1.9</v>
      </c>
      <c r="O2022">
        <v>323.10000000000002</v>
      </c>
      <c r="P2022">
        <v>22.9</v>
      </c>
      <c r="Q2022">
        <v>27</v>
      </c>
      <c r="R2022" s="5">
        <v>1.39791666666667</v>
      </c>
    </row>
    <row r="2023" spans="2:18">
      <c r="B2023" s="2">
        <v>18.100000000000001</v>
      </c>
      <c r="C2023" s="2">
        <v>59</v>
      </c>
      <c r="D2023" s="2">
        <v>10</v>
      </c>
      <c r="E2023" s="2">
        <v>18.100000000000001</v>
      </c>
      <c r="F2023" s="2">
        <v>5</v>
      </c>
      <c r="G2023" s="2">
        <v>6.8</v>
      </c>
      <c r="H2023" s="2">
        <v>1021</v>
      </c>
      <c r="I2023" s="2">
        <v>13070</v>
      </c>
      <c r="J2023" s="2">
        <v>0</v>
      </c>
      <c r="K2023" s="2">
        <v>0</v>
      </c>
      <c r="L2023" s="2">
        <v>0</v>
      </c>
      <c r="M2023" s="2">
        <v>0</v>
      </c>
      <c r="N2023">
        <v>1.9</v>
      </c>
      <c r="O2023">
        <v>323.10000000000002</v>
      </c>
      <c r="P2023">
        <v>23.1</v>
      </c>
      <c r="Q2023">
        <v>27.3</v>
      </c>
      <c r="R2023" s="5">
        <v>1.3986111111111099</v>
      </c>
    </row>
    <row r="2024" spans="2:18">
      <c r="B2024" s="2">
        <v>18.2</v>
      </c>
      <c r="C2024" s="2">
        <v>59</v>
      </c>
      <c r="D2024" s="2">
        <v>10.1</v>
      </c>
      <c r="E2024" s="2">
        <v>18.2</v>
      </c>
      <c r="F2024" s="2">
        <v>2.2000000000000002</v>
      </c>
      <c r="G2024" s="2">
        <v>4.7</v>
      </c>
      <c r="H2024" s="2">
        <v>1021</v>
      </c>
      <c r="I2024" s="2">
        <v>13050</v>
      </c>
      <c r="J2024" s="2">
        <v>0</v>
      </c>
      <c r="K2024" s="2">
        <v>0</v>
      </c>
      <c r="L2024" s="2">
        <v>0</v>
      </c>
      <c r="M2024" s="2">
        <v>0</v>
      </c>
      <c r="N2024">
        <v>1.9</v>
      </c>
      <c r="O2024">
        <v>323.10000000000002</v>
      </c>
      <c r="P2024">
        <v>23.3</v>
      </c>
      <c r="Q2024">
        <v>27.6</v>
      </c>
      <c r="R2024" s="5">
        <v>1.39930555555556</v>
      </c>
    </row>
    <row r="2025" spans="2:18">
      <c r="B2025" s="2">
        <v>18.3</v>
      </c>
      <c r="C2025" s="2">
        <v>59</v>
      </c>
      <c r="D2025" s="2">
        <v>10.199999999999999</v>
      </c>
      <c r="E2025" s="2">
        <v>18.3</v>
      </c>
      <c r="F2025" s="2">
        <v>2.5</v>
      </c>
      <c r="G2025" s="2">
        <v>5.8</v>
      </c>
      <c r="H2025" s="2">
        <v>1020.9</v>
      </c>
      <c r="I2025" s="2">
        <v>13150</v>
      </c>
      <c r="J2025" s="2">
        <v>0</v>
      </c>
      <c r="K2025" s="2">
        <v>0</v>
      </c>
      <c r="L2025" s="2">
        <v>0</v>
      </c>
      <c r="M2025" s="2">
        <v>0</v>
      </c>
      <c r="N2025">
        <v>1.9</v>
      </c>
      <c r="O2025">
        <v>323.10000000000002</v>
      </c>
      <c r="P2025">
        <v>23.3</v>
      </c>
      <c r="Q2025">
        <v>28</v>
      </c>
      <c r="R2025" s="5">
        <v>1.4</v>
      </c>
    </row>
    <row r="2026" spans="2:18">
      <c r="B2026" s="2">
        <v>18.5</v>
      </c>
      <c r="C2026" s="2">
        <v>58</v>
      </c>
      <c r="D2026" s="2">
        <v>10.1</v>
      </c>
      <c r="E2026" s="2">
        <v>18.5</v>
      </c>
      <c r="F2026" s="2">
        <v>2.9</v>
      </c>
      <c r="G2026" s="2">
        <v>4</v>
      </c>
      <c r="H2026" s="2">
        <v>1020.9</v>
      </c>
      <c r="I2026" s="2">
        <v>13020</v>
      </c>
      <c r="J2026" s="2">
        <v>0</v>
      </c>
      <c r="K2026" s="2">
        <v>0</v>
      </c>
      <c r="L2026" s="2">
        <v>0</v>
      </c>
      <c r="M2026" s="2">
        <v>0</v>
      </c>
      <c r="N2026">
        <v>1.9</v>
      </c>
      <c r="O2026">
        <v>323.10000000000002</v>
      </c>
      <c r="P2026">
        <v>23.6</v>
      </c>
      <c r="Q2026">
        <v>28.3</v>
      </c>
      <c r="R2026" s="5">
        <v>1.40069444444444</v>
      </c>
    </row>
    <row r="2027" spans="2:18">
      <c r="B2027" s="2">
        <v>18.5</v>
      </c>
      <c r="C2027" s="2">
        <v>58</v>
      </c>
      <c r="D2027" s="2">
        <v>10.1</v>
      </c>
      <c r="E2027" s="2">
        <v>18.5</v>
      </c>
      <c r="F2027" s="2">
        <v>1.8</v>
      </c>
      <c r="G2027" s="2">
        <v>3.6</v>
      </c>
      <c r="H2027" s="2">
        <v>1021.1</v>
      </c>
      <c r="I2027" s="2">
        <v>12650</v>
      </c>
      <c r="J2027" s="2">
        <v>0</v>
      </c>
      <c r="K2027" s="2">
        <v>0</v>
      </c>
      <c r="L2027" s="2">
        <v>0</v>
      </c>
      <c r="M2027" s="2">
        <v>0</v>
      </c>
      <c r="N2027">
        <v>1.9</v>
      </c>
      <c r="O2027">
        <v>323.10000000000002</v>
      </c>
      <c r="P2027">
        <v>23.8</v>
      </c>
      <c r="Q2027">
        <v>28.3</v>
      </c>
      <c r="R2027" s="5">
        <v>1.4013888888888899</v>
      </c>
    </row>
    <row r="2028" spans="2:18">
      <c r="B2028" s="2">
        <v>18.600000000000001</v>
      </c>
      <c r="C2028" s="2">
        <v>58</v>
      </c>
      <c r="D2028" s="2">
        <v>10.199999999999999</v>
      </c>
      <c r="E2028" s="2">
        <v>18.600000000000001</v>
      </c>
      <c r="F2028" s="2">
        <v>5.8</v>
      </c>
      <c r="G2028" s="2">
        <v>6.5</v>
      </c>
      <c r="H2028" s="2">
        <v>1021.1</v>
      </c>
      <c r="I2028" s="2">
        <v>12180</v>
      </c>
      <c r="J2028" s="2">
        <v>0</v>
      </c>
      <c r="K2028" s="2">
        <v>0</v>
      </c>
      <c r="L2028" s="2">
        <v>0</v>
      </c>
      <c r="M2028" s="2">
        <v>0</v>
      </c>
      <c r="N2028">
        <v>1.9</v>
      </c>
      <c r="O2028">
        <v>323.10000000000002</v>
      </c>
      <c r="P2028">
        <v>24.1</v>
      </c>
      <c r="Q2028">
        <v>28.7</v>
      </c>
      <c r="R2028" s="5">
        <v>1.40208333333333</v>
      </c>
    </row>
    <row r="2029" spans="2:18">
      <c r="B2029" s="2">
        <v>18.600000000000001</v>
      </c>
      <c r="C2029" s="2">
        <v>57</v>
      </c>
      <c r="D2029" s="2">
        <v>9.9</v>
      </c>
      <c r="E2029" s="2">
        <v>18.600000000000001</v>
      </c>
      <c r="F2029" s="2">
        <v>2.9</v>
      </c>
      <c r="G2029" s="2">
        <v>5</v>
      </c>
      <c r="H2029" s="2">
        <v>1021</v>
      </c>
      <c r="I2029" s="2">
        <v>12150</v>
      </c>
      <c r="J2029" s="2">
        <v>0</v>
      </c>
      <c r="K2029" s="2">
        <v>0</v>
      </c>
      <c r="L2029" s="2">
        <v>0</v>
      </c>
      <c r="M2029" s="2">
        <v>0</v>
      </c>
      <c r="N2029">
        <v>1.9</v>
      </c>
      <c r="O2029">
        <v>323.10000000000002</v>
      </c>
      <c r="P2029">
        <v>24.3</v>
      </c>
      <c r="Q2029">
        <v>29</v>
      </c>
      <c r="R2029" s="5">
        <v>1.4027777777777799</v>
      </c>
    </row>
    <row r="2030" spans="2:18">
      <c r="B2030" s="2">
        <v>18.600000000000001</v>
      </c>
      <c r="C2030" s="2">
        <v>57</v>
      </c>
      <c r="D2030" s="2">
        <v>9.9</v>
      </c>
      <c r="E2030" s="2">
        <v>18.600000000000001</v>
      </c>
      <c r="F2030" s="2">
        <v>6.5</v>
      </c>
      <c r="G2030" s="2">
        <v>9</v>
      </c>
      <c r="H2030" s="2">
        <v>1021</v>
      </c>
      <c r="I2030" s="2">
        <v>13280</v>
      </c>
      <c r="J2030" s="2">
        <v>0</v>
      </c>
      <c r="K2030" s="2">
        <v>0</v>
      </c>
      <c r="L2030" s="2">
        <v>0</v>
      </c>
      <c r="M2030" s="2">
        <v>0</v>
      </c>
      <c r="N2030">
        <v>1.9</v>
      </c>
      <c r="O2030">
        <v>323.10000000000002</v>
      </c>
      <c r="P2030">
        <v>24.5</v>
      </c>
      <c r="Q2030">
        <v>29.3</v>
      </c>
      <c r="R2030" s="5">
        <v>1.40347222222222</v>
      </c>
    </row>
    <row r="2031" spans="2:18">
      <c r="B2031" s="2">
        <v>18.7</v>
      </c>
      <c r="C2031" s="2">
        <v>57</v>
      </c>
      <c r="D2031" s="2">
        <v>10</v>
      </c>
      <c r="E2031" s="2">
        <v>18.7</v>
      </c>
      <c r="F2031" s="2">
        <v>4</v>
      </c>
      <c r="G2031" s="2">
        <v>5</v>
      </c>
      <c r="H2031" s="2">
        <v>1020.9</v>
      </c>
      <c r="I2031" s="2">
        <v>14960</v>
      </c>
      <c r="J2031" s="2">
        <v>1</v>
      </c>
      <c r="K2031" s="2">
        <v>0</v>
      </c>
      <c r="L2031" s="2">
        <v>0</v>
      </c>
      <c r="M2031" s="2">
        <v>0</v>
      </c>
      <c r="N2031">
        <v>1.9</v>
      </c>
      <c r="O2031">
        <v>323.10000000000002</v>
      </c>
      <c r="P2031">
        <v>24.7</v>
      </c>
      <c r="Q2031">
        <v>29.4</v>
      </c>
      <c r="R2031" s="5">
        <v>1.4041666666666699</v>
      </c>
    </row>
    <row r="2032" spans="2:18">
      <c r="B2032" s="2">
        <v>18.8</v>
      </c>
      <c r="C2032" s="2">
        <v>56</v>
      </c>
      <c r="D2032" s="2">
        <v>9.9</v>
      </c>
      <c r="E2032" s="2">
        <v>18.8</v>
      </c>
      <c r="F2032" s="2">
        <v>5</v>
      </c>
      <c r="G2032" s="2">
        <v>5.8</v>
      </c>
      <c r="H2032" s="2">
        <v>1020.9</v>
      </c>
      <c r="I2032" s="2">
        <v>14530</v>
      </c>
      <c r="J2032" s="2">
        <v>1</v>
      </c>
      <c r="K2032" s="2">
        <v>0</v>
      </c>
      <c r="L2032" s="2">
        <v>0</v>
      </c>
      <c r="M2032" s="2">
        <v>0</v>
      </c>
      <c r="N2032">
        <v>1.9</v>
      </c>
      <c r="O2032">
        <v>323.10000000000002</v>
      </c>
      <c r="P2032">
        <v>24.8</v>
      </c>
      <c r="Q2032">
        <v>29.5</v>
      </c>
      <c r="R2032" s="5">
        <v>1.40486111111111</v>
      </c>
    </row>
    <row r="2033" spans="2:18">
      <c r="B2033" s="2">
        <v>18.899999999999999</v>
      </c>
      <c r="C2033" s="2">
        <v>56</v>
      </c>
      <c r="D2033" s="2">
        <v>10</v>
      </c>
      <c r="E2033" s="2">
        <v>18.899999999999999</v>
      </c>
      <c r="F2033" s="2">
        <v>4.3</v>
      </c>
      <c r="G2033" s="2">
        <v>4.3</v>
      </c>
      <c r="H2033" s="2">
        <v>1021</v>
      </c>
      <c r="I2033" s="2">
        <v>13190</v>
      </c>
      <c r="J2033" s="2">
        <v>0</v>
      </c>
      <c r="K2033" s="2">
        <v>0</v>
      </c>
      <c r="L2033" s="2">
        <v>0</v>
      </c>
      <c r="M2033" s="2">
        <v>0</v>
      </c>
      <c r="N2033">
        <v>1.9</v>
      </c>
      <c r="O2033">
        <v>323.10000000000002</v>
      </c>
      <c r="P2033">
        <v>24.9</v>
      </c>
      <c r="Q2033">
        <v>29.7</v>
      </c>
      <c r="R2033" s="5">
        <v>1.4055555555555601</v>
      </c>
    </row>
    <row r="2034" spans="2:18">
      <c r="B2034" s="2">
        <v>19</v>
      </c>
      <c r="C2034" s="2">
        <v>55</v>
      </c>
      <c r="D2034" s="2">
        <v>9.8000000000000007</v>
      </c>
      <c r="E2034" s="2">
        <v>19</v>
      </c>
      <c r="F2034" s="2">
        <v>6.8</v>
      </c>
      <c r="G2034" s="2">
        <v>7.2</v>
      </c>
      <c r="H2034" s="2">
        <v>1021</v>
      </c>
      <c r="I2034" s="2">
        <v>13830</v>
      </c>
      <c r="J2034" s="2">
        <v>1</v>
      </c>
      <c r="K2034" s="2">
        <v>0</v>
      </c>
      <c r="L2034" s="2">
        <v>0</v>
      </c>
      <c r="M2034" s="2">
        <v>0</v>
      </c>
      <c r="N2034">
        <v>1.9</v>
      </c>
      <c r="O2034">
        <v>323.10000000000002</v>
      </c>
      <c r="P2034">
        <v>25.1</v>
      </c>
      <c r="Q2034">
        <v>29.8</v>
      </c>
      <c r="R2034" s="5">
        <v>1.40625</v>
      </c>
    </row>
    <row r="2035" spans="2:18">
      <c r="B2035" s="2">
        <v>19</v>
      </c>
      <c r="C2035" s="2">
        <v>55</v>
      </c>
      <c r="D2035" s="2">
        <v>9.8000000000000007</v>
      </c>
      <c r="E2035" s="2">
        <v>19</v>
      </c>
      <c r="F2035" s="2">
        <v>4</v>
      </c>
      <c r="G2035" s="2">
        <v>4.3</v>
      </c>
      <c r="H2035" s="2">
        <v>1021.1</v>
      </c>
      <c r="I2035" s="2">
        <v>15120</v>
      </c>
      <c r="J2035" s="2">
        <v>1</v>
      </c>
      <c r="K2035" s="2">
        <v>0</v>
      </c>
      <c r="L2035" s="2">
        <v>0</v>
      </c>
      <c r="M2035" s="2">
        <v>0</v>
      </c>
      <c r="N2035">
        <v>1.9</v>
      </c>
      <c r="O2035">
        <v>323.10000000000002</v>
      </c>
      <c r="P2035">
        <v>25.3</v>
      </c>
      <c r="Q2035">
        <v>30</v>
      </c>
      <c r="R2035" s="5">
        <v>1.4069444444444399</v>
      </c>
    </row>
    <row r="2036" spans="2:18">
      <c r="B2036" s="2">
        <v>19.2</v>
      </c>
      <c r="C2036" s="2">
        <v>55</v>
      </c>
      <c r="D2036" s="2">
        <v>9.9</v>
      </c>
      <c r="E2036" s="2">
        <v>19.2</v>
      </c>
      <c r="F2036" s="2">
        <v>5</v>
      </c>
      <c r="G2036" s="2">
        <v>7.6</v>
      </c>
      <c r="H2036" s="2">
        <v>1021</v>
      </c>
      <c r="I2036" s="2">
        <v>14650</v>
      </c>
      <c r="J2036" s="2">
        <v>1</v>
      </c>
      <c r="K2036" s="2">
        <v>0</v>
      </c>
      <c r="L2036" s="2">
        <v>0</v>
      </c>
      <c r="M2036" s="2">
        <v>0</v>
      </c>
      <c r="N2036">
        <v>1.9</v>
      </c>
      <c r="O2036">
        <v>323.10000000000002</v>
      </c>
      <c r="P2036">
        <v>25.4</v>
      </c>
      <c r="Q2036">
        <v>30.2</v>
      </c>
      <c r="R2036" s="5">
        <v>1.40763888888889</v>
      </c>
    </row>
    <row r="2037" spans="2:18">
      <c r="B2037" s="2">
        <v>19.399999999999999</v>
      </c>
      <c r="C2037" s="2">
        <v>54</v>
      </c>
      <c r="D2037" s="2">
        <v>9.9</v>
      </c>
      <c r="E2037" s="2">
        <v>19.399999999999999</v>
      </c>
      <c r="F2037" s="2">
        <v>3.2</v>
      </c>
      <c r="G2037" s="2">
        <v>4</v>
      </c>
      <c r="H2037" s="2">
        <v>1021.2</v>
      </c>
      <c r="I2037" s="2">
        <v>14090</v>
      </c>
      <c r="J2037" s="2">
        <v>1</v>
      </c>
      <c r="K2037" s="2">
        <v>0</v>
      </c>
      <c r="L2037" s="2">
        <v>0</v>
      </c>
      <c r="M2037" s="2">
        <v>0</v>
      </c>
      <c r="N2037">
        <v>1.9</v>
      </c>
      <c r="O2037">
        <v>323.10000000000002</v>
      </c>
      <c r="P2037">
        <v>25.5</v>
      </c>
      <c r="Q2037">
        <v>30.3</v>
      </c>
      <c r="R2037" s="5">
        <v>1.4083333333333301</v>
      </c>
    </row>
    <row r="2038" spans="2:18">
      <c r="B2038" s="2">
        <v>19.600000000000001</v>
      </c>
      <c r="C2038" s="2">
        <v>54</v>
      </c>
      <c r="D2038" s="2">
        <v>10</v>
      </c>
      <c r="E2038" s="2">
        <v>19.600000000000001</v>
      </c>
      <c r="F2038" s="2">
        <v>6.5</v>
      </c>
      <c r="G2038" s="2">
        <v>6.5</v>
      </c>
      <c r="H2038" s="2">
        <v>1021</v>
      </c>
      <c r="I2038" s="2">
        <v>15660</v>
      </c>
      <c r="J2038" s="2">
        <v>1</v>
      </c>
      <c r="K2038" s="2">
        <v>0</v>
      </c>
      <c r="L2038" s="2">
        <v>0</v>
      </c>
      <c r="M2038" s="2">
        <v>0</v>
      </c>
      <c r="N2038">
        <v>1.9</v>
      </c>
      <c r="O2038">
        <v>323.10000000000002</v>
      </c>
      <c r="P2038">
        <v>25.7</v>
      </c>
      <c r="Q2038">
        <v>30.4</v>
      </c>
      <c r="R2038" s="5">
        <v>1.40902777777778</v>
      </c>
    </row>
    <row r="2039" spans="2:18">
      <c r="B2039" s="2">
        <v>19.600000000000001</v>
      </c>
      <c r="C2039" s="2">
        <v>53</v>
      </c>
      <c r="D2039" s="2">
        <v>9.8000000000000007</v>
      </c>
      <c r="E2039" s="2">
        <v>19.600000000000001</v>
      </c>
      <c r="F2039" s="2">
        <v>1.8</v>
      </c>
      <c r="G2039" s="2">
        <v>7.2</v>
      </c>
      <c r="H2039" s="2">
        <v>1021</v>
      </c>
      <c r="I2039" s="2">
        <v>15360</v>
      </c>
      <c r="J2039" s="2">
        <v>1</v>
      </c>
      <c r="K2039" s="2">
        <v>0</v>
      </c>
      <c r="L2039" s="2">
        <v>0</v>
      </c>
      <c r="M2039" s="2">
        <v>0</v>
      </c>
      <c r="N2039">
        <v>1.9</v>
      </c>
      <c r="O2039">
        <v>323.10000000000002</v>
      </c>
      <c r="P2039">
        <v>25.8</v>
      </c>
      <c r="Q2039">
        <v>30.6</v>
      </c>
      <c r="R2039" s="5">
        <v>1.4097222222222201</v>
      </c>
    </row>
    <row r="2040" spans="2:18">
      <c r="B2040" s="2">
        <v>19.8</v>
      </c>
      <c r="C2040" s="2">
        <v>53</v>
      </c>
      <c r="D2040" s="2">
        <v>10</v>
      </c>
      <c r="E2040" s="2">
        <v>19.8</v>
      </c>
      <c r="F2040" s="2">
        <v>4.7</v>
      </c>
      <c r="G2040" s="2">
        <v>5.8</v>
      </c>
      <c r="H2040" s="2">
        <v>1021.1</v>
      </c>
      <c r="I2040" s="2">
        <v>14360</v>
      </c>
      <c r="J2040" s="2">
        <v>1</v>
      </c>
      <c r="K2040" s="2">
        <v>0</v>
      </c>
      <c r="L2040" s="2">
        <v>0</v>
      </c>
      <c r="M2040" s="2">
        <v>0</v>
      </c>
      <c r="N2040">
        <v>1.9</v>
      </c>
      <c r="O2040">
        <v>323.10000000000002</v>
      </c>
      <c r="P2040">
        <v>26</v>
      </c>
      <c r="Q2040">
        <v>30.8</v>
      </c>
      <c r="R2040" s="5">
        <v>1.41041666666667</v>
      </c>
    </row>
    <row r="2041" spans="2:18">
      <c r="B2041" s="2">
        <v>19.899999999999999</v>
      </c>
      <c r="C2041" s="2">
        <v>52</v>
      </c>
      <c r="D2041" s="2">
        <v>9.8000000000000007</v>
      </c>
      <c r="E2041" s="2">
        <v>19.899999999999999</v>
      </c>
      <c r="F2041" s="2">
        <v>4.3</v>
      </c>
      <c r="G2041" s="2">
        <v>5</v>
      </c>
      <c r="H2041" s="2">
        <v>1021.1</v>
      </c>
      <c r="I2041" s="2">
        <v>15390</v>
      </c>
      <c r="J2041" s="2">
        <v>1</v>
      </c>
      <c r="K2041" s="2">
        <v>0</v>
      </c>
      <c r="L2041" s="2">
        <v>0</v>
      </c>
      <c r="M2041" s="2">
        <v>0</v>
      </c>
      <c r="N2041">
        <v>1.9</v>
      </c>
      <c r="O2041">
        <v>323.10000000000002</v>
      </c>
      <c r="P2041">
        <v>26.2</v>
      </c>
      <c r="Q2041">
        <v>31</v>
      </c>
      <c r="R2041" s="5">
        <v>1.4111111111111101</v>
      </c>
    </row>
    <row r="2042" spans="2:18">
      <c r="B2042" s="2">
        <v>20</v>
      </c>
      <c r="C2042" s="2">
        <v>51</v>
      </c>
      <c r="D2042" s="2">
        <v>9.6</v>
      </c>
      <c r="E2042" s="2">
        <v>20</v>
      </c>
      <c r="F2042" s="2">
        <v>3.2</v>
      </c>
      <c r="G2042" s="2">
        <v>5.4</v>
      </c>
      <c r="H2042" s="2">
        <v>1021.1</v>
      </c>
      <c r="I2042" s="2">
        <v>16060</v>
      </c>
      <c r="J2042" s="2">
        <v>1</v>
      </c>
      <c r="K2042" s="2">
        <v>0</v>
      </c>
      <c r="L2042" s="2">
        <v>0</v>
      </c>
      <c r="M2042" s="2">
        <v>0</v>
      </c>
      <c r="N2042">
        <v>1.9</v>
      </c>
      <c r="O2042">
        <v>323.10000000000002</v>
      </c>
      <c r="P2042">
        <v>26.4</v>
      </c>
      <c r="Q2042">
        <v>31.1</v>
      </c>
      <c r="R2042" s="5">
        <v>1.41180555555556</v>
      </c>
    </row>
    <row r="2043" spans="2:18">
      <c r="B2043" s="2">
        <v>20</v>
      </c>
      <c r="C2043" s="2">
        <v>51</v>
      </c>
      <c r="D2043" s="2">
        <v>9.6</v>
      </c>
      <c r="E2043" s="2">
        <v>20</v>
      </c>
      <c r="F2043" s="2">
        <v>4.3</v>
      </c>
      <c r="G2043" s="2">
        <v>6.1</v>
      </c>
      <c r="H2043" s="2">
        <v>1021</v>
      </c>
      <c r="I2043" s="2">
        <v>15100</v>
      </c>
      <c r="J2043" s="2">
        <v>1</v>
      </c>
      <c r="K2043" s="2">
        <v>0</v>
      </c>
      <c r="L2043" s="2">
        <v>0</v>
      </c>
      <c r="M2043" s="2">
        <v>0</v>
      </c>
      <c r="N2043">
        <v>1.9</v>
      </c>
      <c r="O2043">
        <v>323.10000000000002</v>
      </c>
      <c r="P2043">
        <v>26.5</v>
      </c>
      <c r="Q2043">
        <v>31.3</v>
      </c>
      <c r="R2043" s="5">
        <v>1.4125000000000001</v>
      </c>
    </row>
    <row r="2044" spans="2:18">
      <c r="B2044" s="2">
        <v>20.100000000000001</v>
      </c>
      <c r="C2044" s="2">
        <v>51</v>
      </c>
      <c r="D2044" s="2">
        <v>9.6999999999999993</v>
      </c>
      <c r="E2044" s="2">
        <v>20.100000000000001</v>
      </c>
      <c r="F2044" s="2">
        <v>3.6</v>
      </c>
      <c r="G2044" s="2">
        <v>6.1</v>
      </c>
      <c r="H2044" s="2">
        <v>1021.1</v>
      </c>
      <c r="I2044" s="2">
        <v>15620</v>
      </c>
      <c r="J2044" s="2">
        <v>1</v>
      </c>
      <c r="K2044" s="2">
        <v>0</v>
      </c>
      <c r="L2044" s="2">
        <v>0</v>
      </c>
      <c r="M2044" s="2">
        <v>0</v>
      </c>
      <c r="N2044">
        <v>1.9</v>
      </c>
      <c r="O2044">
        <v>323.10000000000002</v>
      </c>
      <c r="P2044">
        <v>26.7</v>
      </c>
      <c r="Q2044">
        <v>31.3</v>
      </c>
      <c r="R2044" s="5">
        <v>1.41319444444444</v>
      </c>
    </row>
    <row r="2045" spans="2:18">
      <c r="B2045" s="2">
        <v>20.2</v>
      </c>
      <c r="C2045" s="2">
        <v>51</v>
      </c>
      <c r="D2045" s="2">
        <v>9.8000000000000007</v>
      </c>
      <c r="E2045" s="2">
        <v>20.2</v>
      </c>
      <c r="F2045" s="2">
        <v>4.3</v>
      </c>
      <c r="G2045" s="2">
        <v>4.7</v>
      </c>
      <c r="H2045" s="2">
        <v>1021.2</v>
      </c>
      <c r="I2045" s="2">
        <v>15900</v>
      </c>
      <c r="J2045" s="2">
        <v>1</v>
      </c>
      <c r="K2045" s="2">
        <v>0</v>
      </c>
      <c r="L2045" s="2">
        <v>0</v>
      </c>
      <c r="M2045" s="2">
        <v>0</v>
      </c>
      <c r="N2045">
        <v>1.9</v>
      </c>
      <c r="O2045">
        <v>323.10000000000002</v>
      </c>
      <c r="P2045">
        <v>26.8</v>
      </c>
      <c r="Q2045">
        <v>31.3</v>
      </c>
      <c r="R2045" s="5">
        <v>1.4138888888888901</v>
      </c>
    </row>
    <row r="2046" spans="2:18">
      <c r="B2046" s="2">
        <v>20.2</v>
      </c>
      <c r="C2046" s="2">
        <v>51</v>
      </c>
      <c r="D2046" s="2">
        <v>9.8000000000000007</v>
      </c>
      <c r="E2046" s="2">
        <v>20.2</v>
      </c>
      <c r="F2046" s="2">
        <v>4.7</v>
      </c>
      <c r="G2046" s="2">
        <v>7.6</v>
      </c>
      <c r="H2046" s="2">
        <v>1021.2</v>
      </c>
      <c r="I2046" s="2">
        <v>16600</v>
      </c>
      <c r="J2046" s="2">
        <v>1</v>
      </c>
      <c r="K2046" s="2">
        <v>0</v>
      </c>
      <c r="L2046" s="2">
        <v>0</v>
      </c>
      <c r="M2046" s="2">
        <v>0</v>
      </c>
      <c r="N2046">
        <v>1.9</v>
      </c>
      <c r="O2046">
        <v>323.10000000000002</v>
      </c>
      <c r="P2046">
        <v>26.9</v>
      </c>
      <c r="Q2046">
        <v>31.4</v>
      </c>
      <c r="R2046" s="5">
        <v>1.41458333333333</v>
      </c>
    </row>
    <row r="2047" spans="2:18">
      <c r="B2047" s="2">
        <v>20.2</v>
      </c>
      <c r="C2047" s="2">
        <v>50</v>
      </c>
      <c r="D2047" s="2">
        <v>9.5</v>
      </c>
      <c r="E2047" s="2">
        <v>20.2</v>
      </c>
      <c r="F2047" s="2">
        <v>4</v>
      </c>
      <c r="G2047" s="2">
        <v>11.2</v>
      </c>
      <c r="H2047" s="2">
        <v>1021.1</v>
      </c>
      <c r="I2047" s="2">
        <v>16860</v>
      </c>
      <c r="J2047" s="2">
        <v>1</v>
      </c>
      <c r="K2047" s="2">
        <v>0</v>
      </c>
      <c r="L2047" s="2">
        <v>0</v>
      </c>
      <c r="M2047" s="2">
        <v>0</v>
      </c>
      <c r="N2047">
        <v>1.9</v>
      </c>
      <c r="O2047">
        <v>323.10000000000002</v>
      </c>
      <c r="P2047">
        <v>27.1</v>
      </c>
      <c r="Q2047">
        <v>31.4</v>
      </c>
      <c r="R2047" s="5">
        <v>1.4152777777777801</v>
      </c>
    </row>
    <row r="2048" spans="2:18">
      <c r="B2048" s="2">
        <v>20.3</v>
      </c>
      <c r="C2048" s="2">
        <v>50</v>
      </c>
      <c r="D2048" s="2">
        <v>9.6</v>
      </c>
      <c r="E2048" s="2">
        <v>20.3</v>
      </c>
      <c r="F2048" s="2">
        <v>6.1</v>
      </c>
      <c r="G2048" s="2">
        <v>6.5</v>
      </c>
      <c r="H2048" s="2">
        <v>1021.1</v>
      </c>
      <c r="I2048" s="2">
        <v>18400</v>
      </c>
      <c r="J2048" s="2">
        <v>1</v>
      </c>
      <c r="K2048" s="2">
        <v>0</v>
      </c>
      <c r="L2048" s="2">
        <v>0</v>
      </c>
      <c r="M2048" s="2">
        <v>0</v>
      </c>
      <c r="N2048">
        <v>1.9</v>
      </c>
      <c r="O2048">
        <v>323.10000000000002</v>
      </c>
      <c r="P2048">
        <v>27.2</v>
      </c>
      <c r="Q2048">
        <v>31.5</v>
      </c>
      <c r="R2048" s="5">
        <v>1.41597222222222</v>
      </c>
    </row>
    <row r="2049" spans="2:18">
      <c r="B2049" s="2">
        <v>20.399999999999999</v>
      </c>
      <c r="C2049" s="2">
        <v>50</v>
      </c>
      <c r="D2049" s="2">
        <v>9.6</v>
      </c>
      <c r="E2049" s="2">
        <v>20.399999999999999</v>
      </c>
      <c r="F2049" s="2">
        <v>6.1</v>
      </c>
      <c r="G2049" s="2">
        <v>8.6</v>
      </c>
      <c r="H2049" s="2">
        <v>1021</v>
      </c>
      <c r="I2049" s="2">
        <v>18600</v>
      </c>
      <c r="J2049" s="2">
        <v>1</v>
      </c>
      <c r="K2049" s="2">
        <v>0</v>
      </c>
      <c r="L2049" s="2">
        <v>0</v>
      </c>
      <c r="M2049" s="2">
        <v>0</v>
      </c>
      <c r="N2049">
        <v>1.9</v>
      </c>
      <c r="O2049">
        <v>323.10000000000002</v>
      </c>
      <c r="P2049">
        <v>27.3</v>
      </c>
      <c r="Q2049">
        <v>31.6</v>
      </c>
      <c r="R2049" s="5">
        <v>1.4166666666666701</v>
      </c>
    </row>
    <row r="2050" spans="2:18">
      <c r="B2050" s="2">
        <v>20.5</v>
      </c>
      <c r="C2050" s="2">
        <v>50</v>
      </c>
      <c r="D2050" s="2">
        <v>9.6999999999999993</v>
      </c>
      <c r="E2050" s="2">
        <v>20.5</v>
      </c>
      <c r="F2050" s="2">
        <v>4</v>
      </c>
      <c r="G2050" s="2">
        <v>5.8</v>
      </c>
      <c r="H2050" s="2">
        <v>1021.1</v>
      </c>
      <c r="I2050" s="2">
        <v>19650</v>
      </c>
      <c r="J2050" s="2">
        <v>1</v>
      </c>
      <c r="K2050" s="2">
        <v>0</v>
      </c>
      <c r="L2050" s="2">
        <v>0</v>
      </c>
      <c r="M2050" s="2">
        <v>0</v>
      </c>
      <c r="N2050">
        <v>1.9</v>
      </c>
      <c r="O2050">
        <v>323.10000000000002</v>
      </c>
      <c r="P2050">
        <v>27.4</v>
      </c>
      <c r="Q2050">
        <v>31.7</v>
      </c>
      <c r="R2050" s="5">
        <v>1.41736111111111</v>
      </c>
    </row>
    <row r="2051" spans="2:18">
      <c r="B2051" s="2">
        <v>20.6</v>
      </c>
      <c r="C2051" s="2">
        <v>49</v>
      </c>
      <c r="D2051" s="2">
        <v>9.5</v>
      </c>
      <c r="E2051" s="2">
        <v>20.6</v>
      </c>
      <c r="F2051" s="2">
        <v>10.4</v>
      </c>
      <c r="G2051" s="2">
        <v>11.9</v>
      </c>
      <c r="H2051" s="2">
        <v>1020.9</v>
      </c>
      <c r="I2051" s="2">
        <v>20370</v>
      </c>
      <c r="J2051" s="2">
        <v>1</v>
      </c>
      <c r="K2051" s="2">
        <v>0</v>
      </c>
      <c r="L2051" s="2">
        <v>0</v>
      </c>
      <c r="M2051" s="2">
        <v>0</v>
      </c>
      <c r="N2051">
        <v>1.9</v>
      </c>
      <c r="O2051">
        <v>323.10000000000002</v>
      </c>
      <c r="P2051">
        <v>27.5</v>
      </c>
      <c r="Q2051">
        <v>31.9</v>
      </c>
      <c r="R2051" s="5">
        <v>1.4180555555555601</v>
      </c>
    </row>
    <row r="2052" spans="2:18">
      <c r="B2052" s="2">
        <v>20.6</v>
      </c>
      <c r="C2052" s="2">
        <v>49</v>
      </c>
      <c r="D2052" s="2">
        <v>9.5</v>
      </c>
      <c r="E2052" s="2">
        <v>20.6</v>
      </c>
      <c r="F2052" s="2">
        <v>7.6</v>
      </c>
      <c r="G2052" s="2">
        <v>9.6999999999999993</v>
      </c>
      <c r="H2052" s="2">
        <v>1021.1</v>
      </c>
      <c r="I2052" s="2">
        <v>20510</v>
      </c>
      <c r="J2052" s="2">
        <v>1</v>
      </c>
      <c r="K2052" s="2">
        <v>0</v>
      </c>
      <c r="L2052" s="2">
        <v>0</v>
      </c>
      <c r="M2052" s="2">
        <v>0</v>
      </c>
      <c r="N2052">
        <v>1.9</v>
      </c>
      <c r="O2052">
        <v>323.10000000000002</v>
      </c>
      <c r="P2052">
        <v>27.7</v>
      </c>
      <c r="Q2052">
        <v>32.1</v>
      </c>
      <c r="R2052" s="5">
        <v>1.41875</v>
      </c>
    </row>
    <row r="2053" spans="2:18">
      <c r="B2053" s="2">
        <v>20.5</v>
      </c>
      <c r="C2053" s="2">
        <v>49</v>
      </c>
      <c r="D2053" s="2">
        <v>9.4</v>
      </c>
      <c r="E2053" s="2">
        <v>20.5</v>
      </c>
      <c r="F2053" s="2">
        <v>7.6</v>
      </c>
      <c r="G2053" s="2">
        <v>10.4</v>
      </c>
      <c r="H2053" s="2">
        <v>1021</v>
      </c>
      <c r="I2053" s="2">
        <v>21760</v>
      </c>
      <c r="J2053" s="2">
        <v>1</v>
      </c>
      <c r="K2053" s="2">
        <v>0</v>
      </c>
      <c r="L2053" s="2">
        <v>0</v>
      </c>
      <c r="M2053" s="2">
        <v>0</v>
      </c>
      <c r="N2053">
        <v>1.9</v>
      </c>
      <c r="O2053">
        <v>323.10000000000002</v>
      </c>
      <c r="P2053">
        <v>27.8</v>
      </c>
      <c r="Q2053">
        <v>32.200000000000003</v>
      </c>
      <c r="R2053" s="5">
        <v>1.4194444444444401</v>
      </c>
    </row>
    <row r="2054" spans="2:18">
      <c r="B2054" s="2">
        <v>20.6</v>
      </c>
      <c r="C2054" s="2">
        <v>49</v>
      </c>
      <c r="D2054" s="2">
        <v>9.5</v>
      </c>
      <c r="E2054" s="2">
        <v>20.6</v>
      </c>
      <c r="F2054" s="2">
        <v>5.8</v>
      </c>
      <c r="G2054" s="2">
        <v>6.1</v>
      </c>
      <c r="H2054" s="2">
        <v>1021.1</v>
      </c>
      <c r="I2054" s="2">
        <v>21970</v>
      </c>
      <c r="J2054" s="2">
        <v>1</v>
      </c>
      <c r="K2054" s="2">
        <v>0</v>
      </c>
      <c r="L2054" s="2">
        <v>0</v>
      </c>
      <c r="M2054" s="2">
        <v>0</v>
      </c>
      <c r="N2054">
        <v>1.9</v>
      </c>
      <c r="O2054">
        <v>323.10000000000002</v>
      </c>
      <c r="P2054">
        <v>28</v>
      </c>
      <c r="Q2054">
        <v>32.4</v>
      </c>
      <c r="R2054" s="5">
        <v>1.4201388888888899</v>
      </c>
    </row>
    <row r="2055" spans="2:18">
      <c r="B2055" s="2">
        <v>20.7</v>
      </c>
      <c r="C2055" s="2">
        <v>48</v>
      </c>
      <c r="D2055" s="2">
        <v>9.3000000000000007</v>
      </c>
      <c r="E2055" s="2">
        <v>20.7</v>
      </c>
      <c r="F2055" s="2">
        <v>11.9</v>
      </c>
      <c r="G2055" s="2">
        <v>17.3</v>
      </c>
      <c r="H2055" s="2">
        <v>1021.2</v>
      </c>
      <c r="I2055" s="2">
        <v>22490</v>
      </c>
      <c r="J2055" s="2">
        <v>1</v>
      </c>
      <c r="K2055" s="2">
        <v>0</v>
      </c>
      <c r="L2055" s="2">
        <v>0</v>
      </c>
      <c r="M2055" s="2">
        <v>0</v>
      </c>
      <c r="N2055">
        <v>1.9</v>
      </c>
      <c r="O2055">
        <v>323.10000000000002</v>
      </c>
      <c r="P2055">
        <v>28.1</v>
      </c>
      <c r="Q2055">
        <v>32.6</v>
      </c>
      <c r="R2055" s="5">
        <v>1.4208333333333301</v>
      </c>
    </row>
    <row r="2056" spans="2:18">
      <c r="B2056" s="2">
        <v>20.7</v>
      </c>
      <c r="C2056" s="2">
        <v>49</v>
      </c>
      <c r="D2056" s="2">
        <v>9.6</v>
      </c>
      <c r="E2056" s="2">
        <v>20.7</v>
      </c>
      <c r="F2056" s="2">
        <v>6.5</v>
      </c>
      <c r="G2056" s="2">
        <v>6.5</v>
      </c>
      <c r="H2056" s="2">
        <v>1021.2</v>
      </c>
      <c r="I2056" s="2">
        <v>22290</v>
      </c>
      <c r="J2056" s="2">
        <v>1</v>
      </c>
      <c r="K2056" s="2">
        <v>0</v>
      </c>
      <c r="L2056" s="2">
        <v>0</v>
      </c>
      <c r="M2056" s="2">
        <v>0</v>
      </c>
      <c r="N2056">
        <v>1.9</v>
      </c>
      <c r="O2056">
        <v>323.10000000000002</v>
      </c>
      <c r="P2056">
        <v>28.3</v>
      </c>
      <c r="Q2056">
        <v>32.9</v>
      </c>
      <c r="R2056" s="5">
        <v>1.4215277777777799</v>
      </c>
    </row>
    <row r="2057" spans="2:18">
      <c r="B2057" s="2">
        <v>20.8</v>
      </c>
      <c r="C2057" s="2">
        <v>48</v>
      </c>
      <c r="D2057" s="2">
        <v>9.4</v>
      </c>
      <c r="E2057" s="2">
        <v>20.8</v>
      </c>
      <c r="F2057" s="2">
        <v>6.5</v>
      </c>
      <c r="G2057" s="2">
        <v>13</v>
      </c>
      <c r="H2057" s="2">
        <v>1021.1</v>
      </c>
      <c r="I2057" s="2">
        <v>22490</v>
      </c>
      <c r="J2057" s="2">
        <v>1</v>
      </c>
      <c r="K2057" s="2">
        <v>0</v>
      </c>
      <c r="L2057" s="2">
        <v>0</v>
      </c>
      <c r="M2057" s="2">
        <v>0</v>
      </c>
      <c r="N2057">
        <v>1.9</v>
      </c>
      <c r="O2057">
        <v>323.10000000000002</v>
      </c>
      <c r="P2057">
        <v>28.5</v>
      </c>
      <c r="Q2057">
        <v>33.200000000000003</v>
      </c>
      <c r="R2057" s="5">
        <v>1.4222222222222201</v>
      </c>
    </row>
    <row r="2058" spans="2:18">
      <c r="B2058" s="2">
        <v>20.9</v>
      </c>
      <c r="C2058" s="2">
        <v>48</v>
      </c>
      <c r="D2058" s="2">
        <v>9.5</v>
      </c>
      <c r="E2058" s="2">
        <v>20.9</v>
      </c>
      <c r="F2058" s="2">
        <v>5.8</v>
      </c>
      <c r="G2058" s="2">
        <v>8.3000000000000007</v>
      </c>
      <c r="H2058" s="2">
        <v>1020.9</v>
      </c>
      <c r="I2058" s="2">
        <v>23860</v>
      </c>
      <c r="J2058" s="2">
        <v>1</v>
      </c>
      <c r="K2058" s="2">
        <v>0</v>
      </c>
      <c r="L2058" s="2">
        <v>0</v>
      </c>
      <c r="M2058" s="2">
        <v>0</v>
      </c>
      <c r="N2058">
        <v>1.9</v>
      </c>
      <c r="O2058">
        <v>323.10000000000002</v>
      </c>
      <c r="P2058">
        <v>28.7</v>
      </c>
      <c r="Q2058">
        <v>33.200000000000003</v>
      </c>
      <c r="R2058" s="5">
        <v>1.4229166666666699</v>
      </c>
    </row>
    <row r="2059" spans="2:18">
      <c r="B2059" s="2">
        <v>21.1</v>
      </c>
      <c r="C2059" s="2">
        <v>48</v>
      </c>
      <c r="D2059" s="2">
        <v>9.6999999999999993</v>
      </c>
      <c r="E2059" s="2">
        <v>21.1</v>
      </c>
      <c r="F2059" s="2">
        <v>4</v>
      </c>
      <c r="G2059" s="2">
        <v>4.3</v>
      </c>
      <c r="H2059" s="2">
        <v>1021.2</v>
      </c>
      <c r="I2059" s="2">
        <v>24450</v>
      </c>
      <c r="J2059" s="2">
        <v>1</v>
      </c>
      <c r="K2059" s="2">
        <v>0</v>
      </c>
      <c r="L2059" s="2">
        <v>0</v>
      </c>
      <c r="M2059" s="2">
        <v>0</v>
      </c>
      <c r="N2059">
        <v>1.9</v>
      </c>
      <c r="O2059">
        <v>323.10000000000002</v>
      </c>
      <c r="P2059">
        <v>28.9</v>
      </c>
      <c r="Q2059">
        <v>33.5</v>
      </c>
      <c r="R2059" s="5">
        <v>1.4236111111111101</v>
      </c>
    </row>
    <row r="2060" spans="2:18">
      <c r="B2060" s="2">
        <v>21.3</v>
      </c>
      <c r="C2060" s="2">
        <v>47</v>
      </c>
      <c r="D2060" s="2">
        <v>9.5</v>
      </c>
      <c r="E2060" s="2">
        <v>21.3</v>
      </c>
      <c r="F2060" s="2">
        <v>0</v>
      </c>
      <c r="G2060" s="2">
        <v>4</v>
      </c>
      <c r="H2060" s="2">
        <v>1021.3</v>
      </c>
      <c r="I2060" s="2">
        <v>24710</v>
      </c>
      <c r="J2060" s="2">
        <v>1</v>
      </c>
      <c r="K2060" s="2">
        <v>0</v>
      </c>
      <c r="L2060" s="2">
        <v>0</v>
      </c>
      <c r="M2060" s="2">
        <v>0</v>
      </c>
      <c r="N2060">
        <v>1.9</v>
      </c>
      <c r="O2060">
        <v>323.10000000000002</v>
      </c>
      <c r="P2060">
        <v>29.1</v>
      </c>
      <c r="Q2060">
        <v>33.9</v>
      </c>
      <c r="R2060" s="5">
        <v>1.4243055555555599</v>
      </c>
    </row>
    <row r="2061" spans="2:18">
      <c r="B2061" s="2">
        <v>21.5</v>
      </c>
      <c r="C2061" s="2">
        <v>47</v>
      </c>
      <c r="D2061" s="2">
        <v>9.6999999999999993</v>
      </c>
      <c r="E2061" s="2">
        <v>21.5</v>
      </c>
      <c r="F2061" s="2">
        <v>2.9</v>
      </c>
      <c r="G2061" s="2">
        <v>5.4</v>
      </c>
      <c r="H2061" s="2">
        <v>1021.1</v>
      </c>
      <c r="I2061" s="2">
        <v>25210</v>
      </c>
      <c r="J2061" s="2">
        <v>1</v>
      </c>
      <c r="K2061" s="2">
        <v>0</v>
      </c>
      <c r="L2061" s="2">
        <v>0</v>
      </c>
      <c r="M2061" s="2">
        <v>0</v>
      </c>
      <c r="N2061">
        <v>1.9</v>
      </c>
      <c r="O2061">
        <v>323.10000000000002</v>
      </c>
      <c r="P2061">
        <v>29.4</v>
      </c>
      <c r="Q2061">
        <v>34.200000000000003</v>
      </c>
      <c r="R2061" s="5">
        <v>1.425</v>
      </c>
    </row>
    <row r="2062" spans="2:18">
      <c r="B2062" s="2">
        <v>21.6</v>
      </c>
      <c r="C2062" s="2">
        <v>47</v>
      </c>
      <c r="D2062" s="2">
        <v>9.8000000000000007</v>
      </c>
      <c r="E2062" s="2">
        <v>21.6</v>
      </c>
      <c r="F2062" s="2">
        <v>5.4</v>
      </c>
      <c r="G2062" s="2">
        <v>6.1</v>
      </c>
      <c r="H2062" s="2">
        <v>1021.1</v>
      </c>
      <c r="I2062" s="2">
        <v>25720</v>
      </c>
      <c r="J2062" s="2">
        <v>1</v>
      </c>
      <c r="K2062" s="2">
        <v>0</v>
      </c>
      <c r="L2062" s="2">
        <v>0</v>
      </c>
      <c r="M2062" s="2">
        <v>0</v>
      </c>
      <c r="N2062">
        <v>1.9</v>
      </c>
      <c r="O2062">
        <v>323.10000000000002</v>
      </c>
      <c r="P2062">
        <v>29.7</v>
      </c>
      <c r="Q2062">
        <v>34.5</v>
      </c>
      <c r="R2062" s="5">
        <v>1.4256944444444399</v>
      </c>
    </row>
    <row r="2063" spans="2:18">
      <c r="B2063" s="2">
        <v>21.6</v>
      </c>
      <c r="C2063" s="2">
        <v>46</v>
      </c>
      <c r="D2063" s="2">
        <v>9.5</v>
      </c>
      <c r="E2063" s="2">
        <v>21.6</v>
      </c>
      <c r="F2063" s="2">
        <v>4.7</v>
      </c>
      <c r="G2063" s="2">
        <v>8.3000000000000007</v>
      </c>
      <c r="H2063" s="2">
        <v>1021.4</v>
      </c>
      <c r="I2063" s="2">
        <v>26000</v>
      </c>
      <c r="J2063" s="2">
        <v>1</v>
      </c>
      <c r="K2063" s="2">
        <v>0</v>
      </c>
      <c r="L2063" s="2">
        <v>0</v>
      </c>
      <c r="M2063" s="2">
        <v>0</v>
      </c>
      <c r="N2063">
        <v>1.9</v>
      </c>
      <c r="O2063">
        <v>323.10000000000002</v>
      </c>
      <c r="P2063">
        <v>30.1</v>
      </c>
      <c r="Q2063">
        <v>34.9</v>
      </c>
      <c r="R2063" s="5">
        <v>1.42638888888889</v>
      </c>
    </row>
    <row r="2064" spans="2:18">
      <c r="B2064" s="2">
        <v>21.6</v>
      </c>
      <c r="C2064" s="2">
        <v>46</v>
      </c>
      <c r="D2064" s="2">
        <v>9.5</v>
      </c>
      <c r="E2064" s="2">
        <v>21.6</v>
      </c>
      <c r="F2064" s="2">
        <v>7.9</v>
      </c>
      <c r="G2064" s="2">
        <v>9</v>
      </c>
      <c r="H2064" s="2">
        <v>1021.2</v>
      </c>
      <c r="I2064" s="2">
        <v>26590</v>
      </c>
      <c r="J2064" s="2">
        <v>1</v>
      </c>
      <c r="K2064" s="2">
        <v>0</v>
      </c>
      <c r="L2064" s="2">
        <v>0</v>
      </c>
      <c r="M2064" s="2">
        <v>0</v>
      </c>
      <c r="N2064">
        <v>1.9</v>
      </c>
      <c r="O2064">
        <v>323.10000000000002</v>
      </c>
      <c r="P2064">
        <v>30.5</v>
      </c>
      <c r="Q2064">
        <v>35.200000000000003</v>
      </c>
      <c r="R2064" s="5">
        <v>1.4270833333333299</v>
      </c>
    </row>
    <row r="2065" spans="2:18">
      <c r="B2065" s="2">
        <v>21.5</v>
      </c>
      <c r="C2065" s="2">
        <v>47</v>
      </c>
      <c r="D2065" s="2">
        <v>9.6999999999999993</v>
      </c>
      <c r="E2065" s="2">
        <v>21.5</v>
      </c>
      <c r="F2065" s="2">
        <v>4.3</v>
      </c>
      <c r="G2065" s="2">
        <v>7.9</v>
      </c>
      <c r="H2065" s="2">
        <v>1021</v>
      </c>
      <c r="I2065" s="2">
        <v>26940</v>
      </c>
      <c r="J2065" s="2">
        <v>1</v>
      </c>
      <c r="K2065" s="2">
        <v>0</v>
      </c>
      <c r="L2065" s="2">
        <v>0</v>
      </c>
      <c r="M2065" s="2">
        <v>0</v>
      </c>
      <c r="N2065">
        <v>1.9</v>
      </c>
      <c r="O2065">
        <v>323.10000000000002</v>
      </c>
      <c r="P2065">
        <v>30.7</v>
      </c>
      <c r="Q2065">
        <v>35.5</v>
      </c>
      <c r="R2065" s="5">
        <v>1.42777777777778</v>
      </c>
    </row>
    <row r="2066" spans="2:18">
      <c r="B2066" s="2">
        <v>21.5</v>
      </c>
      <c r="C2066" s="2">
        <v>47</v>
      </c>
      <c r="D2066" s="2">
        <v>9.6999999999999993</v>
      </c>
      <c r="E2066" s="2">
        <v>21.5</v>
      </c>
      <c r="F2066" s="2">
        <v>3.6</v>
      </c>
      <c r="G2066" s="2">
        <v>10.4</v>
      </c>
      <c r="H2066" s="2">
        <v>1021.2</v>
      </c>
      <c r="I2066" s="2">
        <v>26990</v>
      </c>
      <c r="J2066" s="2">
        <v>1</v>
      </c>
      <c r="K2066" s="2">
        <v>0</v>
      </c>
      <c r="L2066" s="2">
        <v>0</v>
      </c>
      <c r="M2066" s="2">
        <v>0</v>
      </c>
      <c r="N2066">
        <v>1.9</v>
      </c>
      <c r="O2066">
        <v>323.10000000000002</v>
      </c>
      <c r="P2066">
        <v>31</v>
      </c>
      <c r="Q2066">
        <v>35.799999999999997</v>
      </c>
      <c r="R2066" s="5">
        <v>1.4284722222222199</v>
      </c>
    </row>
    <row r="2067" spans="2:18">
      <c r="B2067" s="2">
        <v>21.7</v>
      </c>
      <c r="C2067" s="2">
        <v>46</v>
      </c>
      <c r="D2067" s="2">
        <v>9.6</v>
      </c>
      <c r="E2067" s="2">
        <v>21.7</v>
      </c>
      <c r="F2067" s="2">
        <v>5.4</v>
      </c>
      <c r="G2067" s="2">
        <v>5.4</v>
      </c>
      <c r="H2067" s="2">
        <v>1020.8</v>
      </c>
      <c r="I2067" s="2">
        <v>27540</v>
      </c>
      <c r="J2067" s="2">
        <v>2</v>
      </c>
      <c r="K2067" s="2">
        <v>0</v>
      </c>
      <c r="L2067" s="2">
        <v>0</v>
      </c>
      <c r="M2067" s="2">
        <v>0</v>
      </c>
      <c r="N2067">
        <v>1.9</v>
      </c>
      <c r="O2067">
        <v>323.10000000000002</v>
      </c>
      <c r="P2067">
        <v>31.1</v>
      </c>
      <c r="Q2067">
        <v>36</v>
      </c>
      <c r="R2067" s="5">
        <v>1.42916666666667</v>
      </c>
    </row>
    <row r="2068" spans="2:18">
      <c r="B2068" s="2">
        <v>21.6</v>
      </c>
      <c r="C2068" s="2">
        <v>46</v>
      </c>
      <c r="D2068" s="2">
        <v>9.5</v>
      </c>
      <c r="E2068" s="2">
        <v>21.6</v>
      </c>
      <c r="F2068" s="2">
        <v>9.4</v>
      </c>
      <c r="G2068" s="2">
        <v>11.9</v>
      </c>
      <c r="H2068" s="2">
        <v>1021.1</v>
      </c>
      <c r="I2068" s="2">
        <v>27820</v>
      </c>
      <c r="J2068" s="2">
        <v>2</v>
      </c>
      <c r="K2068" s="2">
        <v>0</v>
      </c>
      <c r="L2068" s="2">
        <v>0</v>
      </c>
      <c r="M2068" s="2">
        <v>0</v>
      </c>
      <c r="N2068">
        <v>1.9</v>
      </c>
      <c r="O2068">
        <v>323.10000000000002</v>
      </c>
      <c r="P2068">
        <v>31.3</v>
      </c>
      <c r="Q2068">
        <v>36.200000000000003</v>
      </c>
      <c r="R2068" s="5">
        <v>1.4298611111111099</v>
      </c>
    </row>
    <row r="2069" spans="2:18">
      <c r="B2069" s="2">
        <v>21.5</v>
      </c>
      <c r="C2069" s="2">
        <v>47</v>
      </c>
      <c r="D2069" s="2">
        <v>9.6999999999999993</v>
      </c>
      <c r="E2069" s="2">
        <v>21.5</v>
      </c>
      <c r="F2069" s="2">
        <v>5.8</v>
      </c>
      <c r="G2069" s="2">
        <v>7.9</v>
      </c>
      <c r="H2069" s="2">
        <v>1021</v>
      </c>
      <c r="I2069" s="2">
        <v>28180</v>
      </c>
      <c r="J2069" s="2">
        <v>2</v>
      </c>
      <c r="K2069" s="2">
        <v>0</v>
      </c>
      <c r="L2069" s="2">
        <v>0</v>
      </c>
      <c r="M2069" s="2">
        <v>0</v>
      </c>
      <c r="N2069">
        <v>1.9</v>
      </c>
      <c r="O2069">
        <v>323.10000000000002</v>
      </c>
      <c r="P2069">
        <v>31.5</v>
      </c>
      <c r="Q2069">
        <v>36.4</v>
      </c>
      <c r="R2069" s="5">
        <v>1.43055555555556</v>
      </c>
    </row>
    <row r="2070" spans="2:18">
      <c r="B2070" s="2">
        <v>21.6</v>
      </c>
      <c r="C2070" s="2">
        <v>46</v>
      </c>
      <c r="D2070" s="2">
        <v>9.5</v>
      </c>
      <c r="E2070" s="2">
        <v>21.6</v>
      </c>
      <c r="F2070" s="2">
        <v>8.3000000000000007</v>
      </c>
      <c r="G2070" s="2">
        <v>9.4</v>
      </c>
      <c r="H2070" s="2">
        <v>1021.2</v>
      </c>
      <c r="I2070" s="2">
        <v>28510</v>
      </c>
      <c r="J2070" s="2">
        <v>2</v>
      </c>
      <c r="K2070" s="2">
        <v>0</v>
      </c>
      <c r="L2070" s="2">
        <v>0</v>
      </c>
      <c r="M2070" s="2">
        <v>0</v>
      </c>
      <c r="N2070">
        <v>1.9</v>
      </c>
      <c r="O2070">
        <v>323.10000000000002</v>
      </c>
      <c r="P2070">
        <v>31.6</v>
      </c>
      <c r="Q2070">
        <v>36.5</v>
      </c>
      <c r="R2070" s="5">
        <v>1.4312499999999999</v>
      </c>
    </row>
    <row r="2071" spans="2:18">
      <c r="B2071" s="2">
        <v>21.6</v>
      </c>
      <c r="C2071" s="2">
        <v>46</v>
      </c>
      <c r="D2071" s="2">
        <v>9.5</v>
      </c>
      <c r="E2071" s="2">
        <v>21.6</v>
      </c>
      <c r="F2071" s="2">
        <v>7.9</v>
      </c>
      <c r="G2071" s="2">
        <v>11.9</v>
      </c>
      <c r="H2071" s="2">
        <v>1021</v>
      </c>
      <c r="I2071" s="2">
        <v>28550</v>
      </c>
      <c r="J2071" s="2">
        <v>2</v>
      </c>
      <c r="K2071" s="2">
        <v>0</v>
      </c>
      <c r="L2071" s="2">
        <v>0</v>
      </c>
      <c r="M2071" s="2">
        <v>0</v>
      </c>
      <c r="N2071">
        <v>1.9</v>
      </c>
      <c r="O2071">
        <v>323.10000000000002</v>
      </c>
      <c r="P2071">
        <v>31.7</v>
      </c>
      <c r="Q2071">
        <v>36.700000000000003</v>
      </c>
      <c r="R2071" s="5">
        <v>1.43194444444444</v>
      </c>
    </row>
    <row r="2072" spans="2:18">
      <c r="B2072" s="2">
        <v>21.6</v>
      </c>
      <c r="C2072" s="2">
        <v>47</v>
      </c>
      <c r="D2072" s="2">
        <v>9.8000000000000007</v>
      </c>
      <c r="E2072" s="2">
        <v>21.6</v>
      </c>
      <c r="F2072" s="2">
        <v>6.1</v>
      </c>
      <c r="G2072" s="2">
        <v>9.6999999999999993</v>
      </c>
      <c r="H2072" s="2">
        <v>1021.1</v>
      </c>
      <c r="I2072" s="2">
        <v>29060</v>
      </c>
      <c r="J2072" s="2">
        <v>2</v>
      </c>
      <c r="K2072" s="2">
        <v>0</v>
      </c>
      <c r="L2072" s="2">
        <v>0</v>
      </c>
      <c r="M2072" s="2">
        <v>0</v>
      </c>
      <c r="N2072">
        <v>1.9</v>
      </c>
      <c r="O2072">
        <v>323.10000000000002</v>
      </c>
      <c r="P2072">
        <v>31.8</v>
      </c>
      <c r="Q2072">
        <v>36.700000000000003</v>
      </c>
      <c r="R2072" s="5">
        <v>1.4326388888888899</v>
      </c>
    </row>
    <row r="2073" spans="2:18">
      <c r="B2073" s="2">
        <v>21.8</v>
      </c>
      <c r="C2073" s="2">
        <v>46</v>
      </c>
      <c r="D2073" s="2">
        <v>9.6999999999999993</v>
      </c>
      <c r="E2073" s="2">
        <v>21.8</v>
      </c>
      <c r="F2073" s="2">
        <v>5.8</v>
      </c>
      <c r="G2073" s="2">
        <v>5.8</v>
      </c>
      <c r="H2073" s="2">
        <v>1020.9</v>
      </c>
      <c r="I2073" s="2">
        <v>29180</v>
      </c>
      <c r="J2073" s="2">
        <v>2</v>
      </c>
      <c r="K2073" s="2">
        <v>0</v>
      </c>
      <c r="L2073" s="2">
        <v>0</v>
      </c>
      <c r="M2073" s="2">
        <v>0</v>
      </c>
      <c r="N2073">
        <v>1.9</v>
      </c>
      <c r="O2073">
        <v>323.10000000000002</v>
      </c>
      <c r="P2073">
        <v>31.9</v>
      </c>
      <c r="Q2073">
        <v>37</v>
      </c>
      <c r="R2073" s="5">
        <v>1.43333333333333</v>
      </c>
    </row>
    <row r="2074" spans="2:18">
      <c r="B2074" s="2">
        <v>21.9</v>
      </c>
      <c r="C2074" s="2">
        <v>46</v>
      </c>
      <c r="D2074" s="2">
        <v>9.8000000000000007</v>
      </c>
      <c r="E2074" s="2">
        <v>21.9</v>
      </c>
      <c r="F2074" s="2">
        <v>6.1</v>
      </c>
      <c r="G2074" s="2">
        <v>6.5</v>
      </c>
      <c r="H2074" s="2">
        <v>1020.9</v>
      </c>
      <c r="I2074" s="2">
        <v>29910</v>
      </c>
      <c r="J2074" s="2">
        <v>2</v>
      </c>
      <c r="K2074" s="2">
        <v>0</v>
      </c>
      <c r="L2074" s="2">
        <v>0</v>
      </c>
      <c r="M2074" s="2">
        <v>0</v>
      </c>
      <c r="N2074">
        <v>1.9</v>
      </c>
      <c r="O2074">
        <v>323.10000000000002</v>
      </c>
      <c r="P2074">
        <v>32</v>
      </c>
      <c r="Q2074">
        <v>37.299999999999997</v>
      </c>
      <c r="R2074" s="5">
        <v>1.4340277777777799</v>
      </c>
    </row>
    <row r="2075" spans="2:18">
      <c r="B2075" s="2">
        <v>22</v>
      </c>
      <c r="C2075" s="2">
        <v>45</v>
      </c>
      <c r="D2075" s="2">
        <v>9.6</v>
      </c>
      <c r="E2075" s="2">
        <v>22</v>
      </c>
      <c r="F2075" s="2">
        <v>5</v>
      </c>
      <c r="G2075" s="2">
        <v>5.8</v>
      </c>
      <c r="H2075" s="2">
        <v>1021</v>
      </c>
      <c r="I2075" s="2">
        <v>30130</v>
      </c>
      <c r="J2075" s="2">
        <v>2</v>
      </c>
      <c r="K2075" s="2">
        <v>0</v>
      </c>
      <c r="L2075" s="2">
        <v>0</v>
      </c>
      <c r="M2075" s="2">
        <v>0</v>
      </c>
      <c r="N2075">
        <v>1.9</v>
      </c>
      <c r="O2075">
        <v>323.10000000000002</v>
      </c>
      <c r="P2075">
        <v>32.200000000000003</v>
      </c>
      <c r="Q2075">
        <v>37.6</v>
      </c>
      <c r="R2075" s="5">
        <v>1.43472222222222</v>
      </c>
    </row>
    <row r="2076" spans="2:18">
      <c r="B2076" s="2">
        <v>22.2</v>
      </c>
      <c r="C2076" s="2">
        <v>46</v>
      </c>
      <c r="D2076" s="2">
        <v>10.1</v>
      </c>
      <c r="E2076" s="2">
        <v>22.2</v>
      </c>
      <c r="F2076" s="2">
        <v>4.7</v>
      </c>
      <c r="G2076" s="2">
        <v>6.5</v>
      </c>
      <c r="H2076" s="2">
        <v>1021.1</v>
      </c>
      <c r="I2076" s="2">
        <v>30850</v>
      </c>
      <c r="J2076" s="2">
        <v>2</v>
      </c>
      <c r="K2076" s="2">
        <v>0</v>
      </c>
      <c r="L2076" s="2">
        <v>0</v>
      </c>
      <c r="M2076" s="2">
        <v>0</v>
      </c>
      <c r="N2076">
        <v>1.9</v>
      </c>
      <c r="O2076">
        <v>323.10000000000002</v>
      </c>
      <c r="P2076">
        <v>32.4</v>
      </c>
      <c r="Q2076">
        <v>37.9</v>
      </c>
      <c r="R2076" s="5">
        <v>1.4354166666666699</v>
      </c>
    </row>
    <row r="2077" spans="2:18">
      <c r="B2077" s="2">
        <v>22.3</v>
      </c>
      <c r="C2077" s="2">
        <v>45</v>
      </c>
      <c r="D2077" s="2">
        <v>9.8000000000000007</v>
      </c>
      <c r="E2077" s="2">
        <v>22.3</v>
      </c>
      <c r="F2077" s="2">
        <v>9</v>
      </c>
      <c r="G2077" s="2">
        <v>9.6999999999999993</v>
      </c>
      <c r="H2077" s="2">
        <v>1020.8</v>
      </c>
      <c r="I2077" s="2">
        <v>30660</v>
      </c>
      <c r="J2077" s="2">
        <v>2</v>
      </c>
      <c r="K2077" s="2">
        <v>0</v>
      </c>
      <c r="L2077" s="2">
        <v>0</v>
      </c>
      <c r="M2077" s="2">
        <v>0</v>
      </c>
      <c r="N2077">
        <v>1.9</v>
      </c>
      <c r="O2077">
        <v>323.10000000000002</v>
      </c>
      <c r="P2077">
        <v>32.6</v>
      </c>
      <c r="Q2077">
        <v>38.200000000000003</v>
      </c>
      <c r="R2077" s="5">
        <v>1.43611111111111</v>
      </c>
    </row>
    <row r="2078" spans="2:18">
      <c r="B2078" s="2">
        <v>22</v>
      </c>
      <c r="C2078" s="2">
        <v>46</v>
      </c>
      <c r="D2078" s="2">
        <v>9.9</v>
      </c>
      <c r="E2078" s="2">
        <v>22</v>
      </c>
      <c r="F2078" s="2">
        <v>5.8</v>
      </c>
      <c r="G2078" s="2">
        <v>6.8</v>
      </c>
      <c r="H2078" s="2">
        <v>1021</v>
      </c>
      <c r="I2078" s="2">
        <v>29080</v>
      </c>
      <c r="J2078" s="2">
        <v>2</v>
      </c>
      <c r="K2078" s="2">
        <v>0</v>
      </c>
      <c r="L2078" s="2">
        <v>0</v>
      </c>
      <c r="M2078" s="2">
        <v>0</v>
      </c>
      <c r="N2078">
        <v>1.9</v>
      </c>
      <c r="O2078">
        <v>323.10000000000002</v>
      </c>
      <c r="P2078">
        <v>32.799999999999997</v>
      </c>
      <c r="Q2078">
        <v>38.5</v>
      </c>
      <c r="R2078" s="5">
        <v>1.4368055555555601</v>
      </c>
    </row>
    <row r="2079" spans="2:18">
      <c r="B2079" s="2">
        <v>22.2</v>
      </c>
      <c r="C2079" s="2">
        <v>46</v>
      </c>
      <c r="D2079" s="2">
        <v>10.1</v>
      </c>
      <c r="E2079" s="2">
        <v>22.2</v>
      </c>
      <c r="F2079" s="2">
        <v>5.8</v>
      </c>
      <c r="G2079" s="2">
        <v>6.1</v>
      </c>
      <c r="H2079" s="2">
        <v>1021</v>
      </c>
      <c r="I2079" s="2">
        <v>30110</v>
      </c>
      <c r="J2079" s="2">
        <v>2</v>
      </c>
      <c r="K2079" s="2">
        <v>0</v>
      </c>
      <c r="L2079" s="2">
        <v>0</v>
      </c>
      <c r="M2079" s="2">
        <v>0</v>
      </c>
      <c r="N2079">
        <v>1.9</v>
      </c>
      <c r="O2079">
        <v>323.10000000000002</v>
      </c>
      <c r="P2079">
        <v>33</v>
      </c>
      <c r="Q2079">
        <v>38.799999999999997</v>
      </c>
      <c r="R2079" s="5">
        <v>1.4375</v>
      </c>
    </row>
    <row r="2080" spans="2:18">
      <c r="B2080" s="2">
        <v>22.4</v>
      </c>
      <c r="C2080" s="2">
        <v>45</v>
      </c>
      <c r="D2080" s="2">
        <v>9.9</v>
      </c>
      <c r="E2080" s="2">
        <v>22.4</v>
      </c>
      <c r="F2080" s="2">
        <v>5</v>
      </c>
      <c r="G2080" s="2">
        <v>6.5</v>
      </c>
      <c r="H2080" s="2">
        <v>1020.9</v>
      </c>
      <c r="I2080" s="2">
        <v>29000</v>
      </c>
      <c r="J2080" s="2">
        <v>2</v>
      </c>
      <c r="K2080" s="2">
        <v>0</v>
      </c>
      <c r="L2080" s="2">
        <v>0</v>
      </c>
      <c r="M2080" s="2">
        <v>0</v>
      </c>
      <c r="N2080">
        <v>1.9</v>
      </c>
      <c r="O2080">
        <v>323.10000000000002</v>
      </c>
      <c r="P2080">
        <v>33.1</v>
      </c>
      <c r="Q2080">
        <v>39.1</v>
      </c>
      <c r="R2080" s="5">
        <v>1.4381944444444399</v>
      </c>
    </row>
    <row r="2081" spans="2:18">
      <c r="B2081" s="2">
        <v>22.5</v>
      </c>
      <c r="C2081" s="2">
        <v>45</v>
      </c>
      <c r="D2081" s="2">
        <v>10</v>
      </c>
      <c r="E2081" s="2">
        <v>22.5</v>
      </c>
      <c r="F2081" s="2">
        <v>9</v>
      </c>
      <c r="G2081" s="2">
        <v>9.6999999999999993</v>
      </c>
      <c r="H2081" s="2">
        <v>1021.1</v>
      </c>
      <c r="I2081" s="2">
        <v>29480</v>
      </c>
      <c r="J2081" s="2">
        <v>2</v>
      </c>
      <c r="K2081" s="2">
        <v>0</v>
      </c>
      <c r="L2081" s="2">
        <v>0</v>
      </c>
      <c r="M2081" s="2">
        <v>0</v>
      </c>
      <c r="N2081">
        <v>1.9</v>
      </c>
      <c r="O2081">
        <v>323.10000000000002</v>
      </c>
      <c r="P2081">
        <v>33.299999999999997</v>
      </c>
      <c r="Q2081">
        <v>39.4</v>
      </c>
      <c r="R2081" s="5">
        <v>1.43888888888889</v>
      </c>
    </row>
    <row r="2082" spans="2:18">
      <c r="B2082" s="2">
        <v>22.4</v>
      </c>
      <c r="C2082" s="2">
        <v>45</v>
      </c>
      <c r="D2082" s="2">
        <v>9.9</v>
      </c>
      <c r="E2082" s="2">
        <v>22.4</v>
      </c>
      <c r="F2082" s="2">
        <v>5</v>
      </c>
      <c r="G2082" s="2">
        <v>10.1</v>
      </c>
      <c r="H2082" s="2">
        <v>1020.9</v>
      </c>
      <c r="I2082" s="2">
        <v>28430</v>
      </c>
      <c r="J2082" s="2">
        <v>2</v>
      </c>
      <c r="K2082" s="2">
        <v>0</v>
      </c>
      <c r="L2082" s="2">
        <v>0</v>
      </c>
      <c r="M2082" s="2">
        <v>0</v>
      </c>
      <c r="N2082">
        <v>1.9</v>
      </c>
      <c r="O2082">
        <v>323.10000000000002</v>
      </c>
      <c r="P2082">
        <v>33.4</v>
      </c>
      <c r="Q2082">
        <v>39.4</v>
      </c>
      <c r="R2082" s="5">
        <v>1.4395833333333301</v>
      </c>
    </row>
    <row r="2083" spans="2:18">
      <c r="B2083" s="2">
        <v>22.5</v>
      </c>
      <c r="C2083" s="2">
        <v>45</v>
      </c>
      <c r="D2083" s="2">
        <v>10</v>
      </c>
      <c r="E2083" s="2">
        <v>22.5</v>
      </c>
      <c r="F2083" s="2">
        <v>2.2000000000000002</v>
      </c>
      <c r="G2083" s="2">
        <v>5.4</v>
      </c>
      <c r="H2083" s="2">
        <v>1021.2</v>
      </c>
      <c r="I2083" s="2">
        <v>24800</v>
      </c>
      <c r="J2083" s="2">
        <v>1</v>
      </c>
      <c r="K2083" s="2">
        <v>0</v>
      </c>
      <c r="L2083" s="2">
        <v>0</v>
      </c>
      <c r="M2083" s="2">
        <v>0</v>
      </c>
      <c r="N2083">
        <v>1.9</v>
      </c>
      <c r="O2083">
        <v>323.10000000000002</v>
      </c>
      <c r="P2083">
        <v>33.5</v>
      </c>
      <c r="Q2083">
        <v>39.4</v>
      </c>
      <c r="R2083" s="5">
        <v>1.44027777777778</v>
      </c>
    </row>
    <row r="2084" spans="2:18">
      <c r="B2084" s="2">
        <v>22.6</v>
      </c>
      <c r="C2084" s="2">
        <v>45</v>
      </c>
      <c r="D2084" s="2">
        <v>10.1</v>
      </c>
      <c r="E2084" s="2">
        <v>22.6</v>
      </c>
      <c r="F2084" s="2">
        <v>4</v>
      </c>
      <c r="G2084" s="2">
        <v>5.4</v>
      </c>
      <c r="H2084" s="2">
        <v>1021.1</v>
      </c>
      <c r="I2084" s="2">
        <v>27690</v>
      </c>
      <c r="J2084" s="2">
        <v>2</v>
      </c>
      <c r="K2084" s="2">
        <v>0</v>
      </c>
      <c r="L2084" s="2">
        <v>0</v>
      </c>
      <c r="M2084" s="2">
        <v>0</v>
      </c>
      <c r="N2084">
        <v>1.9</v>
      </c>
      <c r="O2084">
        <v>323.10000000000002</v>
      </c>
      <c r="P2084">
        <v>33.6</v>
      </c>
      <c r="Q2084">
        <v>39.4</v>
      </c>
      <c r="R2084" s="5">
        <v>1.4409722222222201</v>
      </c>
    </row>
    <row r="2085" spans="2:18">
      <c r="B2085" s="2">
        <v>22.7</v>
      </c>
      <c r="C2085" s="2">
        <v>45</v>
      </c>
      <c r="D2085" s="2">
        <v>10.199999999999999</v>
      </c>
      <c r="E2085" s="2">
        <v>22.7</v>
      </c>
      <c r="F2085" s="2">
        <v>5.4</v>
      </c>
      <c r="G2085" s="2">
        <v>6.1</v>
      </c>
      <c r="H2085" s="2">
        <v>1020.9</v>
      </c>
      <c r="I2085" s="2">
        <v>31670</v>
      </c>
      <c r="J2085" s="2">
        <v>2</v>
      </c>
      <c r="K2085" s="2">
        <v>0</v>
      </c>
      <c r="L2085" s="2">
        <v>0</v>
      </c>
      <c r="M2085" s="2">
        <v>0</v>
      </c>
      <c r="N2085">
        <v>1.9</v>
      </c>
      <c r="O2085">
        <v>323.10000000000002</v>
      </c>
      <c r="P2085">
        <v>33.5</v>
      </c>
      <c r="Q2085">
        <v>39.4</v>
      </c>
      <c r="R2085" s="5">
        <v>1.44166666666667</v>
      </c>
    </row>
    <row r="2086" spans="2:18">
      <c r="B2086" s="2">
        <v>22.8</v>
      </c>
      <c r="C2086" s="2">
        <v>44</v>
      </c>
      <c r="D2086" s="2">
        <v>9.9</v>
      </c>
      <c r="E2086" s="2">
        <v>22.8</v>
      </c>
      <c r="F2086" s="2">
        <v>4.3</v>
      </c>
      <c r="G2086" s="2">
        <v>4.3</v>
      </c>
      <c r="H2086" s="2">
        <v>1021.1</v>
      </c>
      <c r="I2086" s="2">
        <v>30150</v>
      </c>
      <c r="J2086" s="2">
        <v>2</v>
      </c>
      <c r="K2086" s="2">
        <v>0</v>
      </c>
      <c r="L2086" s="2">
        <v>0</v>
      </c>
      <c r="M2086" s="2">
        <v>0</v>
      </c>
      <c r="N2086">
        <v>1.9</v>
      </c>
      <c r="O2086">
        <v>323.10000000000002</v>
      </c>
      <c r="P2086">
        <v>33.6</v>
      </c>
      <c r="Q2086">
        <v>39.9</v>
      </c>
      <c r="R2086" s="5">
        <v>1.4423611111111101</v>
      </c>
    </row>
    <row r="2087" spans="2:18">
      <c r="B2087" s="2">
        <v>23</v>
      </c>
      <c r="C2087" s="2">
        <v>44</v>
      </c>
      <c r="D2087" s="2">
        <v>10.1</v>
      </c>
      <c r="E2087" s="2">
        <v>23</v>
      </c>
      <c r="F2087" s="2">
        <v>5</v>
      </c>
      <c r="G2087" s="2">
        <v>5.8</v>
      </c>
      <c r="H2087" s="2">
        <v>1020.8</v>
      </c>
      <c r="I2087" s="2">
        <v>28320</v>
      </c>
      <c r="J2087" s="2">
        <v>2</v>
      </c>
      <c r="K2087" s="2">
        <v>0</v>
      </c>
      <c r="L2087" s="2">
        <v>0</v>
      </c>
      <c r="M2087" s="2">
        <v>0</v>
      </c>
      <c r="N2087">
        <v>1.9</v>
      </c>
      <c r="O2087">
        <v>323.10000000000002</v>
      </c>
      <c r="P2087">
        <v>33.700000000000003</v>
      </c>
      <c r="Q2087">
        <v>39.9</v>
      </c>
      <c r="R2087" s="5">
        <v>1.44305555555556</v>
      </c>
    </row>
    <row r="2088" spans="2:18">
      <c r="B2088" s="2">
        <v>22.8</v>
      </c>
      <c r="C2088" s="2">
        <v>44</v>
      </c>
      <c r="D2088" s="2">
        <v>9.9</v>
      </c>
      <c r="E2088" s="2">
        <v>22.8</v>
      </c>
      <c r="F2088" s="2">
        <v>3.6</v>
      </c>
      <c r="G2088" s="2">
        <v>6.1</v>
      </c>
      <c r="H2088" s="2">
        <v>1020.8</v>
      </c>
      <c r="I2088" s="2">
        <v>31520</v>
      </c>
      <c r="J2088" s="2">
        <v>2</v>
      </c>
      <c r="K2088" s="2">
        <v>0</v>
      </c>
      <c r="L2088" s="2">
        <v>0</v>
      </c>
      <c r="M2088" s="2">
        <v>0</v>
      </c>
      <c r="N2088">
        <v>1.9</v>
      </c>
      <c r="O2088">
        <v>323.10000000000002</v>
      </c>
      <c r="P2088">
        <v>33.700000000000003</v>
      </c>
      <c r="Q2088">
        <v>39.9</v>
      </c>
      <c r="R2088" s="5">
        <v>1.4437500000000001</v>
      </c>
    </row>
    <row r="2089" spans="2:18">
      <c r="B2089" s="2">
        <v>22.7</v>
      </c>
      <c r="C2089" s="2">
        <v>44</v>
      </c>
      <c r="D2089" s="2">
        <v>9.8000000000000007</v>
      </c>
      <c r="E2089" s="2">
        <v>22.7</v>
      </c>
      <c r="F2089" s="2">
        <v>4.3</v>
      </c>
      <c r="G2089" s="2">
        <v>7.6</v>
      </c>
      <c r="H2089" s="2">
        <v>1021.1</v>
      </c>
      <c r="I2089" s="2">
        <v>33480</v>
      </c>
      <c r="J2089" s="2">
        <v>2</v>
      </c>
      <c r="K2089" s="2">
        <v>0</v>
      </c>
      <c r="L2089" s="2">
        <v>0</v>
      </c>
      <c r="M2089" s="2">
        <v>0</v>
      </c>
      <c r="N2089">
        <v>1.9</v>
      </c>
      <c r="O2089">
        <v>323.10000000000002</v>
      </c>
      <c r="P2089">
        <v>33.799999999999997</v>
      </c>
      <c r="Q2089">
        <v>39.9</v>
      </c>
      <c r="R2089" s="5">
        <v>1.44444444444444</v>
      </c>
    </row>
    <row r="2090" spans="2:18">
      <c r="B2090" s="2">
        <v>22.8</v>
      </c>
      <c r="C2090" s="2">
        <v>44</v>
      </c>
      <c r="D2090" s="2">
        <v>9.9</v>
      </c>
      <c r="E2090" s="2">
        <v>22.8</v>
      </c>
      <c r="F2090" s="2">
        <v>5</v>
      </c>
      <c r="G2090" s="2">
        <v>6.1</v>
      </c>
      <c r="H2090" s="2">
        <v>1020.8</v>
      </c>
      <c r="I2090" s="2">
        <v>34650</v>
      </c>
      <c r="J2090" s="2">
        <v>2</v>
      </c>
      <c r="K2090" s="2">
        <v>0</v>
      </c>
      <c r="L2090" s="2">
        <v>0</v>
      </c>
      <c r="M2090" s="2">
        <v>0</v>
      </c>
      <c r="N2090">
        <v>1.9</v>
      </c>
      <c r="O2090">
        <v>323.10000000000002</v>
      </c>
      <c r="P2090">
        <v>33.9</v>
      </c>
      <c r="Q2090">
        <v>39.9</v>
      </c>
      <c r="R2090" s="5">
        <v>1.4451388888888901</v>
      </c>
    </row>
    <row r="2091" spans="2:18">
      <c r="B2091" s="2">
        <v>22.9</v>
      </c>
      <c r="C2091" s="2">
        <v>43</v>
      </c>
      <c r="D2091" s="2">
        <v>9.6999999999999993</v>
      </c>
      <c r="E2091" s="2">
        <v>22.9</v>
      </c>
      <c r="F2091" s="2">
        <v>5.8</v>
      </c>
      <c r="G2091" s="2">
        <v>7.6</v>
      </c>
      <c r="H2091" s="2">
        <v>1020.9</v>
      </c>
      <c r="I2091" s="2">
        <v>33480</v>
      </c>
      <c r="J2091" s="2">
        <v>2</v>
      </c>
      <c r="K2091" s="2">
        <v>0</v>
      </c>
      <c r="L2091" s="2">
        <v>0</v>
      </c>
      <c r="M2091" s="2">
        <v>0</v>
      </c>
      <c r="N2091">
        <v>1.9</v>
      </c>
      <c r="O2091">
        <v>323.10000000000002</v>
      </c>
      <c r="P2091">
        <v>33.9</v>
      </c>
      <c r="Q2091">
        <v>39.9</v>
      </c>
      <c r="R2091" s="5">
        <v>1.44583333333333</v>
      </c>
    </row>
    <row r="2092" spans="2:18">
      <c r="B2092" s="2">
        <v>23</v>
      </c>
      <c r="C2092" s="2">
        <v>43</v>
      </c>
      <c r="D2092" s="2">
        <v>9.8000000000000007</v>
      </c>
      <c r="E2092" s="2">
        <v>23</v>
      </c>
      <c r="F2092" s="2">
        <v>6.8</v>
      </c>
      <c r="G2092" s="2">
        <v>9</v>
      </c>
      <c r="H2092" s="2">
        <v>1020.7</v>
      </c>
      <c r="I2092" s="2">
        <v>35330</v>
      </c>
      <c r="J2092" s="2">
        <v>2</v>
      </c>
      <c r="K2092" s="2">
        <v>0</v>
      </c>
      <c r="L2092" s="2">
        <v>0</v>
      </c>
      <c r="M2092" s="2">
        <v>0</v>
      </c>
      <c r="N2092">
        <v>1.9</v>
      </c>
      <c r="O2092">
        <v>323.10000000000002</v>
      </c>
      <c r="P2092">
        <v>34</v>
      </c>
      <c r="Q2092">
        <v>40</v>
      </c>
      <c r="R2092" s="5">
        <v>1.4465277777777801</v>
      </c>
    </row>
    <row r="2093" spans="2:18">
      <c r="B2093" s="2">
        <v>23.1</v>
      </c>
      <c r="C2093" s="2">
        <v>43</v>
      </c>
      <c r="D2093" s="2">
        <v>9.9</v>
      </c>
      <c r="E2093" s="2">
        <v>23.1</v>
      </c>
      <c r="F2093" s="2">
        <v>6.5</v>
      </c>
      <c r="G2093" s="2">
        <v>6.5</v>
      </c>
      <c r="H2093" s="2">
        <v>1021</v>
      </c>
      <c r="I2093" s="2">
        <v>35830</v>
      </c>
      <c r="J2093" s="2">
        <v>2</v>
      </c>
      <c r="K2093" s="2">
        <v>0</v>
      </c>
      <c r="L2093" s="2">
        <v>0</v>
      </c>
      <c r="M2093" s="2">
        <v>0</v>
      </c>
      <c r="N2093">
        <v>1.9</v>
      </c>
      <c r="O2093">
        <v>323.10000000000002</v>
      </c>
      <c r="P2093">
        <v>34.1</v>
      </c>
      <c r="Q2093">
        <v>40.1</v>
      </c>
      <c r="R2093" s="5">
        <v>1.44722222222222</v>
      </c>
    </row>
    <row r="2094" spans="2:18">
      <c r="B2094" s="2">
        <v>23.2</v>
      </c>
      <c r="C2094" s="2">
        <v>43</v>
      </c>
      <c r="D2094" s="2">
        <v>10</v>
      </c>
      <c r="E2094" s="2">
        <v>23.2</v>
      </c>
      <c r="F2094" s="2">
        <v>4.3</v>
      </c>
      <c r="G2094" s="2">
        <v>6.1</v>
      </c>
      <c r="H2094" s="2">
        <v>1020.8</v>
      </c>
      <c r="I2094" s="2">
        <v>37240</v>
      </c>
      <c r="J2094" s="2">
        <v>2</v>
      </c>
      <c r="K2094" s="2">
        <v>0</v>
      </c>
      <c r="L2094" s="2">
        <v>0</v>
      </c>
      <c r="M2094" s="2">
        <v>0</v>
      </c>
      <c r="N2094">
        <v>1.9</v>
      </c>
      <c r="O2094">
        <v>323.10000000000002</v>
      </c>
      <c r="P2094">
        <v>34.200000000000003</v>
      </c>
      <c r="Q2094">
        <v>40.200000000000003</v>
      </c>
      <c r="R2094" s="5">
        <v>1.4479166666666701</v>
      </c>
    </row>
    <row r="2095" spans="2:18">
      <c r="B2095" s="2">
        <v>23.3</v>
      </c>
      <c r="C2095" s="2">
        <v>43</v>
      </c>
      <c r="D2095" s="2">
        <v>10.1</v>
      </c>
      <c r="E2095" s="2">
        <v>23.3</v>
      </c>
      <c r="F2095" s="2">
        <v>5.4</v>
      </c>
      <c r="G2095" s="2">
        <v>6.8</v>
      </c>
      <c r="H2095" s="2">
        <v>1020.9</v>
      </c>
      <c r="I2095" s="2">
        <v>37560</v>
      </c>
      <c r="J2095" s="2">
        <v>2</v>
      </c>
      <c r="K2095" s="2">
        <v>0</v>
      </c>
      <c r="L2095" s="2">
        <v>0</v>
      </c>
      <c r="M2095" s="2">
        <v>0</v>
      </c>
      <c r="N2095">
        <v>1.9</v>
      </c>
      <c r="O2095">
        <v>323.10000000000002</v>
      </c>
      <c r="P2095">
        <v>34.299999999999997</v>
      </c>
      <c r="Q2095">
        <v>40.299999999999997</v>
      </c>
      <c r="R2095" s="5">
        <v>1.44861111111111</v>
      </c>
    </row>
    <row r="2096" spans="2:18">
      <c r="B2096" s="2">
        <v>23.5</v>
      </c>
      <c r="C2096" s="2">
        <v>42</v>
      </c>
      <c r="D2096" s="2">
        <v>9.9</v>
      </c>
      <c r="E2096" s="2">
        <v>23.5</v>
      </c>
      <c r="F2096" s="2">
        <v>5.8</v>
      </c>
      <c r="G2096" s="2">
        <v>6.5</v>
      </c>
      <c r="H2096" s="2">
        <v>1020.8</v>
      </c>
      <c r="I2096" s="2">
        <v>38330</v>
      </c>
      <c r="J2096" s="2">
        <v>2</v>
      </c>
      <c r="K2096" s="2">
        <v>0</v>
      </c>
      <c r="L2096" s="2">
        <v>0</v>
      </c>
      <c r="M2096" s="2">
        <v>0</v>
      </c>
      <c r="N2096">
        <v>1.9</v>
      </c>
      <c r="O2096">
        <v>323.10000000000002</v>
      </c>
      <c r="P2096">
        <v>34.5</v>
      </c>
      <c r="Q2096">
        <v>40.4</v>
      </c>
      <c r="R2096" s="5">
        <v>1.4493055555555601</v>
      </c>
    </row>
    <row r="2097" spans="2:18">
      <c r="B2097" s="2">
        <v>23.6</v>
      </c>
      <c r="C2097" s="2">
        <v>43</v>
      </c>
      <c r="D2097" s="2">
        <v>10.3</v>
      </c>
      <c r="E2097" s="2">
        <v>23.6</v>
      </c>
      <c r="F2097" s="2">
        <v>3.2</v>
      </c>
      <c r="G2097" s="2">
        <v>4</v>
      </c>
      <c r="H2097" s="2">
        <v>1021</v>
      </c>
      <c r="I2097" s="2">
        <v>38870</v>
      </c>
      <c r="J2097" s="2">
        <v>2</v>
      </c>
      <c r="K2097" s="2">
        <v>0</v>
      </c>
      <c r="L2097" s="2">
        <v>0</v>
      </c>
      <c r="M2097" s="2">
        <v>0</v>
      </c>
      <c r="N2097">
        <v>1.9</v>
      </c>
      <c r="O2097">
        <v>323.10000000000002</v>
      </c>
      <c r="P2097">
        <v>34.700000000000003</v>
      </c>
      <c r="Q2097">
        <v>40.6</v>
      </c>
      <c r="R2097" s="5">
        <v>1.45</v>
      </c>
    </row>
    <row r="2098" spans="2:18">
      <c r="B2098" s="2">
        <v>23.5</v>
      </c>
      <c r="C2098" s="2">
        <v>42</v>
      </c>
      <c r="D2098" s="2">
        <v>9.9</v>
      </c>
      <c r="E2098" s="2">
        <v>23.5</v>
      </c>
      <c r="F2098" s="2">
        <v>10.8</v>
      </c>
      <c r="G2098" s="2">
        <v>10.8</v>
      </c>
      <c r="H2098" s="2">
        <v>1020.7</v>
      </c>
      <c r="I2098" s="2">
        <v>36700</v>
      </c>
      <c r="J2098" s="2">
        <v>2</v>
      </c>
      <c r="K2098" s="2">
        <v>0</v>
      </c>
      <c r="L2098" s="2">
        <v>0</v>
      </c>
      <c r="M2098" s="2">
        <v>0</v>
      </c>
      <c r="N2098">
        <v>1.9</v>
      </c>
      <c r="O2098">
        <v>323.10000000000002</v>
      </c>
      <c r="P2098">
        <v>35</v>
      </c>
      <c r="Q2098">
        <v>40.799999999999997</v>
      </c>
      <c r="R2098" s="5">
        <v>1.4506944444444401</v>
      </c>
    </row>
    <row r="2099" spans="2:18">
      <c r="B2099" s="2">
        <v>23.4</v>
      </c>
      <c r="C2099" s="2">
        <v>44</v>
      </c>
      <c r="D2099" s="2">
        <v>10.5</v>
      </c>
      <c r="E2099" s="2">
        <v>23.4</v>
      </c>
      <c r="F2099" s="2">
        <v>8.6</v>
      </c>
      <c r="G2099" s="2">
        <v>11.2</v>
      </c>
      <c r="H2099" s="2">
        <v>1021</v>
      </c>
      <c r="I2099" s="2">
        <v>36470</v>
      </c>
      <c r="J2099" s="2">
        <v>2</v>
      </c>
      <c r="K2099" s="2">
        <v>0</v>
      </c>
      <c r="L2099" s="2">
        <v>0</v>
      </c>
      <c r="M2099" s="2">
        <v>0</v>
      </c>
      <c r="N2099">
        <v>1.9</v>
      </c>
      <c r="O2099">
        <v>323.10000000000002</v>
      </c>
      <c r="P2099">
        <v>35.299999999999997</v>
      </c>
      <c r="Q2099">
        <v>41.1</v>
      </c>
      <c r="R2099" s="5">
        <v>1.4513888888888899</v>
      </c>
    </row>
    <row r="2100" spans="2:18">
      <c r="B2100" s="2">
        <v>23.2</v>
      </c>
      <c r="C2100" s="2">
        <v>45</v>
      </c>
      <c r="D2100" s="2">
        <v>10.6</v>
      </c>
      <c r="E2100" s="2">
        <v>23.2</v>
      </c>
      <c r="F2100" s="2">
        <v>8.3000000000000007</v>
      </c>
      <c r="G2100" s="2">
        <v>8.6</v>
      </c>
      <c r="H2100" s="2">
        <v>1020.9</v>
      </c>
      <c r="I2100" s="2">
        <v>38390</v>
      </c>
      <c r="J2100" s="2">
        <v>2</v>
      </c>
      <c r="K2100" s="2">
        <v>0</v>
      </c>
      <c r="L2100" s="2">
        <v>0</v>
      </c>
      <c r="M2100" s="2">
        <v>0</v>
      </c>
      <c r="N2100">
        <v>1.9</v>
      </c>
      <c r="O2100">
        <v>323.10000000000002</v>
      </c>
      <c r="P2100">
        <v>35.4</v>
      </c>
      <c r="Q2100">
        <v>41.4</v>
      </c>
      <c r="R2100" s="5">
        <v>1.4520833333333301</v>
      </c>
    </row>
    <row r="2101" spans="2:18">
      <c r="B2101" s="2">
        <v>23</v>
      </c>
      <c r="C2101" s="2">
        <v>46</v>
      </c>
      <c r="D2101" s="2">
        <v>10.8</v>
      </c>
      <c r="E2101" s="2">
        <v>23</v>
      </c>
      <c r="F2101" s="2">
        <v>12.2</v>
      </c>
      <c r="G2101" s="2">
        <v>13</v>
      </c>
      <c r="H2101" s="2">
        <v>1021</v>
      </c>
      <c r="I2101" s="2">
        <v>39120</v>
      </c>
      <c r="J2101" s="2">
        <v>2</v>
      </c>
      <c r="K2101" s="2">
        <v>0</v>
      </c>
      <c r="L2101" s="2">
        <v>0</v>
      </c>
      <c r="M2101" s="2">
        <v>0</v>
      </c>
      <c r="N2101">
        <v>1.9</v>
      </c>
      <c r="O2101">
        <v>323.10000000000002</v>
      </c>
      <c r="P2101">
        <v>35.4</v>
      </c>
      <c r="Q2101">
        <v>41.7</v>
      </c>
      <c r="R2101" s="5">
        <v>1.4527777777777799</v>
      </c>
    </row>
    <row r="2102" spans="2:18">
      <c r="B2102" s="2">
        <v>22.8</v>
      </c>
      <c r="C2102" s="2">
        <v>47</v>
      </c>
      <c r="D2102" s="2">
        <v>10.9</v>
      </c>
      <c r="E2102" s="2">
        <v>22.8</v>
      </c>
      <c r="F2102" s="2">
        <v>6.1</v>
      </c>
      <c r="G2102" s="2">
        <v>7.9</v>
      </c>
      <c r="H2102" s="2">
        <v>1021.1</v>
      </c>
      <c r="I2102" s="2">
        <v>39890</v>
      </c>
      <c r="J2102" s="2">
        <v>2</v>
      </c>
      <c r="K2102" s="2">
        <v>0</v>
      </c>
      <c r="L2102" s="2">
        <v>0</v>
      </c>
      <c r="M2102" s="2">
        <v>0</v>
      </c>
      <c r="N2102">
        <v>1.9</v>
      </c>
      <c r="O2102">
        <v>323.10000000000002</v>
      </c>
      <c r="P2102">
        <v>35.4</v>
      </c>
      <c r="Q2102">
        <v>41.9</v>
      </c>
      <c r="R2102" s="5">
        <v>1.4534722222222201</v>
      </c>
    </row>
    <row r="2103" spans="2:18">
      <c r="B2103" s="2">
        <v>22.9</v>
      </c>
      <c r="C2103" s="2">
        <v>47</v>
      </c>
      <c r="D2103" s="2">
        <v>11</v>
      </c>
      <c r="E2103" s="2">
        <v>22.9</v>
      </c>
      <c r="F2103" s="2">
        <v>6.1</v>
      </c>
      <c r="G2103" s="2">
        <v>13</v>
      </c>
      <c r="H2103" s="2">
        <v>1020.8</v>
      </c>
      <c r="I2103" s="2">
        <v>40640</v>
      </c>
      <c r="J2103" s="2">
        <v>2</v>
      </c>
      <c r="K2103" s="2">
        <v>0</v>
      </c>
      <c r="L2103" s="2">
        <v>0</v>
      </c>
      <c r="M2103" s="2">
        <v>0</v>
      </c>
      <c r="N2103">
        <v>1.9</v>
      </c>
      <c r="O2103">
        <v>323.10000000000002</v>
      </c>
      <c r="P2103">
        <v>35.4</v>
      </c>
      <c r="Q2103">
        <v>42</v>
      </c>
      <c r="R2103" s="5">
        <v>1.4541666666666699</v>
      </c>
    </row>
    <row r="2104" spans="2:18">
      <c r="B2104" s="2">
        <v>22.8</v>
      </c>
      <c r="C2104" s="2">
        <v>47</v>
      </c>
      <c r="D2104" s="2">
        <v>10.9</v>
      </c>
      <c r="E2104" s="2">
        <v>22.8</v>
      </c>
      <c r="F2104" s="2">
        <v>7.9</v>
      </c>
      <c r="G2104" s="2">
        <v>9.4</v>
      </c>
      <c r="H2104" s="2">
        <v>1020.8</v>
      </c>
      <c r="I2104" s="2">
        <v>40830</v>
      </c>
      <c r="J2104" s="2">
        <v>2</v>
      </c>
      <c r="K2104" s="2">
        <v>0</v>
      </c>
      <c r="L2104" s="2">
        <v>0</v>
      </c>
      <c r="M2104" s="2">
        <v>0</v>
      </c>
      <c r="N2104">
        <v>1.9</v>
      </c>
      <c r="O2104">
        <v>323.10000000000002</v>
      </c>
      <c r="P2104">
        <v>35.4</v>
      </c>
      <c r="Q2104">
        <v>42.1</v>
      </c>
      <c r="R2104" s="5">
        <v>1.4548611111111101</v>
      </c>
    </row>
    <row r="2105" spans="2:18">
      <c r="B2105" s="2">
        <v>22.9</v>
      </c>
      <c r="C2105" s="2">
        <v>47</v>
      </c>
      <c r="D2105" s="2">
        <v>11</v>
      </c>
      <c r="E2105" s="2">
        <v>22.9</v>
      </c>
      <c r="F2105" s="2">
        <v>5.8</v>
      </c>
      <c r="G2105" s="2">
        <v>7.2</v>
      </c>
      <c r="H2105" s="2">
        <v>1020.9</v>
      </c>
      <c r="I2105" s="2">
        <v>40760</v>
      </c>
      <c r="J2105" s="2">
        <v>2</v>
      </c>
      <c r="K2105" s="2">
        <v>0</v>
      </c>
      <c r="L2105" s="2">
        <v>0</v>
      </c>
      <c r="M2105" s="2">
        <v>0</v>
      </c>
      <c r="N2105">
        <v>1.9</v>
      </c>
      <c r="O2105">
        <v>323.10000000000002</v>
      </c>
      <c r="P2105">
        <v>35.4</v>
      </c>
      <c r="Q2105">
        <v>42.2</v>
      </c>
      <c r="R2105" s="5">
        <v>1.4555555555555599</v>
      </c>
    </row>
    <row r="2106" spans="2:18">
      <c r="B2106" s="2">
        <v>22.9</v>
      </c>
      <c r="C2106" s="2">
        <v>47</v>
      </c>
      <c r="D2106" s="2">
        <v>11</v>
      </c>
      <c r="E2106" s="2">
        <v>22.9</v>
      </c>
      <c r="F2106" s="2">
        <v>9.4</v>
      </c>
      <c r="G2106" s="2">
        <v>15.5</v>
      </c>
      <c r="H2106" s="2">
        <v>1021.1</v>
      </c>
      <c r="I2106" s="2">
        <v>40900</v>
      </c>
      <c r="J2106" s="2">
        <v>3</v>
      </c>
      <c r="K2106" s="2">
        <v>0</v>
      </c>
      <c r="L2106" s="2">
        <v>0</v>
      </c>
      <c r="M2106" s="2">
        <v>0</v>
      </c>
      <c r="N2106">
        <v>1.9</v>
      </c>
      <c r="O2106">
        <v>323.10000000000002</v>
      </c>
      <c r="P2106">
        <v>35.4</v>
      </c>
      <c r="Q2106">
        <v>42.2</v>
      </c>
      <c r="R2106" s="5">
        <v>1.45625</v>
      </c>
    </row>
    <row r="2107" spans="2:18">
      <c r="B2107" s="2">
        <v>22.8</v>
      </c>
      <c r="C2107" s="2">
        <v>46</v>
      </c>
      <c r="D2107" s="2">
        <v>10.6</v>
      </c>
      <c r="E2107" s="2">
        <v>22.8</v>
      </c>
      <c r="F2107" s="2">
        <v>11.5</v>
      </c>
      <c r="G2107" s="2">
        <v>13.3</v>
      </c>
      <c r="H2107" s="2">
        <v>1021.2</v>
      </c>
      <c r="I2107" s="2">
        <v>41090</v>
      </c>
      <c r="J2107" s="2">
        <v>3</v>
      </c>
      <c r="K2107" s="2">
        <v>0</v>
      </c>
      <c r="L2107" s="2">
        <v>0</v>
      </c>
      <c r="M2107" s="2">
        <v>0</v>
      </c>
      <c r="N2107">
        <v>1.9</v>
      </c>
      <c r="O2107">
        <v>323.10000000000002</v>
      </c>
      <c r="P2107">
        <v>35.4</v>
      </c>
      <c r="Q2107">
        <v>42.1</v>
      </c>
      <c r="R2107" s="5">
        <v>1.4569444444444399</v>
      </c>
    </row>
    <row r="2108" spans="2:18">
      <c r="B2108" s="2">
        <v>22.7</v>
      </c>
      <c r="C2108" s="2">
        <v>46</v>
      </c>
      <c r="D2108" s="2">
        <v>10.5</v>
      </c>
      <c r="E2108" s="2">
        <v>22.7</v>
      </c>
      <c r="F2108" s="2">
        <v>13</v>
      </c>
      <c r="G2108" s="2">
        <v>13.3</v>
      </c>
      <c r="H2108" s="2">
        <v>1021</v>
      </c>
      <c r="I2108" s="2">
        <v>41390</v>
      </c>
      <c r="J2108" s="2">
        <v>3</v>
      </c>
      <c r="K2108" s="2">
        <v>0</v>
      </c>
      <c r="L2108" s="2">
        <v>0</v>
      </c>
      <c r="M2108" s="2">
        <v>0</v>
      </c>
      <c r="N2108">
        <v>1.9</v>
      </c>
      <c r="O2108">
        <v>323.10000000000002</v>
      </c>
      <c r="P2108">
        <v>35.4</v>
      </c>
      <c r="Q2108">
        <v>42</v>
      </c>
      <c r="R2108" s="5">
        <v>1.45763888888889</v>
      </c>
    </row>
    <row r="2109" spans="2:18">
      <c r="B2109" s="2">
        <v>22.5</v>
      </c>
      <c r="C2109" s="2">
        <v>47</v>
      </c>
      <c r="D2109" s="2">
        <v>10.6</v>
      </c>
      <c r="E2109" s="2">
        <v>22.5</v>
      </c>
      <c r="F2109" s="2">
        <v>9.6999999999999993</v>
      </c>
      <c r="G2109" s="2">
        <v>10.8</v>
      </c>
      <c r="H2109" s="2">
        <v>1021.1</v>
      </c>
      <c r="I2109" s="2">
        <v>40440</v>
      </c>
      <c r="J2109" s="2">
        <v>2</v>
      </c>
      <c r="K2109" s="2">
        <v>0</v>
      </c>
      <c r="L2109" s="2">
        <v>0</v>
      </c>
      <c r="M2109" s="2">
        <v>0</v>
      </c>
      <c r="N2109">
        <v>1.9</v>
      </c>
      <c r="O2109">
        <v>323.10000000000002</v>
      </c>
      <c r="P2109">
        <v>35.4</v>
      </c>
      <c r="Q2109">
        <v>41.9</v>
      </c>
      <c r="R2109" s="5">
        <v>1.4583333333333299</v>
      </c>
    </row>
    <row r="2110" spans="2:18">
      <c r="B2110" s="2">
        <v>22.6</v>
      </c>
      <c r="C2110" s="2">
        <v>47</v>
      </c>
      <c r="D2110" s="2">
        <v>10.7</v>
      </c>
      <c r="E2110" s="2">
        <v>22.6</v>
      </c>
      <c r="F2110" s="2">
        <v>7.6</v>
      </c>
      <c r="G2110" s="2">
        <v>11.2</v>
      </c>
      <c r="H2110" s="2">
        <v>1021</v>
      </c>
      <c r="I2110" s="2">
        <v>42110</v>
      </c>
      <c r="J2110" s="2">
        <v>3</v>
      </c>
      <c r="K2110" s="2">
        <v>0</v>
      </c>
      <c r="L2110" s="2">
        <v>0</v>
      </c>
      <c r="M2110" s="2">
        <v>0</v>
      </c>
      <c r="N2110">
        <v>1.9</v>
      </c>
      <c r="O2110">
        <v>323.10000000000002</v>
      </c>
      <c r="P2110">
        <v>35.299999999999997</v>
      </c>
      <c r="Q2110">
        <v>41.8</v>
      </c>
      <c r="R2110" s="5">
        <v>1.45902777777778</v>
      </c>
    </row>
    <row r="2111" spans="2:18">
      <c r="B2111" s="2">
        <v>22.8</v>
      </c>
      <c r="C2111" s="2">
        <v>47</v>
      </c>
      <c r="D2111" s="2">
        <v>10.9</v>
      </c>
      <c r="E2111" s="2">
        <v>22.8</v>
      </c>
      <c r="F2111" s="2">
        <v>3.6</v>
      </c>
      <c r="G2111" s="2">
        <v>4.7</v>
      </c>
      <c r="H2111" s="2">
        <v>1021.2</v>
      </c>
      <c r="I2111" s="2">
        <v>41680</v>
      </c>
      <c r="J2111" s="2">
        <v>3</v>
      </c>
      <c r="K2111" s="2">
        <v>0</v>
      </c>
      <c r="L2111" s="2">
        <v>0</v>
      </c>
      <c r="M2111" s="2">
        <v>0</v>
      </c>
      <c r="N2111">
        <v>1.9</v>
      </c>
      <c r="O2111">
        <v>323.10000000000002</v>
      </c>
      <c r="P2111">
        <v>35.200000000000003</v>
      </c>
      <c r="Q2111">
        <v>41.7</v>
      </c>
      <c r="R2111" s="5">
        <v>1.4597222222222199</v>
      </c>
    </row>
    <row r="2112" spans="2:18">
      <c r="B2112" s="2">
        <v>22.8</v>
      </c>
      <c r="C2112" s="2">
        <v>46</v>
      </c>
      <c r="D2112" s="2">
        <v>10.6</v>
      </c>
      <c r="E2112" s="2">
        <v>22.8</v>
      </c>
      <c r="F2112" s="2">
        <v>11.5</v>
      </c>
      <c r="G2112" s="2">
        <v>13.7</v>
      </c>
      <c r="H2112" s="2">
        <v>1021.2</v>
      </c>
      <c r="I2112" s="2">
        <v>42490</v>
      </c>
      <c r="J2112" s="2">
        <v>3</v>
      </c>
      <c r="K2112" s="2">
        <v>0</v>
      </c>
      <c r="L2112" s="2">
        <v>0</v>
      </c>
      <c r="M2112" s="2">
        <v>0</v>
      </c>
      <c r="N2112">
        <v>1.9</v>
      </c>
      <c r="O2112">
        <v>323.10000000000002</v>
      </c>
      <c r="P2112">
        <v>35.200000000000003</v>
      </c>
      <c r="Q2112">
        <v>41.8</v>
      </c>
      <c r="R2112" s="5">
        <v>1.46041666666667</v>
      </c>
    </row>
    <row r="2113" spans="2:18">
      <c r="B2113" s="2">
        <v>22.7</v>
      </c>
      <c r="C2113" s="2">
        <v>46</v>
      </c>
      <c r="D2113" s="2">
        <v>10.5</v>
      </c>
      <c r="E2113" s="2">
        <v>22.7</v>
      </c>
      <c r="F2113" s="2">
        <v>11.2</v>
      </c>
      <c r="G2113" s="2">
        <v>16.2</v>
      </c>
      <c r="H2113" s="2">
        <v>1021.1</v>
      </c>
      <c r="I2113" s="2">
        <v>42260</v>
      </c>
      <c r="J2113" s="2">
        <v>3</v>
      </c>
      <c r="K2113" s="2">
        <v>0</v>
      </c>
      <c r="L2113" s="2">
        <v>0</v>
      </c>
      <c r="M2113" s="2">
        <v>0</v>
      </c>
      <c r="N2113">
        <v>1.9</v>
      </c>
      <c r="O2113">
        <v>323.10000000000002</v>
      </c>
      <c r="P2113">
        <v>35.200000000000003</v>
      </c>
      <c r="Q2113">
        <v>41.8</v>
      </c>
      <c r="R2113" s="5">
        <v>1.4611111111111099</v>
      </c>
    </row>
    <row r="2114" spans="2:18">
      <c r="B2114" s="2">
        <v>22.7</v>
      </c>
      <c r="C2114" s="2">
        <v>47</v>
      </c>
      <c r="D2114" s="2">
        <v>10.8</v>
      </c>
      <c r="E2114" s="2">
        <v>22.7</v>
      </c>
      <c r="F2114" s="2">
        <v>5.8</v>
      </c>
      <c r="G2114" s="2">
        <v>8.6</v>
      </c>
      <c r="H2114" s="2">
        <v>1021.2</v>
      </c>
      <c r="I2114" s="2">
        <v>42210</v>
      </c>
      <c r="J2114" s="2">
        <v>3</v>
      </c>
      <c r="K2114" s="2">
        <v>0</v>
      </c>
      <c r="L2114" s="2">
        <v>0</v>
      </c>
      <c r="M2114" s="2">
        <v>0</v>
      </c>
      <c r="N2114">
        <v>1.9</v>
      </c>
      <c r="O2114">
        <v>323.10000000000002</v>
      </c>
      <c r="P2114">
        <v>35.200000000000003</v>
      </c>
      <c r="Q2114">
        <v>41.8</v>
      </c>
      <c r="R2114" s="5">
        <v>1.46180555555556</v>
      </c>
    </row>
    <row r="2115" spans="2:18">
      <c r="B2115" s="2">
        <v>22.9</v>
      </c>
      <c r="C2115" s="2">
        <v>46</v>
      </c>
      <c r="D2115" s="2">
        <v>10.7</v>
      </c>
      <c r="E2115" s="2">
        <v>22.9</v>
      </c>
      <c r="F2115" s="2">
        <v>9</v>
      </c>
      <c r="G2115" s="2">
        <v>10.4</v>
      </c>
      <c r="H2115" s="2">
        <v>1021.1</v>
      </c>
      <c r="I2115" s="2">
        <v>42120</v>
      </c>
      <c r="J2115" s="2">
        <v>3</v>
      </c>
      <c r="K2115" s="2">
        <v>0</v>
      </c>
      <c r="L2115" s="2">
        <v>0</v>
      </c>
      <c r="M2115" s="2">
        <v>0</v>
      </c>
      <c r="N2115">
        <v>1.9</v>
      </c>
      <c r="O2115">
        <v>323.10000000000002</v>
      </c>
      <c r="P2115">
        <v>35.1</v>
      </c>
      <c r="Q2115">
        <v>41.8</v>
      </c>
      <c r="R2115" s="5">
        <v>1.4624999999999999</v>
      </c>
    </row>
    <row r="2116" spans="2:18">
      <c r="B2116" s="2">
        <v>22.9</v>
      </c>
      <c r="C2116" s="2">
        <v>46</v>
      </c>
      <c r="D2116" s="2">
        <v>10.7</v>
      </c>
      <c r="E2116" s="2">
        <v>22.9</v>
      </c>
      <c r="F2116" s="2">
        <v>6.8</v>
      </c>
      <c r="G2116" s="2">
        <v>9</v>
      </c>
      <c r="H2116" s="2">
        <v>1021.1</v>
      </c>
      <c r="I2116" s="2">
        <v>41520</v>
      </c>
      <c r="J2116" s="2">
        <v>3</v>
      </c>
      <c r="K2116" s="2">
        <v>0</v>
      </c>
      <c r="L2116" s="2">
        <v>0</v>
      </c>
      <c r="M2116" s="2">
        <v>0</v>
      </c>
      <c r="N2116">
        <v>1.9</v>
      </c>
      <c r="O2116">
        <v>323.10000000000002</v>
      </c>
      <c r="P2116">
        <v>35.1</v>
      </c>
      <c r="Q2116">
        <v>41.7</v>
      </c>
      <c r="R2116" s="5">
        <v>1.46319444444444</v>
      </c>
    </row>
    <row r="2117" spans="2:18">
      <c r="B2117" s="2">
        <v>23</v>
      </c>
      <c r="C2117" s="2">
        <v>45</v>
      </c>
      <c r="D2117" s="2">
        <v>10.5</v>
      </c>
      <c r="E2117" s="2">
        <v>23</v>
      </c>
      <c r="F2117" s="2">
        <v>7.9</v>
      </c>
      <c r="G2117" s="2">
        <v>11.2</v>
      </c>
      <c r="H2117" s="2">
        <v>1021.1</v>
      </c>
      <c r="I2117" s="2">
        <v>41430</v>
      </c>
      <c r="J2117" s="2">
        <v>3</v>
      </c>
      <c r="K2117" s="2">
        <v>0</v>
      </c>
      <c r="L2117" s="2">
        <v>0</v>
      </c>
      <c r="M2117" s="2">
        <v>0</v>
      </c>
      <c r="N2117">
        <v>1.9</v>
      </c>
      <c r="O2117">
        <v>323.10000000000002</v>
      </c>
      <c r="P2117">
        <v>35.1</v>
      </c>
      <c r="Q2117">
        <v>41.6</v>
      </c>
      <c r="R2117" s="5">
        <v>1.4638888888888899</v>
      </c>
    </row>
    <row r="2118" spans="2:18">
      <c r="B2118" s="2">
        <v>23</v>
      </c>
      <c r="C2118" s="2">
        <v>45</v>
      </c>
      <c r="D2118" s="2">
        <v>10.5</v>
      </c>
      <c r="E2118" s="2">
        <v>23</v>
      </c>
      <c r="F2118" s="2">
        <v>11.5</v>
      </c>
      <c r="G2118" s="2">
        <v>14.8</v>
      </c>
      <c r="H2118" s="2">
        <v>1021.1</v>
      </c>
      <c r="I2118" s="2">
        <v>42580</v>
      </c>
      <c r="J2118" s="2">
        <v>3</v>
      </c>
      <c r="K2118" s="2">
        <v>0</v>
      </c>
      <c r="L2118" s="2">
        <v>0</v>
      </c>
      <c r="M2118" s="2">
        <v>0</v>
      </c>
      <c r="N2118">
        <v>1.9</v>
      </c>
      <c r="O2118">
        <v>323.10000000000002</v>
      </c>
      <c r="P2118">
        <v>35.1</v>
      </c>
      <c r="Q2118">
        <v>41.5</v>
      </c>
      <c r="R2118" s="5">
        <v>1.46458333333333</v>
      </c>
    </row>
    <row r="2119" spans="2:18">
      <c r="B2119" s="2">
        <v>23</v>
      </c>
      <c r="C2119" s="2">
        <v>45</v>
      </c>
      <c r="D2119" s="2">
        <v>10.5</v>
      </c>
      <c r="E2119" s="2">
        <v>23</v>
      </c>
      <c r="F2119" s="2">
        <v>5.8</v>
      </c>
      <c r="G2119" s="2">
        <v>9</v>
      </c>
      <c r="H2119" s="2">
        <v>1021.1</v>
      </c>
      <c r="I2119" s="2">
        <v>42750</v>
      </c>
      <c r="J2119" s="2">
        <v>3</v>
      </c>
      <c r="K2119" s="2">
        <v>0</v>
      </c>
      <c r="L2119" s="2">
        <v>0</v>
      </c>
      <c r="M2119" s="2">
        <v>0</v>
      </c>
      <c r="N2119">
        <v>1.9</v>
      </c>
      <c r="O2119">
        <v>323.10000000000002</v>
      </c>
      <c r="P2119">
        <v>35</v>
      </c>
      <c r="Q2119">
        <v>41.4</v>
      </c>
      <c r="R2119" s="5">
        <v>1.4652777777777799</v>
      </c>
    </row>
    <row r="2120" spans="2:18">
      <c r="B2120" s="2">
        <v>23</v>
      </c>
      <c r="C2120" s="2">
        <v>45</v>
      </c>
      <c r="D2120" s="2">
        <v>10.5</v>
      </c>
      <c r="E2120" s="2">
        <v>23</v>
      </c>
      <c r="F2120" s="2">
        <v>7.6</v>
      </c>
      <c r="G2120" s="2">
        <v>10.4</v>
      </c>
      <c r="H2120" s="2">
        <v>1021.2</v>
      </c>
      <c r="I2120" s="2">
        <v>43880</v>
      </c>
      <c r="J2120" s="2">
        <v>3</v>
      </c>
      <c r="K2120" s="2">
        <v>0</v>
      </c>
      <c r="L2120" s="2">
        <v>0</v>
      </c>
      <c r="M2120" s="2">
        <v>0</v>
      </c>
      <c r="N2120">
        <v>1.9</v>
      </c>
      <c r="O2120">
        <v>323.10000000000002</v>
      </c>
      <c r="P2120">
        <v>35</v>
      </c>
      <c r="Q2120">
        <v>41.4</v>
      </c>
      <c r="R2120" s="5">
        <v>1.46597222222222</v>
      </c>
    </row>
    <row r="2121" spans="2:18">
      <c r="B2121" s="2">
        <v>23</v>
      </c>
      <c r="C2121" s="2">
        <v>45</v>
      </c>
      <c r="D2121" s="2">
        <v>10.5</v>
      </c>
      <c r="E2121" s="2">
        <v>23</v>
      </c>
      <c r="F2121" s="2">
        <v>7.2</v>
      </c>
      <c r="G2121" s="2">
        <v>11.5</v>
      </c>
      <c r="H2121" s="2">
        <v>1020.9</v>
      </c>
      <c r="I2121" s="2">
        <v>43470</v>
      </c>
      <c r="J2121" s="2">
        <v>3</v>
      </c>
      <c r="K2121" s="2">
        <v>0</v>
      </c>
      <c r="L2121" s="2">
        <v>0</v>
      </c>
      <c r="M2121" s="2">
        <v>0</v>
      </c>
      <c r="N2121">
        <v>1.9</v>
      </c>
      <c r="O2121">
        <v>323.10000000000002</v>
      </c>
      <c r="P2121">
        <v>35</v>
      </c>
      <c r="Q2121">
        <v>41.4</v>
      </c>
      <c r="R2121" s="5">
        <v>1.4666666666666699</v>
      </c>
    </row>
    <row r="2122" spans="2:18">
      <c r="B2122" s="2">
        <v>23.2</v>
      </c>
      <c r="C2122" s="2">
        <v>44</v>
      </c>
      <c r="D2122" s="2">
        <v>10.3</v>
      </c>
      <c r="E2122" s="2">
        <v>23.2</v>
      </c>
      <c r="F2122" s="2">
        <v>7.9</v>
      </c>
      <c r="G2122" s="2">
        <v>7.9</v>
      </c>
      <c r="H2122" s="2">
        <v>1021.3</v>
      </c>
      <c r="I2122" s="2">
        <v>45200</v>
      </c>
      <c r="J2122" s="2">
        <v>3</v>
      </c>
      <c r="K2122" s="2">
        <v>0</v>
      </c>
      <c r="L2122" s="2">
        <v>0</v>
      </c>
      <c r="M2122" s="2">
        <v>0</v>
      </c>
      <c r="N2122">
        <v>1.9</v>
      </c>
      <c r="O2122">
        <v>323.10000000000002</v>
      </c>
      <c r="P2122">
        <v>35</v>
      </c>
      <c r="Q2122">
        <v>41.3</v>
      </c>
      <c r="R2122" s="5">
        <v>1.46736111111111</v>
      </c>
    </row>
    <row r="2123" spans="2:18">
      <c r="B2123" s="2">
        <v>23.4</v>
      </c>
      <c r="C2123" s="2">
        <v>44</v>
      </c>
      <c r="D2123" s="2">
        <v>10.5</v>
      </c>
      <c r="E2123" s="2">
        <v>23.4</v>
      </c>
      <c r="F2123" s="2">
        <v>11.2</v>
      </c>
      <c r="G2123" s="2">
        <v>13.3</v>
      </c>
      <c r="H2123" s="2">
        <v>1021.2</v>
      </c>
      <c r="I2123" s="2">
        <v>45290</v>
      </c>
      <c r="J2123" s="2">
        <v>3</v>
      </c>
      <c r="K2123" s="2">
        <v>0</v>
      </c>
      <c r="L2123" s="2">
        <v>0</v>
      </c>
      <c r="M2123" s="2">
        <v>0</v>
      </c>
      <c r="N2123">
        <v>1.9</v>
      </c>
      <c r="O2123">
        <v>323.10000000000002</v>
      </c>
      <c r="P2123">
        <v>35.1</v>
      </c>
      <c r="Q2123">
        <v>41.4</v>
      </c>
      <c r="R2123" s="5">
        <v>1.4680555555555601</v>
      </c>
    </row>
    <row r="2124" spans="2:18">
      <c r="B2124" s="2">
        <v>23.3</v>
      </c>
      <c r="C2124" s="2">
        <v>44</v>
      </c>
      <c r="D2124" s="2">
        <v>10.4</v>
      </c>
      <c r="E2124" s="2">
        <v>23.3</v>
      </c>
      <c r="F2124" s="2">
        <v>8.6</v>
      </c>
      <c r="G2124" s="2">
        <v>8.6</v>
      </c>
      <c r="H2124" s="2">
        <v>1021.4</v>
      </c>
      <c r="I2124" s="2">
        <v>46020</v>
      </c>
      <c r="J2124" s="2">
        <v>3</v>
      </c>
      <c r="K2124" s="2">
        <v>0</v>
      </c>
      <c r="L2124" s="2">
        <v>0</v>
      </c>
      <c r="M2124" s="2">
        <v>0</v>
      </c>
      <c r="N2124">
        <v>1.9</v>
      </c>
      <c r="O2124">
        <v>323.10000000000002</v>
      </c>
      <c r="P2124">
        <v>35.1</v>
      </c>
      <c r="Q2124">
        <v>41.5</v>
      </c>
      <c r="R2124" s="5">
        <v>1.46875</v>
      </c>
    </row>
    <row r="2125" spans="2:18">
      <c r="B2125" s="2">
        <v>23.4</v>
      </c>
      <c r="C2125" s="2">
        <v>44</v>
      </c>
      <c r="D2125" s="2">
        <v>10.5</v>
      </c>
      <c r="E2125" s="2">
        <v>23.4</v>
      </c>
      <c r="F2125" s="2">
        <v>9</v>
      </c>
      <c r="G2125" s="2">
        <v>10.1</v>
      </c>
      <c r="H2125" s="2">
        <v>1021</v>
      </c>
      <c r="I2125" s="2">
        <v>46240</v>
      </c>
      <c r="J2125" s="2">
        <v>3</v>
      </c>
      <c r="K2125" s="2">
        <v>0</v>
      </c>
      <c r="L2125" s="2">
        <v>0</v>
      </c>
      <c r="M2125" s="2">
        <v>0</v>
      </c>
      <c r="N2125">
        <v>1.9</v>
      </c>
      <c r="O2125">
        <v>323.10000000000002</v>
      </c>
      <c r="P2125">
        <v>35.200000000000003</v>
      </c>
      <c r="Q2125">
        <v>41.6</v>
      </c>
      <c r="R2125" s="5">
        <v>1.4694444444444399</v>
      </c>
    </row>
    <row r="2126" spans="2:18">
      <c r="B2126" s="2">
        <v>23.5</v>
      </c>
      <c r="C2126" s="2">
        <v>43</v>
      </c>
      <c r="D2126" s="2">
        <v>10.199999999999999</v>
      </c>
      <c r="E2126" s="2">
        <v>23.5</v>
      </c>
      <c r="F2126" s="2">
        <v>6.8</v>
      </c>
      <c r="G2126" s="2">
        <v>12.2</v>
      </c>
      <c r="H2126" s="2">
        <v>1021</v>
      </c>
      <c r="I2126" s="2">
        <v>47210</v>
      </c>
      <c r="J2126" s="2">
        <v>3</v>
      </c>
      <c r="K2126" s="2">
        <v>0</v>
      </c>
      <c r="L2126" s="2">
        <v>0</v>
      </c>
      <c r="M2126" s="2">
        <v>0</v>
      </c>
      <c r="N2126">
        <v>1.9</v>
      </c>
      <c r="O2126">
        <v>323.10000000000002</v>
      </c>
      <c r="P2126">
        <v>35.4</v>
      </c>
      <c r="Q2126">
        <v>41.7</v>
      </c>
      <c r="R2126" s="5">
        <v>1.47013888888889</v>
      </c>
    </row>
    <row r="2127" spans="2:18">
      <c r="B2127" s="2">
        <v>23.5</v>
      </c>
      <c r="C2127" s="2">
        <v>43</v>
      </c>
      <c r="D2127" s="2">
        <v>10.199999999999999</v>
      </c>
      <c r="E2127" s="2">
        <v>23.5</v>
      </c>
      <c r="F2127" s="2">
        <v>4.3</v>
      </c>
      <c r="G2127" s="2">
        <v>6.1</v>
      </c>
      <c r="H2127" s="2">
        <v>1021</v>
      </c>
      <c r="I2127" s="2">
        <v>47690</v>
      </c>
      <c r="J2127" s="2">
        <v>3</v>
      </c>
      <c r="K2127" s="2">
        <v>0</v>
      </c>
      <c r="L2127" s="2">
        <v>0</v>
      </c>
      <c r="M2127" s="2">
        <v>0</v>
      </c>
      <c r="N2127">
        <v>1.9</v>
      </c>
      <c r="O2127">
        <v>323.10000000000002</v>
      </c>
      <c r="P2127">
        <v>35.5</v>
      </c>
      <c r="Q2127">
        <v>41.8</v>
      </c>
      <c r="R2127" s="5">
        <v>1.4708333333333301</v>
      </c>
    </row>
    <row r="2128" spans="2:18">
      <c r="B2128" s="2">
        <v>23.7</v>
      </c>
      <c r="C2128" s="2">
        <v>43</v>
      </c>
      <c r="D2128" s="2">
        <v>10.4</v>
      </c>
      <c r="E2128" s="2">
        <v>23.7</v>
      </c>
      <c r="F2128" s="2">
        <v>7.2</v>
      </c>
      <c r="G2128" s="2">
        <v>11.2</v>
      </c>
      <c r="H2128" s="2">
        <v>1021.2</v>
      </c>
      <c r="I2128" s="2">
        <v>47850</v>
      </c>
      <c r="J2128" s="2">
        <v>3</v>
      </c>
      <c r="K2128" s="2">
        <v>0</v>
      </c>
      <c r="L2128" s="2">
        <v>0</v>
      </c>
      <c r="M2128" s="2">
        <v>0</v>
      </c>
      <c r="N2128">
        <v>1.9</v>
      </c>
      <c r="O2128">
        <v>323.10000000000002</v>
      </c>
      <c r="P2128">
        <v>35.6</v>
      </c>
      <c r="Q2128">
        <v>42</v>
      </c>
      <c r="R2128" s="5">
        <v>1.47152777777778</v>
      </c>
    </row>
    <row r="2129" spans="2:18">
      <c r="B2129" s="2">
        <v>23.6</v>
      </c>
      <c r="C2129" s="2">
        <v>42</v>
      </c>
      <c r="D2129" s="2">
        <v>10</v>
      </c>
      <c r="E2129" s="2">
        <v>23.6</v>
      </c>
      <c r="F2129" s="2">
        <v>10.8</v>
      </c>
      <c r="G2129" s="2">
        <v>13.7</v>
      </c>
      <c r="H2129" s="2">
        <v>1021</v>
      </c>
      <c r="I2129" s="2">
        <v>47820</v>
      </c>
      <c r="J2129" s="2">
        <v>3</v>
      </c>
      <c r="K2129" s="2">
        <v>0</v>
      </c>
      <c r="L2129" s="2">
        <v>0</v>
      </c>
      <c r="M2129" s="2">
        <v>0</v>
      </c>
      <c r="N2129">
        <v>1.9</v>
      </c>
      <c r="O2129">
        <v>323.10000000000002</v>
      </c>
      <c r="P2129">
        <v>35.799999999999997</v>
      </c>
      <c r="Q2129">
        <v>42.2</v>
      </c>
      <c r="R2129" s="5">
        <v>1.4722222222222201</v>
      </c>
    </row>
    <row r="2130" spans="2:18">
      <c r="B2130" s="2">
        <v>23.5</v>
      </c>
      <c r="C2130" s="2">
        <v>43</v>
      </c>
      <c r="D2130" s="2">
        <v>10.199999999999999</v>
      </c>
      <c r="E2130" s="2">
        <v>23.5</v>
      </c>
      <c r="F2130" s="2">
        <v>6.5</v>
      </c>
      <c r="G2130" s="2">
        <v>11.2</v>
      </c>
      <c r="H2130" s="2">
        <v>1021.1</v>
      </c>
      <c r="I2130" s="2">
        <v>46040</v>
      </c>
      <c r="J2130" s="2">
        <v>3</v>
      </c>
      <c r="K2130" s="2">
        <v>0</v>
      </c>
      <c r="L2130" s="2">
        <v>0</v>
      </c>
      <c r="M2130" s="2">
        <v>0</v>
      </c>
      <c r="N2130">
        <v>1.9</v>
      </c>
      <c r="O2130">
        <v>323.10000000000002</v>
      </c>
      <c r="P2130">
        <v>35.9</v>
      </c>
      <c r="Q2130">
        <v>42.3</v>
      </c>
      <c r="R2130" s="5">
        <v>1.47291666666667</v>
      </c>
    </row>
    <row r="2131" spans="2:18">
      <c r="B2131" s="2">
        <v>23.6</v>
      </c>
      <c r="C2131" s="2">
        <v>43</v>
      </c>
      <c r="D2131" s="2">
        <v>10.3</v>
      </c>
      <c r="E2131" s="2">
        <v>23.6</v>
      </c>
      <c r="F2131" s="2">
        <v>10.8</v>
      </c>
      <c r="G2131" s="2">
        <v>11.5</v>
      </c>
      <c r="H2131" s="2">
        <v>1021.2</v>
      </c>
      <c r="I2131" s="2">
        <v>47320</v>
      </c>
      <c r="J2131" s="2">
        <v>3</v>
      </c>
      <c r="K2131" s="2">
        <v>0</v>
      </c>
      <c r="L2131" s="2">
        <v>0</v>
      </c>
      <c r="M2131" s="2">
        <v>0</v>
      </c>
      <c r="N2131">
        <v>1.9</v>
      </c>
      <c r="O2131">
        <v>323.10000000000002</v>
      </c>
      <c r="P2131">
        <v>35.9</v>
      </c>
      <c r="Q2131">
        <v>42.4</v>
      </c>
      <c r="R2131" s="5">
        <v>1.4736111111111101</v>
      </c>
    </row>
    <row r="2132" spans="2:18">
      <c r="B2132" s="2">
        <v>23.7</v>
      </c>
      <c r="C2132" s="2">
        <v>43</v>
      </c>
      <c r="D2132" s="2">
        <v>10.4</v>
      </c>
      <c r="E2132" s="2">
        <v>23.7</v>
      </c>
      <c r="F2132" s="2">
        <v>7.6</v>
      </c>
      <c r="G2132" s="2">
        <v>9</v>
      </c>
      <c r="H2132" s="2">
        <v>1021.1</v>
      </c>
      <c r="I2132" s="2">
        <v>49440</v>
      </c>
      <c r="J2132" s="2">
        <v>3</v>
      </c>
      <c r="K2132" s="2">
        <v>0</v>
      </c>
      <c r="L2132" s="2">
        <v>0</v>
      </c>
      <c r="M2132" s="2">
        <v>0</v>
      </c>
      <c r="N2132">
        <v>1.9</v>
      </c>
      <c r="O2132">
        <v>323.10000000000002</v>
      </c>
      <c r="P2132">
        <v>36</v>
      </c>
      <c r="Q2132">
        <v>42.5</v>
      </c>
      <c r="R2132" s="5">
        <v>1.47430555555556</v>
      </c>
    </row>
    <row r="2133" spans="2:18">
      <c r="B2133" s="2">
        <v>23.9</v>
      </c>
      <c r="C2133" s="2">
        <v>43</v>
      </c>
      <c r="D2133" s="2">
        <v>10.6</v>
      </c>
      <c r="E2133" s="2">
        <v>23.9</v>
      </c>
      <c r="F2133" s="2">
        <v>5.8</v>
      </c>
      <c r="G2133" s="2">
        <v>13</v>
      </c>
      <c r="H2133" s="2">
        <v>1020.9</v>
      </c>
      <c r="I2133" s="2">
        <v>49660</v>
      </c>
      <c r="J2133" s="2">
        <v>3</v>
      </c>
      <c r="K2133" s="2">
        <v>0</v>
      </c>
      <c r="L2133" s="2">
        <v>0</v>
      </c>
      <c r="M2133" s="2">
        <v>0</v>
      </c>
      <c r="N2133">
        <v>1.9</v>
      </c>
      <c r="O2133">
        <v>323.10000000000002</v>
      </c>
      <c r="P2133">
        <v>36</v>
      </c>
      <c r="Q2133">
        <v>42.5</v>
      </c>
      <c r="R2133" s="5">
        <v>1.4750000000000001</v>
      </c>
    </row>
    <row r="2134" spans="2:18">
      <c r="B2134" s="2">
        <v>24</v>
      </c>
      <c r="C2134" s="2">
        <v>43</v>
      </c>
      <c r="D2134" s="2">
        <v>10.7</v>
      </c>
      <c r="E2134" s="2">
        <v>24</v>
      </c>
      <c r="F2134" s="2">
        <v>2.5</v>
      </c>
      <c r="G2134" s="2">
        <v>7.2</v>
      </c>
      <c r="H2134" s="2">
        <v>1021</v>
      </c>
      <c r="I2134" s="2">
        <v>49860</v>
      </c>
      <c r="J2134" s="2">
        <v>3</v>
      </c>
      <c r="K2134" s="2">
        <v>0</v>
      </c>
      <c r="L2134" s="2">
        <v>0</v>
      </c>
      <c r="M2134" s="2">
        <v>0</v>
      </c>
      <c r="N2134">
        <v>1.9</v>
      </c>
      <c r="O2134">
        <v>323.10000000000002</v>
      </c>
      <c r="P2134">
        <v>36.200000000000003</v>
      </c>
      <c r="Q2134">
        <v>42.6</v>
      </c>
      <c r="R2134" s="5">
        <v>1.47569444444444</v>
      </c>
    </row>
    <row r="2135" spans="2:18">
      <c r="B2135" s="2">
        <v>24.2</v>
      </c>
      <c r="C2135" s="2">
        <v>43</v>
      </c>
      <c r="D2135" s="2">
        <v>10.9</v>
      </c>
      <c r="E2135" s="2">
        <v>24.2</v>
      </c>
      <c r="F2135" s="2">
        <v>6.8</v>
      </c>
      <c r="G2135" s="2">
        <v>7.9</v>
      </c>
      <c r="H2135" s="2">
        <v>1021.2</v>
      </c>
      <c r="I2135" s="2">
        <v>50020</v>
      </c>
      <c r="J2135" s="2">
        <v>3</v>
      </c>
      <c r="K2135" s="2">
        <v>0</v>
      </c>
      <c r="L2135" s="2">
        <v>0</v>
      </c>
      <c r="M2135" s="2">
        <v>0</v>
      </c>
      <c r="N2135">
        <v>1.9</v>
      </c>
      <c r="O2135">
        <v>323.10000000000002</v>
      </c>
      <c r="P2135">
        <v>36.4</v>
      </c>
      <c r="Q2135">
        <v>42.8</v>
      </c>
      <c r="R2135" s="5">
        <v>1.4763888888888901</v>
      </c>
    </row>
    <row r="2136" spans="2:18">
      <c r="B2136" s="2">
        <v>24.1</v>
      </c>
      <c r="C2136" s="2">
        <v>43</v>
      </c>
      <c r="D2136" s="2">
        <v>10.8</v>
      </c>
      <c r="E2136" s="2">
        <v>24.1</v>
      </c>
      <c r="F2136" s="2">
        <v>5.4</v>
      </c>
      <c r="G2136" s="2">
        <v>7.9</v>
      </c>
      <c r="H2136" s="2">
        <v>1021.2</v>
      </c>
      <c r="I2136" s="2">
        <v>50860</v>
      </c>
      <c r="J2136" s="2">
        <v>3</v>
      </c>
      <c r="K2136" s="2">
        <v>0</v>
      </c>
      <c r="L2136" s="2">
        <v>0</v>
      </c>
      <c r="M2136" s="2">
        <v>0</v>
      </c>
      <c r="N2136">
        <v>1.9</v>
      </c>
      <c r="O2136">
        <v>323.10000000000002</v>
      </c>
      <c r="P2136">
        <v>36.6</v>
      </c>
      <c r="Q2136">
        <v>43</v>
      </c>
      <c r="R2136" s="5">
        <v>1.47708333333333</v>
      </c>
    </row>
    <row r="2137" spans="2:18">
      <c r="B2137" s="2">
        <v>24.3</v>
      </c>
      <c r="C2137" s="2">
        <v>43</v>
      </c>
      <c r="D2137" s="2">
        <v>11</v>
      </c>
      <c r="E2137" s="2">
        <v>24.3</v>
      </c>
      <c r="F2137" s="2">
        <v>7.2</v>
      </c>
      <c r="G2137" s="2">
        <v>7.6</v>
      </c>
      <c r="H2137" s="2">
        <v>1021.1</v>
      </c>
      <c r="I2137" s="2">
        <v>50890</v>
      </c>
      <c r="J2137" s="2">
        <v>3</v>
      </c>
      <c r="K2137" s="2">
        <v>0</v>
      </c>
      <c r="L2137" s="2">
        <v>0</v>
      </c>
      <c r="M2137" s="2">
        <v>0</v>
      </c>
      <c r="N2137">
        <v>1.9</v>
      </c>
      <c r="O2137">
        <v>323.10000000000002</v>
      </c>
      <c r="P2137">
        <v>36.799999999999997</v>
      </c>
      <c r="Q2137">
        <v>43.2</v>
      </c>
      <c r="R2137" s="5">
        <v>1.4777777777777801</v>
      </c>
    </row>
    <row r="2138" spans="2:18">
      <c r="B2138" s="2">
        <v>24.3</v>
      </c>
      <c r="C2138" s="2">
        <v>42</v>
      </c>
      <c r="D2138" s="2">
        <v>10.6</v>
      </c>
      <c r="E2138" s="2">
        <v>24.3</v>
      </c>
      <c r="F2138" s="2">
        <v>7.9</v>
      </c>
      <c r="G2138" s="2">
        <v>7.9</v>
      </c>
      <c r="H2138" s="2">
        <v>1021.1</v>
      </c>
      <c r="I2138" s="2">
        <v>51260</v>
      </c>
      <c r="J2138" s="2">
        <v>3</v>
      </c>
      <c r="K2138" s="2">
        <v>0</v>
      </c>
      <c r="L2138" s="2">
        <v>0</v>
      </c>
      <c r="M2138" s="2">
        <v>0</v>
      </c>
      <c r="N2138">
        <v>1.9</v>
      </c>
      <c r="O2138">
        <v>323.10000000000002</v>
      </c>
      <c r="P2138">
        <v>37</v>
      </c>
      <c r="Q2138">
        <v>43.4</v>
      </c>
      <c r="R2138" s="5">
        <v>1.47847222222222</v>
      </c>
    </row>
    <row r="2139" spans="2:18">
      <c r="B2139" s="2">
        <v>24.4</v>
      </c>
      <c r="C2139" s="2">
        <v>42</v>
      </c>
      <c r="D2139" s="2">
        <v>10.7</v>
      </c>
      <c r="E2139" s="2">
        <v>24.4</v>
      </c>
      <c r="F2139" s="2">
        <v>5</v>
      </c>
      <c r="G2139" s="2">
        <v>5</v>
      </c>
      <c r="H2139" s="2">
        <v>1021.1</v>
      </c>
      <c r="I2139" s="2">
        <v>51260</v>
      </c>
      <c r="J2139" s="2">
        <v>3</v>
      </c>
      <c r="K2139" s="2">
        <v>0</v>
      </c>
      <c r="L2139" s="2">
        <v>0</v>
      </c>
      <c r="M2139" s="2">
        <v>0</v>
      </c>
      <c r="N2139">
        <v>1.9</v>
      </c>
      <c r="O2139">
        <v>323.10000000000002</v>
      </c>
      <c r="P2139">
        <v>37.200000000000003</v>
      </c>
      <c r="Q2139">
        <v>43.6</v>
      </c>
      <c r="R2139" s="5">
        <v>1.4791666666666701</v>
      </c>
    </row>
    <row r="2140" spans="2:18">
      <c r="B2140" s="2">
        <v>24.7</v>
      </c>
      <c r="C2140" s="2">
        <v>42</v>
      </c>
      <c r="D2140" s="2">
        <v>11</v>
      </c>
      <c r="E2140" s="2">
        <v>24.7</v>
      </c>
      <c r="F2140" s="2">
        <v>5</v>
      </c>
      <c r="G2140" s="2">
        <v>5</v>
      </c>
      <c r="H2140" s="2">
        <v>1021</v>
      </c>
      <c r="I2140" s="2">
        <v>51510</v>
      </c>
      <c r="J2140" s="2">
        <v>3</v>
      </c>
      <c r="K2140" s="2">
        <v>0</v>
      </c>
      <c r="L2140" s="2">
        <v>0</v>
      </c>
      <c r="M2140" s="2">
        <v>0</v>
      </c>
      <c r="N2140">
        <v>1.9</v>
      </c>
      <c r="O2140">
        <v>323.10000000000002</v>
      </c>
      <c r="P2140">
        <v>37.5</v>
      </c>
      <c r="Q2140">
        <v>43.9</v>
      </c>
      <c r="R2140" s="5">
        <v>1.47986111111111</v>
      </c>
    </row>
    <row r="2141" spans="2:18">
      <c r="B2141" s="2">
        <v>24.9</v>
      </c>
      <c r="C2141" s="2">
        <v>41</v>
      </c>
      <c r="D2141" s="2">
        <v>10.8</v>
      </c>
      <c r="E2141" s="2">
        <v>24.9</v>
      </c>
      <c r="F2141" s="2">
        <v>13</v>
      </c>
      <c r="G2141" s="2">
        <v>13.3</v>
      </c>
      <c r="H2141" s="2">
        <v>1021.1</v>
      </c>
      <c r="I2141" s="2">
        <v>52110</v>
      </c>
      <c r="J2141" s="2">
        <v>3</v>
      </c>
      <c r="K2141" s="2">
        <v>0</v>
      </c>
      <c r="L2141" s="2">
        <v>0</v>
      </c>
      <c r="M2141" s="2">
        <v>0</v>
      </c>
      <c r="N2141">
        <v>1.9</v>
      </c>
      <c r="O2141">
        <v>323.10000000000002</v>
      </c>
      <c r="P2141">
        <v>37.700000000000003</v>
      </c>
      <c r="Q2141">
        <v>44.1</v>
      </c>
      <c r="R2141" s="5">
        <v>1.4805555555555601</v>
      </c>
    </row>
    <row r="2142" spans="2:18">
      <c r="B2142" s="2">
        <v>24.5</v>
      </c>
      <c r="C2142" s="2">
        <v>42</v>
      </c>
      <c r="D2142" s="2">
        <v>10.8</v>
      </c>
      <c r="E2142" s="2">
        <v>24.5</v>
      </c>
      <c r="F2142" s="2">
        <v>7.9</v>
      </c>
      <c r="G2142" s="2">
        <v>10.4</v>
      </c>
      <c r="H2142" s="2">
        <v>1021.3</v>
      </c>
      <c r="I2142" s="2">
        <v>52590</v>
      </c>
      <c r="J2142" s="2">
        <v>3</v>
      </c>
      <c r="K2142" s="2">
        <v>0</v>
      </c>
      <c r="L2142" s="2">
        <v>0</v>
      </c>
      <c r="M2142" s="2">
        <v>0</v>
      </c>
      <c r="N2142">
        <v>1.9</v>
      </c>
      <c r="O2142">
        <v>323.10000000000002</v>
      </c>
      <c r="P2142">
        <v>38</v>
      </c>
      <c r="Q2142">
        <v>44.4</v>
      </c>
      <c r="R2142" s="5">
        <v>1.48125</v>
      </c>
    </row>
    <row r="2143" spans="2:18">
      <c r="B2143" s="2">
        <v>24.4</v>
      </c>
      <c r="C2143" s="2">
        <v>42</v>
      </c>
      <c r="D2143" s="2">
        <v>10.7</v>
      </c>
      <c r="E2143" s="2">
        <v>24.4</v>
      </c>
      <c r="F2143" s="2">
        <v>8.6</v>
      </c>
      <c r="G2143" s="2">
        <v>8.6</v>
      </c>
      <c r="H2143" s="2">
        <v>1021.1</v>
      </c>
      <c r="I2143" s="2">
        <v>53040</v>
      </c>
      <c r="J2143" s="2">
        <v>3</v>
      </c>
      <c r="K2143" s="2">
        <v>0</v>
      </c>
      <c r="L2143" s="2">
        <v>0</v>
      </c>
      <c r="M2143" s="2">
        <v>0</v>
      </c>
      <c r="N2143">
        <v>1.9</v>
      </c>
      <c r="O2143">
        <v>323.10000000000002</v>
      </c>
      <c r="P2143">
        <v>38.1</v>
      </c>
      <c r="Q2143">
        <v>44.6</v>
      </c>
      <c r="R2143" s="5">
        <v>1.4819444444444401</v>
      </c>
    </row>
    <row r="2144" spans="2:18">
      <c r="B2144" s="2">
        <v>24.5</v>
      </c>
      <c r="C2144" s="2">
        <v>42</v>
      </c>
      <c r="D2144" s="2">
        <v>10.8</v>
      </c>
      <c r="E2144" s="2">
        <v>24.5</v>
      </c>
      <c r="F2144" s="2">
        <v>6.5</v>
      </c>
      <c r="G2144" s="2">
        <v>7.2</v>
      </c>
      <c r="H2144" s="2">
        <v>1021.2</v>
      </c>
      <c r="I2144" s="2">
        <v>53430</v>
      </c>
      <c r="J2144" s="2">
        <v>3</v>
      </c>
      <c r="K2144" s="2">
        <v>0</v>
      </c>
      <c r="L2144" s="2">
        <v>0</v>
      </c>
      <c r="M2144" s="2">
        <v>0</v>
      </c>
      <c r="N2144">
        <v>1.9</v>
      </c>
      <c r="O2144">
        <v>323.10000000000002</v>
      </c>
      <c r="P2144">
        <v>38.200000000000003</v>
      </c>
      <c r="Q2144">
        <v>44.7</v>
      </c>
      <c r="R2144" s="5">
        <v>1.4826388888888899</v>
      </c>
    </row>
    <row r="2145" spans="2:18">
      <c r="B2145" s="2">
        <v>24.6</v>
      </c>
      <c r="C2145" s="2">
        <v>42</v>
      </c>
      <c r="D2145" s="2">
        <v>10.9</v>
      </c>
      <c r="E2145" s="2">
        <v>24.6</v>
      </c>
      <c r="F2145" s="2">
        <v>5</v>
      </c>
      <c r="G2145" s="2">
        <v>8.3000000000000007</v>
      </c>
      <c r="H2145" s="2">
        <v>1021</v>
      </c>
      <c r="I2145" s="2">
        <v>54040</v>
      </c>
      <c r="J2145" s="2">
        <v>3</v>
      </c>
      <c r="K2145" s="2">
        <v>0</v>
      </c>
      <c r="L2145" s="2">
        <v>0</v>
      </c>
      <c r="M2145" s="2">
        <v>0</v>
      </c>
      <c r="N2145">
        <v>1.9</v>
      </c>
      <c r="O2145">
        <v>323.10000000000002</v>
      </c>
      <c r="P2145">
        <v>38.299999999999997</v>
      </c>
      <c r="Q2145">
        <v>44.7</v>
      </c>
      <c r="R2145" s="5">
        <v>1.4833333333333301</v>
      </c>
    </row>
    <row r="2146" spans="2:18">
      <c r="B2146" s="2">
        <v>24.8</v>
      </c>
      <c r="C2146" s="2">
        <v>41</v>
      </c>
      <c r="D2146" s="2">
        <v>10.7</v>
      </c>
      <c r="E2146" s="2">
        <v>24.8</v>
      </c>
      <c r="F2146" s="2">
        <v>10.1</v>
      </c>
      <c r="G2146" s="2">
        <v>10.1</v>
      </c>
      <c r="H2146" s="2">
        <v>1021.1</v>
      </c>
      <c r="I2146" s="2">
        <v>54220</v>
      </c>
      <c r="J2146" s="2">
        <v>3</v>
      </c>
      <c r="K2146" s="2">
        <v>0</v>
      </c>
      <c r="L2146" s="2">
        <v>0</v>
      </c>
      <c r="M2146" s="2">
        <v>0</v>
      </c>
      <c r="N2146">
        <v>1.9</v>
      </c>
      <c r="O2146">
        <v>323.10000000000002</v>
      </c>
      <c r="P2146">
        <v>38.4</v>
      </c>
      <c r="Q2146">
        <v>44.8</v>
      </c>
      <c r="R2146" s="5">
        <v>1.4840277777777799</v>
      </c>
    </row>
    <row r="2147" spans="2:18">
      <c r="B2147" s="2">
        <v>24.7</v>
      </c>
      <c r="C2147" s="2">
        <v>41</v>
      </c>
      <c r="D2147" s="2">
        <v>10.6</v>
      </c>
      <c r="E2147" s="2">
        <v>24.7</v>
      </c>
      <c r="F2147" s="2">
        <v>8.3000000000000007</v>
      </c>
      <c r="G2147" s="2">
        <v>10.4</v>
      </c>
      <c r="H2147" s="2">
        <v>1021.1</v>
      </c>
      <c r="I2147" s="2">
        <v>54650</v>
      </c>
      <c r="J2147" s="2">
        <v>4</v>
      </c>
      <c r="K2147" s="2">
        <v>0</v>
      </c>
      <c r="L2147" s="2">
        <v>0</v>
      </c>
      <c r="M2147" s="2">
        <v>0</v>
      </c>
      <c r="N2147">
        <v>1.9</v>
      </c>
      <c r="O2147">
        <v>323.10000000000002</v>
      </c>
      <c r="P2147">
        <v>38.5</v>
      </c>
      <c r="Q2147">
        <v>44.9</v>
      </c>
      <c r="R2147" s="5">
        <v>1.4847222222222201</v>
      </c>
    </row>
    <row r="2148" spans="2:18">
      <c r="B2148" s="2">
        <v>24.6</v>
      </c>
      <c r="C2148" s="2">
        <v>42</v>
      </c>
      <c r="D2148" s="2">
        <v>10.9</v>
      </c>
      <c r="E2148" s="2">
        <v>24.6</v>
      </c>
      <c r="F2148" s="2">
        <v>7.6</v>
      </c>
      <c r="G2148" s="2">
        <v>7.6</v>
      </c>
      <c r="H2148" s="2">
        <v>1021.1</v>
      </c>
      <c r="I2148" s="2">
        <v>53960</v>
      </c>
      <c r="J2148" s="2">
        <v>3</v>
      </c>
      <c r="K2148" s="2">
        <v>0</v>
      </c>
      <c r="L2148" s="2">
        <v>0</v>
      </c>
      <c r="M2148" s="2">
        <v>0</v>
      </c>
      <c r="N2148">
        <v>1.9</v>
      </c>
      <c r="O2148">
        <v>323.10000000000002</v>
      </c>
      <c r="P2148">
        <v>38.5</v>
      </c>
      <c r="Q2148">
        <v>45</v>
      </c>
      <c r="R2148" s="5">
        <v>1.4854166666666699</v>
      </c>
    </row>
    <row r="2149" spans="2:18">
      <c r="B2149" s="2">
        <v>24.7</v>
      </c>
      <c r="C2149" s="2">
        <v>42</v>
      </c>
      <c r="D2149" s="2">
        <v>11</v>
      </c>
      <c r="E2149" s="2">
        <v>24.7</v>
      </c>
      <c r="F2149" s="2">
        <v>2.5</v>
      </c>
      <c r="G2149" s="2">
        <v>6.8</v>
      </c>
      <c r="H2149" s="2">
        <v>1021.3</v>
      </c>
      <c r="I2149" s="2">
        <v>54100</v>
      </c>
      <c r="J2149" s="2">
        <v>3</v>
      </c>
      <c r="K2149" s="2">
        <v>0</v>
      </c>
      <c r="L2149" s="2">
        <v>0</v>
      </c>
      <c r="M2149" s="2">
        <v>0</v>
      </c>
      <c r="N2149">
        <v>1.9</v>
      </c>
      <c r="O2149">
        <v>323.10000000000002</v>
      </c>
      <c r="P2149">
        <v>38.6</v>
      </c>
      <c r="Q2149">
        <v>45.2</v>
      </c>
      <c r="R2149" s="5">
        <v>1.4861111111111101</v>
      </c>
    </row>
    <row r="2150" spans="2:18">
      <c r="B2150" s="2">
        <v>24.6</v>
      </c>
      <c r="C2150" s="2">
        <v>42</v>
      </c>
      <c r="D2150" s="2">
        <v>10.9</v>
      </c>
      <c r="E2150" s="2">
        <v>24.6</v>
      </c>
      <c r="F2150" s="2">
        <v>6.1</v>
      </c>
      <c r="G2150" s="2">
        <v>6.5</v>
      </c>
      <c r="H2150" s="2">
        <v>1021.1</v>
      </c>
      <c r="I2150" s="2">
        <v>54620</v>
      </c>
      <c r="J2150" s="2">
        <v>4</v>
      </c>
      <c r="K2150" s="2">
        <v>0</v>
      </c>
      <c r="L2150" s="2">
        <v>0</v>
      </c>
      <c r="M2150" s="2">
        <v>0</v>
      </c>
      <c r="N2150">
        <v>1.9</v>
      </c>
      <c r="O2150">
        <v>323.10000000000002</v>
      </c>
      <c r="P2150">
        <v>38.6</v>
      </c>
      <c r="Q2150">
        <v>45.3</v>
      </c>
      <c r="R2150" s="5">
        <v>1.4868055555555599</v>
      </c>
    </row>
    <row r="2151" spans="2:18">
      <c r="B2151" s="2">
        <v>24.5</v>
      </c>
      <c r="C2151" s="2">
        <v>43</v>
      </c>
      <c r="D2151" s="2">
        <v>11.1</v>
      </c>
      <c r="E2151" s="2">
        <v>24.5</v>
      </c>
      <c r="F2151" s="2">
        <v>3.6</v>
      </c>
      <c r="G2151" s="2">
        <v>6.8</v>
      </c>
      <c r="H2151" s="2">
        <v>1021.1</v>
      </c>
      <c r="I2151" s="2">
        <v>56150</v>
      </c>
      <c r="J2151" s="2">
        <v>4</v>
      </c>
      <c r="K2151" s="2">
        <v>0</v>
      </c>
      <c r="L2151" s="2">
        <v>0</v>
      </c>
      <c r="M2151" s="2">
        <v>0</v>
      </c>
      <c r="N2151">
        <v>1.9</v>
      </c>
      <c r="O2151">
        <v>323.10000000000002</v>
      </c>
      <c r="P2151">
        <v>38.700000000000003</v>
      </c>
      <c r="Q2151">
        <v>45.4</v>
      </c>
      <c r="R2151" s="5">
        <v>1.4875</v>
      </c>
    </row>
    <row r="2152" spans="2:18">
      <c r="B2152" s="2">
        <v>24.7</v>
      </c>
      <c r="C2152" s="2">
        <v>42</v>
      </c>
      <c r="D2152" s="2">
        <v>11</v>
      </c>
      <c r="E2152" s="2">
        <v>24.7</v>
      </c>
      <c r="F2152" s="2">
        <v>7.2</v>
      </c>
      <c r="G2152" s="2">
        <v>9</v>
      </c>
      <c r="H2152" s="2">
        <v>1020.9</v>
      </c>
      <c r="I2152" s="2">
        <v>56560</v>
      </c>
      <c r="J2152" s="2">
        <v>4</v>
      </c>
      <c r="K2152" s="2">
        <v>0</v>
      </c>
      <c r="L2152" s="2">
        <v>0</v>
      </c>
      <c r="M2152" s="2">
        <v>0</v>
      </c>
      <c r="N2152">
        <v>1.9</v>
      </c>
      <c r="O2152">
        <v>323.10000000000002</v>
      </c>
      <c r="P2152">
        <v>38.799999999999997</v>
      </c>
      <c r="Q2152">
        <v>45.4</v>
      </c>
      <c r="R2152" s="5">
        <v>1.4881944444444399</v>
      </c>
    </row>
    <row r="2153" spans="2:18">
      <c r="B2153" s="2">
        <v>24.6</v>
      </c>
      <c r="C2153" s="2">
        <v>43</v>
      </c>
      <c r="D2153" s="2">
        <v>11.2</v>
      </c>
      <c r="E2153" s="2">
        <v>24.6</v>
      </c>
      <c r="F2153" s="2">
        <v>10.8</v>
      </c>
      <c r="G2153" s="2">
        <v>14</v>
      </c>
      <c r="H2153" s="2">
        <v>1020.9</v>
      </c>
      <c r="I2153" s="2">
        <v>51460</v>
      </c>
      <c r="J2153" s="2">
        <v>3</v>
      </c>
      <c r="K2153" s="2">
        <v>0</v>
      </c>
      <c r="L2153" s="2">
        <v>0</v>
      </c>
      <c r="M2153" s="2">
        <v>0</v>
      </c>
      <c r="N2153">
        <v>1.9</v>
      </c>
      <c r="O2153">
        <v>323.10000000000002</v>
      </c>
      <c r="P2153">
        <v>38.799999999999997</v>
      </c>
      <c r="Q2153">
        <v>45.5</v>
      </c>
      <c r="R2153" s="5">
        <v>1.48888888888889</v>
      </c>
    </row>
    <row r="2154" spans="2:18">
      <c r="B2154" s="2">
        <v>24.3</v>
      </c>
      <c r="C2154" s="2">
        <v>44</v>
      </c>
      <c r="D2154" s="2">
        <v>11.3</v>
      </c>
      <c r="E2154" s="2">
        <v>24.3</v>
      </c>
      <c r="F2154" s="2">
        <v>5.8</v>
      </c>
      <c r="G2154" s="2">
        <v>9.6999999999999993</v>
      </c>
      <c r="H2154" s="2">
        <v>1021</v>
      </c>
      <c r="I2154" s="2">
        <v>54980</v>
      </c>
      <c r="J2154" s="2">
        <v>4</v>
      </c>
      <c r="K2154" s="2">
        <v>0</v>
      </c>
      <c r="L2154" s="2">
        <v>0</v>
      </c>
      <c r="M2154" s="2">
        <v>0</v>
      </c>
      <c r="N2154">
        <v>1.9</v>
      </c>
      <c r="O2154">
        <v>323.10000000000002</v>
      </c>
      <c r="P2154">
        <v>38.9</v>
      </c>
      <c r="Q2154">
        <v>45.6</v>
      </c>
      <c r="R2154" s="5">
        <v>1.4895833333333299</v>
      </c>
    </row>
    <row r="2155" spans="2:18">
      <c r="B2155" s="2">
        <v>24.3</v>
      </c>
      <c r="C2155" s="2">
        <v>43</v>
      </c>
      <c r="D2155" s="2">
        <v>11</v>
      </c>
      <c r="E2155" s="2">
        <v>24.3</v>
      </c>
      <c r="F2155" s="2">
        <v>16.2</v>
      </c>
      <c r="G2155" s="2">
        <v>16.2</v>
      </c>
      <c r="H2155" s="2">
        <v>1021.1</v>
      </c>
      <c r="I2155" s="2">
        <v>55700</v>
      </c>
      <c r="J2155" s="2">
        <v>4</v>
      </c>
      <c r="K2155" s="2">
        <v>0</v>
      </c>
      <c r="L2155" s="2">
        <v>0</v>
      </c>
      <c r="M2155" s="2">
        <v>0</v>
      </c>
      <c r="N2155">
        <v>1.9</v>
      </c>
      <c r="O2155">
        <v>323.10000000000002</v>
      </c>
      <c r="P2155">
        <v>38.9</v>
      </c>
      <c r="Q2155">
        <v>45.7</v>
      </c>
      <c r="R2155" s="5">
        <v>1.49027777777778</v>
      </c>
    </row>
    <row r="2156" spans="2:18">
      <c r="B2156" s="2">
        <v>24.2</v>
      </c>
      <c r="C2156" s="2">
        <v>44</v>
      </c>
      <c r="D2156" s="2">
        <v>11.2</v>
      </c>
      <c r="E2156" s="2">
        <v>24.2</v>
      </c>
      <c r="F2156" s="2">
        <v>8.3000000000000007</v>
      </c>
      <c r="G2156" s="2">
        <v>12.6</v>
      </c>
      <c r="H2156" s="2">
        <v>1021.1</v>
      </c>
      <c r="I2156" s="2">
        <v>56550</v>
      </c>
      <c r="J2156" s="2">
        <v>4</v>
      </c>
      <c r="K2156" s="2">
        <v>0</v>
      </c>
      <c r="L2156" s="2">
        <v>0</v>
      </c>
      <c r="M2156" s="2">
        <v>0</v>
      </c>
      <c r="N2156">
        <v>1.9</v>
      </c>
      <c r="O2156">
        <v>323.10000000000002</v>
      </c>
      <c r="P2156">
        <v>38.9</v>
      </c>
      <c r="Q2156">
        <v>45.7</v>
      </c>
      <c r="R2156" s="5">
        <v>1.4909722222222199</v>
      </c>
    </row>
    <row r="2157" spans="2:18">
      <c r="B2157" s="2">
        <v>24.3</v>
      </c>
      <c r="C2157" s="2">
        <v>43</v>
      </c>
      <c r="D2157" s="2">
        <v>11</v>
      </c>
      <c r="E2157" s="2">
        <v>24.3</v>
      </c>
      <c r="F2157" s="2">
        <v>14.4</v>
      </c>
      <c r="G2157" s="2">
        <v>15.1</v>
      </c>
      <c r="H2157" s="2">
        <v>1021.2</v>
      </c>
      <c r="I2157" s="2">
        <v>57610</v>
      </c>
      <c r="J2157" s="2">
        <v>4</v>
      </c>
      <c r="K2157" s="2">
        <v>0</v>
      </c>
      <c r="L2157" s="2">
        <v>0</v>
      </c>
      <c r="M2157" s="2">
        <v>0</v>
      </c>
      <c r="N2157">
        <v>1.9</v>
      </c>
      <c r="O2157">
        <v>323.10000000000002</v>
      </c>
      <c r="P2157">
        <v>38.799999999999997</v>
      </c>
      <c r="Q2157">
        <v>45.8</v>
      </c>
      <c r="R2157" s="5">
        <v>1.49166666666667</v>
      </c>
    </row>
    <row r="2158" spans="2:18">
      <c r="B2158" s="2">
        <v>24.2</v>
      </c>
      <c r="C2158" s="2">
        <v>43</v>
      </c>
      <c r="D2158" s="2">
        <v>10.9</v>
      </c>
      <c r="E2158" s="2">
        <v>24.2</v>
      </c>
      <c r="F2158" s="2">
        <v>10.1</v>
      </c>
      <c r="G2158" s="2">
        <v>11.5</v>
      </c>
      <c r="H2158" s="2">
        <v>1020.8</v>
      </c>
      <c r="I2158" s="2">
        <v>57540</v>
      </c>
      <c r="J2158" s="2">
        <v>4</v>
      </c>
      <c r="K2158" s="2">
        <v>0</v>
      </c>
      <c r="L2158" s="2">
        <v>0</v>
      </c>
      <c r="M2158" s="2">
        <v>0</v>
      </c>
      <c r="N2158">
        <v>1.9</v>
      </c>
      <c r="O2158">
        <v>323.10000000000002</v>
      </c>
      <c r="P2158">
        <v>38.799999999999997</v>
      </c>
      <c r="Q2158">
        <v>45.8</v>
      </c>
      <c r="R2158" s="5">
        <v>1.4923611111111099</v>
      </c>
    </row>
    <row r="2159" spans="2:18">
      <c r="B2159" s="2">
        <v>24.3</v>
      </c>
      <c r="C2159" s="2">
        <v>44</v>
      </c>
      <c r="D2159" s="2">
        <v>11.3</v>
      </c>
      <c r="E2159" s="2">
        <v>24.3</v>
      </c>
      <c r="F2159" s="2">
        <v>7.2</v>
      </c>
      <c r="G2159" s="2">
        <v>7.2</v>
      </c>
      <c r="H2159" s="2">
        <v>1021.1</v>
      </c>
      <c r="I2159" s="2">
        <v>52320</v>
      </c>
      <c r="J2159" s="2">
        <v>3</v>
      </c>
      <c r="K2159" s="2">
        <v>0</v>
      </c>
      <c r="L2159" s="2">
        <v>0</v>
      </c>
      <c r="M2159" s="2">
        <v>0</v>
      </c>
      <c r="N2159">
        <v>1.9</v>
      </c>
      <c r="O2159">
        <v>323.10000000000002</v>
      </c>
      <c r="P2159">
        <v>38.799999999999997</v>
      </c>
      <c r="Q2159">
        <v>45.8</v>
      </c>
      <c r="R2159" s="5">
        <v>1.49305555555556</v>
      </c>
    </row>
    <row r="2160" spans="2:18">
      <c r="B2160" s="2">
        <v>24.5</v>
      </c>
      <c r="C2160" s="2">
        <v>44</v>
      </c>
      <c r="D2160" s="2">
        <v>11.5</v>
      </c>
      <c r="E2160" s="2">
        <v>24.5</v>
      </c>
      <c r="F2160" s="2">
        <v>7.6</v>
      </c>
      <c r="G2160" s="2">
        <v>8.6</v>
      </c>
      <c r="H2160" s="2">
        <v>1021.2</v>
      </c>
      <c r="I2160" s="2">
        <v>55590</v>
      </c>
      <c r="J2160" s="2">
        <v>4</v>
      </c>
      <c r="K2160" s="2">
        <v>0</v>
      </c>
      <c r="L2160" s="2">
        <v>0</v>
      </c>
      <c r="M2160" s="2">
        <v>0</v>
      </c>
      <c r="N2160">
        <v>1.9</v>
      </c>
      <c r="O2160">
        <v>323.10000000000002</v>
      </c>
      <c r="P2160">
        <v>38.799999999999997</v>
      </c>
      <c r="Q2160">
        <v>45.7</v>
      </c>
      <c r="R2160" s="5">
        <v>1.4937499999999999</v>
      </c>
    </row>
    <row r="2161" spans="2:18">
      <c r="B2161" s="2">
        <v>24.5</v>
      </c>
      <c r="C2161" s="2">
        <v>44</v>
      </c>
      <c r="D2161" s="2">
        <v>11.5</v>
      </c>
      <c r="E2161" s="2">
        <v>24.5</v>
      </c>
      <c r="F2161" s="2">
        <v>4</v>
      </c>
      <c r="G2161" s="2">
        <v>8.3000000000000007</v>
      </c>
      <c r="H2161" s="2">
        <v>1021.1</v>
      </c>
      <c r="I2161" s="2">
        <v>57750</v>
      </c>
      <c r="J2161" s="2">
        <v>4</v>
      </c>
      <c r="K2161" s="2">
        <v>0</v>
      </c>
      <c r="L2161" s="2">
        <v>0</v>
      </c>
      <c r="M2161" s="2">
        <v>0</v>
      </c>
      <c r="N2161">
        <v>1.9</v>
      </c>
      <c r="O2161">
        <v>323.10000000000002</v>
      </c>
      <c r="P2161">
        <v>38.799999999999997</v>
      </c>
      <c r="Q2161">
        <v>45.7</v>
      </c>
      <c r="R2161" s="5">
        <v>1.49444444444444</v>
      </c>
    </row>
    <row r="2162" spans="2:18">
      <c r="B2162" s="2">
        <v>24.5</v>
      </c>
      <c r="C2162" s="2">
        <v>44</v>
      </c>
      <c r="D2162" s="2">
        <v>11.5</v>
      </c>
      <c r="E2162" s="2">
        <v>24.5</v>
      </c>
      <c r="F2162" s="2">
        <v>8.6</v>
      </c>
      <c r="G2162" s="2">
        <v>10.4</v>
      </c>
      <c r="H2162" s="2">
        <v>1021.1</v>
      </c>
      <c r="I2162" s="2">
        <v>58930</v>
      </c>
      <c r="J2162" s="2">
        <v>4</v>
      </c>
      <c r="K2162" s="2">
        <v>0</v>
      </c>
      <c r="L2162" s="2">
        <v>0</v>
      </c>
      <c r="M2162" s="2">
        <v>0</v>
      </c>
      <c r="N2162">
        <v>1.9</v>
      </c>
      <c r="O2162">
        <v>323.10000000000002</v>
      </c>
      <c r="P2162">
        <v>38.799999999999997</v>
      </c>
      <c r="Q2162">
        <v>45.7</v>
      </c>
      <c r="R2162" s="5">
        <v>1.4951388888888899</v>
      </c>
    </row>
    <row r="2163" spans="2:18">
      <c r="B2163" s="2">
        <v>24.5</v>
      </c>
      <c r="C2163" s="2">
        <v>44</v>
      </c>
      <c r="D2163" s="2">
        <v>11.5</v>
      </c>
      <c r="E2163" s="2">
        <v>24.5</v>
      </c>
      <c r="F2163" s="2">
        <v>5</v>
      </c>
      <c r="G2163" s="2">
        <v>6.8</v>
      </c>
      <c r="H2163" s="2">
        <v>1021.1</v>
      </c>
      <c r="I2163" s="2">
        <v>59180</v>
      </c>
      <c r="J2163" s="2">
        <v>4</v>
      </c>
      <c r="K2163" s="2">
        <v>0</v>
      </c>
      <c r="L2163" s="2">
        <v>0</v>
      </c>
      <c r="M2163" s="2">
        <v>0</v>
      </c>
      <c r="N2163">
        <v>1.9</v>
      </c>
      <c r="O2163">
        <v>323.10000000000002</v>
      </c>
      <c r="P2163">
        <v>38.9</v>
      </c>
      <c r="Q2163">
        <v>45.7</v>
      </c>
      <c r="R2163" s="5">
        <v>1.49583333333333</v>
      </c>
    </row>
    <row r="2164" spans="2:18">
      <c r="B2164" s="2">
        <v>24.7</v>
      </c>
      <c r="C2164" s="2">
        <v>43</v>
      </c>
      <c r="D2164" s="2">
        <v>11.3</v>
      </c>
      <c r="E2164" s="2">
        <v>24.7</v>
      </c>
      <c r="F2164" s="2">
        <v>7.9</v>
      </c>
      <c r="G2164" s="2">
        <v>8.3000000000000007</v>
      </c>
      <c r="H2164" s="2">
        <v>1021</v>
      </c>
      <c r="I2164" s="2">
        <v>59540</v>
      </c>
      <c r="J2164" s="2">
        <v>4</v>
      </c>
      <c r="K2164" s="2">
        <v>0</v>
      </c>
      <c r="L2164" s="2">
        <v>0</v>
      </c>
      <c r="M2164" s="2">
        <v>0</v>
      </c>
      <c r="N2164">
        <v>1.9</v>
      </c>
      <c r="O2164">
        <v>323.10000000000002</v>
      </c>
      <c r="P2164">
        <v>39</v>
      </c>
      <c r="Q2164">
        <v>45.7</v>
      </c>
      <c r="R2164" s="5">
        <v>1.4965277777777799</v>
      </c>
    </row>
    <row r="2165" spans="2:18">
      <c r="B2165" s="2">
        <v>24.8</v>
      </c>
      <c r="C2165" s="2">
        <v>42</v>
      </c>
      <c r="D2165" s="2">
        <v>11.1</v>
      </c>
      <c r="E2165" s="2">
        <v>24.8</v>
      </c>
      <c r="F2165" s="2">
        <v>4.3</v>
      </c>
      <c r="G2165" s="2">
        <v>9.6999999999999993</v>
      </c>
      <c r="H2165" s="2">
        <v>1021.1</v>
      </c>
      <c r="I2165" s="2">
        <v>59830</v>
      </c>
      <c r="J2165" s="2">
        <v>4</v>
      </c>
      <c r="K2165" s="2">
        <v>0</v>
      </c>
      <c r="L2165" s="2">
        <v>0</v>
      </c>
      <c r="M2165" s="2">
        <v>0</v>
      </c>
      <c r="N2165">
        <v>1.9</v>
      </c>
      <c r="O2165">
        <v>323.10000000000002</v>
      </c>
      <c r="P2165">
        <v>39.1</v>
      </c>
      <c r="Q2165">
        <v>45.8</v>
      </c>
      <c r="R2165" s="5">
        <v>1.49722222222222</v>
      </c>
    </row>
    <row r="2166" spans="2:18">
      <c r="B2166" s="2">
        <v>24.7</v>
      </c>
      <c r="C2166" s="2">
        <v>42</v>
      </c>
      <c r="D2166" s="2">
        <v>11</v>
      </c>
      <c r="E2166" s="2">
        <v>24.7</v>
      </c>
      <c r="F2166" s="2">
        <v>6.5</v>
      </c>
      <c r="G2166" s="2">
        <v>9</v>
      </c>
      <c r="H2166" s="2">
        <v>1021</v>
      </c>
      <c r="I2166" s="2">
        <v>60090</v>
      </c>
      <c r="J2166" s="2">
        <v>4</v>
      </c>
      <c r="K2166" s="2">
        <v>0</v>
      </c>
      <c r="L2166" s="2">
        <v>0</v>
      </c>
      <c r="M2166" s="2">
        <v>0</v>
      </c>
      <c r="N2166">
        <v>1.9</v>
      </c>
      <c r="O2166">
        <v>323.10000000000002</v>
      </c>
      <c r="P2166">
        <v>39.200000000000003</v>
      </c>
      <c r="Q2166">
        <v>45.9</v>
      </c>
      <c r="R2166" s="5">
        <v>1.4979166666666699</v>
      </c>
    </row>
    <row r="2167" spans="2:18">
      <c r="B2167" s="2">
        <v>24.6</v>
      </c>
      <c r="C2167" s="2">
        <v>42</v>
      </c>
      <c r="D2167" s="2">
        <v>10.9</v>
      </c>
      <c r="E2167" s="2">
        <v>24.6</v>
      </c>
      <c r="F2167" s="2">
        <v>7.6</v>
      </c>
      <c r="G2167" s="2">
        <v>9</v>
      </c>
      <c r="H2167" s="2">
        <v>1020.9</v>
      </c>
      <c r="I2167" s="2">
        <v>60900</v>
      </c>
      <c r="J2167" s="2">
        <v>4</v>
      </c>
      <c r="K2167" s="2">
        <v>0</v>
      </c>
      <c r="L2167" s="2">
        <v>0</v>
      </c>
      <c r="M2167" s="2">
        <v>0</v>
      </c>
      <c r="N2167">
        <v>1.9</v>
      </c>
      <c r="O2167">
        <v>323.10000000000002</v>
      </c>
      <c r="P2167">
        <v>39.299999999999997</v>
      </c>
      <c r="Q2167">
        <v>46</v>
      </c>
      <c r="R2167" s="5">
        <v>1.49861111111111</v>
      </c>
    </row>
    <row r="2168" spans="2:18">
      <c r="B2168" s="2">
        <v>24.6</v>
      </c>
      <c r="C2168" s="2">
        <v>42</v>
      </c>
      <c r="D2168" s="2">
        <v>10.9</v>
      </c>
      <c r="E2168" s="2">
        <v>24.6</v>
      </c>
      <c r="F2168" s="2">
        <v>14.8</v>
      </c>
      <c r="G2168" s="2">
        <v>16.600000000000001</v>
      </c>
      <c r="H2168" s="2">
        <v>1021.1</v>
      </c>
      <c r="I2168" s="2">
        <v>60560</v>
      </c>
      <c r="J2168" s="2">
        <v>4</v>
      </c>
      <c r="K2168" s="2">
        <v>0</v>
      </c>
      <c r="L2168" s="2">
        <v>0</v>
      </c>
      <c r="M2168" s="2">
        <v>0</v>
      </c>
      <c r="N2168">
        <v>1.9</v>
      </c>
      <c r="O2168">
        <v>323.10000000000002</v>
      </c>
      <c r="P2168">
        <v>39.4</v>
      </c>
      <c r="Q2168">
        <v>46</v>
      </c>
      <c r="R2168" s="5">
        <v>1.4993055555555601</v>
      </c>
    </row>
    <row r="2169" spans="2:18">
      <c r="B2169" s="2">
        <v>24.4</v>
      </c>
      <c r="C2169" s="2">
        <v>43</v>
      </c>
      <c r="D2169" s="2">
        <v>11</v>
      </c>
      <c r="E2169" s="2">
        <v>24.4</v>
      </c>
      <c r="F2169" s="2">
        <v>14.8</v>
      </c>
      <c r="G2169" s="2">
        <v>16.2</v>
      </c>
      <c r="H2169" s="2">
        <v>1020.9</v>
      </c>
      <c r="I2169" s="2">
        <v>60700</v>
      </c>
      <c r="J2169" s="2">
        <v>4</v>
      </c>
      <c r="K2169" s="2">
        <v>0</v>
      </c>
      <c r="L2169" s="2">
        <v>0</v>
      </c>
      <c r="M2169" s="2">
        <v>0</v>
      </c>
      <c r="N2169">
        <v>1.9</v>
      </c>
      <c r="O2169">
        <v>323.10000000000002</v>
      </c>
      <c r="P2169">
        <v>39.4</v>
      </c>
      <c r="Q2169">
        <v>46</v>
      </c>
      <c r="R2169" s="5">
        <v>1.5</v>
      </c>
    </row>
    <row r="2170" spans="2:18">
      <c r="B2170" s="2">
        <v>24.2</v>
      </c>
      <c r="C2170" s="2">
        <v>43</v>
      </c>
      <c r="D2170" s="2">
        <v>10.9</v>
      </c>
      <c r="E2170" s="2">
        <v>24.2</v>
      </c>
      <c r="F2170" s="2">
        <v>8.6</v>
      </c>
      <c r="G2170" s="2">
        <v>14</v>
      </c>
      <c r="H2170" s="2">
        <v>1020.9</v>
      </c>
      <c r="I2170" s="2">
        <v>59220</v>
      </c>
      <c r="J2170" s="2">
        <v>4</v>
      </c>
      <c r="K2170" s="2">
        <v>0</v>
      </c>
      <c r="L2170" s="2">
        <v>0</v>
      </c>
      <c r="M2170" s="2">
        <v>0</v>
      </c>
      <c r="N2170">
        <v>1.9</v>
      </c>
      <c r="O2170">
        <v>323.10000000000002</v>
      </c>
      <c r="P2170">
        <v>39.4</v>
      </c>
      <c r="Q2170">
        <v>45.9</v>
      </c>
      <c r="R2170" s="5">
        <v>1.5006944444444399</v>
      </c>
    </row>
    <row r="2171" spans="2:18">
      <c r="B2171" s="2">
        <v>24.3</v>
      </c>
      <c r="C2171" s="2">
        <v>44</v>
      </c>
      <c r="D2171" s="2">
        <v>11.3</v>
      </c>
      <c r="E2171" s="2">
        <v>24.3</v>
      </c>
      <c r="F2171" s="2">
        <v>5</v>
      </c>
      <c r="G2171" s="2">
        <v>7.6</v>
      </c>
      <c r="H2171" s="2">
        <v>1021.1</v>
      </c>
      <c r="I2171" s="2">
        <v>58240</v>
      </c>
      <c r="J2171" s="2">
        <v>4</v>
      </c>
      <c r="K2171" s="2">
        <v>0</v>
      </c>
      <c r="L2171" s="2">
        <v>0</v>
      </c>
      <c r="M2171" s="2">
        <v>0</v>
      </c>
      <c r="N2171">
        <v>1.9</v>
      </c>
      <c r="O2171">
        <v>323.10000000000002</v>
      </c>
      <c r="P2171">
        <v>39.200000000000003</v>
      </c>
      <c r="Q2171">
        <v>45.8</v>
      </c>
      <c r="R2171" s="5">
        <v>1.50138888888889</v>
      </c>
    </row>
    <row r="2172" spans="2:18">
      <c r="B2172" s="2">
        <v>24.4</v>
      </c>
      <c r="C2172" s="2">
        <v>42</v>
      </c>
      <c r="D2172" s="2">
        <v>10.7</v>
      </c>
      <c r="E2172" s="2">
        <v>24.4</v>
      </c>
      <c r="F2172" s="2">
        <v>15.8</v>
      </c>
      <c r="G2172" s="2">
        <v>16.2</v>
      </c>
      <c r="H2172" s="2">
        <v>1021</v>
      </c>
      <c r="I2172" s="2">
        <v>56070</v>
      </c>
      <c r="J2172" s="2">
        <v>4</v>
      </c>
      <c r="K2172" s="2">
        <v>0</v>
      </c>
      <c r="L2172" s="2">
        <v>0</v>
      </c>
      <c r="M2172" s="2">
        <v>0</v>
      </c>
      <c r="N2172">
        <v>1.9</v>
      </c>
      <c r="O2172">
        <v>323.10000000000002</v>
      </c>
      <c r="P2172">
        <v>39.1</v>
      </c>
      <c r="Q2172">
        <v>45.7</v>
      </c>
      <c r="R2172" s="5">
        <v>1.5020833333333301</v>
      </c>
    </row>
    <row r="2173" spans="2:18">
      <c r="B2173" s="2">
        <v>24.1</v>
      </c>
      <c r="C2173" s="2">
        <v>43</v>
      </c>
      <c r="D2173" s="2">
        <v>10.8</v>
      </c>
      <c r="E2173" s="2">
        <v>24.1</v>
      </c>
      <c r="F2173" s="2">
        <v>6.5</v>
      </c>
      <c r="G2173" s="2">
        <v>11.5</v>
      </c>
      <c r="H2173" s="2">
        <v>1020.8</v>
      </c>
      <c r="I2173" s="2">
        <v>55890</v>
      </c>
      <c r="J2173" s="2">
        <v>4</v>
      </c>
      <c r="K2173" s="2">
        <v>0</v>
      </c>
      <c r="L2173" s="2">
        <v>0</v>
      </c>
      <c r="M2173" s="2">
        <v>0</v>
      </c>
      <c r="N2173">
        <v>1.9</v>
      </c>
      <c r="O2173">
        <v>323.10000000000002</v>
      </c>
      <c r="P2173">
        <v>39</v>
      </c>
      <c r="Q2173">
        <v>45.6</v>
      </c>
      <c r="R2173" s="5">
        <v>1.50277777777778</v>
      </c>
    </row>
    <row r="2174" spans="2:18">
      <c r="B2174" s="2">
        <v>24.3</v>
      </c>
      <c r="C2174" s="2">
        <v>44</v>
      </c>
      <c r="D2174" s="2">
        <v>11.3</v>
      </c>
      <c r="E2174" s="2">
        <v>24.3</v>
      </c>
      <c r="F2174" s="2">
        <v>8.3000000000000007</v>
      </c>
      <c r="G2174" s="2">
        <v>10.1</v>
      </c>
      <c r="H2174" s="2">
        <v>1021</v>
      </c>
      <c r="I2174" s="2">
        <v>55510</v>
      </c>
      <c r="J2174" s="2">
        <v>4</v>
      </c>
      <c r="K2174" s="2">
        <v>0</v>
      </c>
      <c r="L2174" s="2">
        <v>0</v>
      </c>
      <c r="M2174" s="2">
        <v>0</v>
      </c>
      <c r="N2174">
        <v>1.9</v>
      </c>
      <c r="O2174">
        <v>323.10000000000002</v>
      </c>
      <c r="P2174">
        <v>38.799999999999997</v>
      </c>
      <c r="Q2174">
        <v>45.4</v>
      </c>
      <c r="R2174" s="5">
        <v>1.5034722222222201</v>
      </c>
    </row>
    <row r="2175" spans="2:18">
      <c r="B2175" s="2">
        <v>24.4</v>
      </c>
      <c r="C2175" s="2">
        <v>43</v>
      </c>
      <c r="D2175" s="2">
        <v>11</v>
      </c>
      <c r="E2175" s="2">
        <v>24.4</v>
      </c>
      <c r="F2175" s="2">
        <v>6.5</v>
      </c>
      <c r="G2175" s="2">
        <v>6.8</v>
      </c>
      <c r="H2175" s="2">
        <v>1021</v>
      </c>
      <c r="I2175" s="2">
        <v>56280</v>
      </c>
      <c r="J2175" s="2">
        <v>4</v>
      </c>
      <c r="K2175" s="2">
        <v>0</v>
      </c>
      <c r="L2175" s="2">
        <v>0</v>
      </c>
      <c r="M2175" s="2">
        <v>0</v>
      </c>
      <c r="N2175">
        <v>1.9</v>
      </c>
      <c r="O2175">
        <v>323.10000000000002</v>
      </c>
      <c r="P2175">
        <v>38.700000000000003</v>
      </c>
      <c r="Q2175">
        <v>45.2</v>
      </c>
      <c r="R2175" s="5">
        <v>1.50416666666667</v>
      </c>
    </row>
    <row r="2176" spans="2:18">
      <c r="B2176" s="2">
        <v>24.4</v>
      </c>
      <c r="C2176" s="2">
        <v>42</v>
      </c>
      <c r="D2176" s="2">
        <v>10.7</v>
      </c>
      <c r="E2176" s="2">
        <v>24.4</v>
      </c>
      <c r="F2176" s="2">
        <v>11.5</v>
      </c>
      <c r="G2176" s="2">
        <v>14</v>
      </c>
      <c r="H2176" s="2">
        <v>1021</v>
      </c>
      <c r="I2176" s="2">
        <v>55200</v>
      </c>
      <c r="J2176" s="2">
        <v>4</v>
      </c>
      <c r="K2176" s="2">
        <v>0</v>
      </c>
      <c r="L2176" s="2">
        <v>0</v>
      </c>
      <c r="M2176" s="2">
        <v>0</v>
      </c>
      <c r="N2176">
        <v>1.9</v>
      </c>
      <c r="O2176">
        <v>323.10000000000002</v>
      </c>
      <c r="P2176">
        <v>38.6</v>
      </c>
      <c r="Q2176">
        <v>45</v>
      </c>
      <c r="R2176" s="5">
        <v>1.5048611111111101</v>
      </c>
    </row>
    <row r="2177" spans="2:18">
      <c r="B2177" s="2">
        <v>24.3</v>
      </c>
      <c r="C2177" s="2">
        <v>43</v>
      </c>
      <c r="D2177" s="2">
        <v>11</v>
      </c>
      <c r="E2177" s="2">
        <v>24.3</v>
      </c>
      <c r="F2177" s="2">
        <v>10.1</v>
      </c>
      <c r="G2177" s="2">
        <v>11.9</v>
      </c>
      <c r="H2177" s="2">
        <v>1021.2</v>
      </c>
      <c r="I2177" s="2">
        <v>56350</v>
      </c>
      <c r="J2177" s="2">
        <v>4</v>
      </c>
      <c r="K2177" s="2">
        <v>0</v>
      </c>
      <c r="L2177" s="2">
        <v>0</v>
      </c>
      <c r="M2177" s="2">
        <v>0</v>
      </c>
      <c r="N2177">
        <v>1.9</v>
      </c>
      <c r="O2177">
        <v>323.10000000000002</v>
      </c>
      <c r="P2177">
        <v>38.5</v>
      </c>
      <c r="Q2177">
        <v>44.7</v>
      </c>
      <c r="R2177" s="5">
        <v>1.50555555555556</v>
      </c>
    </row>
    <row r="2178" spans="2:18">
      <c r="B2178" s="2">
        <v>24.2</v>
      </c>
      <c r="C2178" s="2">
        <v>43</v>
      </c>
      <c r="D2178" s="2">
        <v>10.9</v>
      </c>
      <c r="E2178" s="2">
        <v>24.2</v>
      </c>
      <c r="F2178" s="2">
        <v>10.8</v>
      </c>
      <c r="G2178" s="2">
        <v>16.899999999999999</v>
      </c>
      <c r="H2178" s="2">
        <v>1021</v>
      </c>
      <c r="I2178" s="2">
        <v>56680</v>
      </c>
      <c r="J2178" s="2">
        <v>4</v>
      </c>
      <c r="K2178" s="2">
        <v>0</v>
      </c>
      <c r="L2178" s="2">
        <v>0</v>
      </c>
      <c r="M2178" s="2">
        <v>0</v>
      </c>
      <c r="N2178">
        <v>1.9</v>
      </c>
      <c r="O2178">
        <v>323.10000000000002</v>
      </c>
      <c r="P2178">
        <v>38.4</v>
      </c>
      <c r="Q2178">
        <v>44.5</v>
      </c>
      <c r="R2178" s="5">
        <v>1.5062500000000001</v>
      </c>
    </row>
    <row r="2179" spans="2:18">
      <c r="B2179" s="2">
        <v>24.1</v>
      </c>
      <c r="C2179" s="2">
        <v>43</v>
      </c>
      <c r="D2179" s="2">
        <v>10.8</v>
      </c>
      <c r="E2179" s="2">
        <v>24.1</v>
      </c>
      <c r="F2179" s="2">
        <v>12.2</v>
      </c>
      <c r="G2179" s="2">
        <v>15.5</v>
      </c>
      <c r="H2179" s="2">
        <v>1020.7</v>
      </c>
      <c r="I2179" s="2">
        <v>56930</v>
      </c>
      <c r="J2179" s="2">
        <v>4</v>
      </c>
      <c r="K2179" s="2">
        <v>0</v>
      </c>
      <c r="L2179" s="2">
        <v>0</v>
      </c>
      <c r="M2179" s="2">
        <v>0</v>
      </c>
      <c r="N2179">
        <v>1.9</v>
      </c>
      <c r="O2179">
        <v>323.10000000000002</v>
      </c>
      <c r="P2179">
        <v>38.200000000000003</v>
      </c>
      <c r="Q2179">
        <v>44.3</v>
      </c>
      <c r="R2179" s="5">
        <v>1.50694444444444</v>
      </c>
    </row>
    <row r="2180" spans="2:18">
      <c r="B2180" s="2">
        <v>24.1</v>
      </c>
      <c r="C2180" s="2">
        <v>43</v>
      </c>
      <c r="D2180" s="2">
        <v>10.8</v>
      </c>
      <c r="E2180" s="2">
        <v>24.1</v>
      </c>
      <c r="F2180" s="2">
        <v>11.2</v>
      </c>
      <c r="G2180" s="2">
        <v>11.2</v>
      </c>
      <c r="H2180" s="2">
        <v>1020.9</v>
      </c>
      <c r="I2180" s="2">
        <v>58570</v>
      </c>
      <c r="J2180" s="2">
        <v>4</v>
      </c>
      <c r="K2180" s="2">
        <v>0</v>
      </c>
      <c r="L2180" s="2">
        <v>0</v>
      </c>
      <c r="M2180" s="2">
        <v>0</v>
      </c>
      <c r="N2180">
        <v>1.9</v>
      </c>
      <c r="O2180">
        <v>323.10000000000002</v>
      </c>
      <c r="P2180">
        <v>38</v>
      </c>
      <c r="Q2180">
        <v>44.1</v>
      </c>
      <c r="R2180" s="5">
        <v>1.5076388888888901</v>
      </c>
    </row>
    <row r="2181" spans="2:18">
      <c r="B2181" s="2">
        <v>24.2</v>
      </c>
      <c r="C2181" s="2">
        <v>43</v>
      </c>
      <c r="D2181" s="2">
        <v>10.9</v>
      </c>
      <c r="E2181" s="2">
        <v>24.2</v>
      </c>
      <c r="F2181" s="2">
        <v>5.8</v>
      </c>
      <c r="G2181" s="2">
        <v>8.3000000000000007</v>
      </c>
      <c r="H2181" s="2">
        <v>1021</v>
      </c>
      <c r="I2181" s="2">
        <v>59440</v>
      </c>
      <c r="J2181" s="2">
        <v>4</v>
      </c>
      <c r="K2181" s="2">
        <v>0</v>
      </c>
      <c r="L2181" s="2">
        <v>0</v>
      </c>
      <c r="M2181" s="2">
        <v>0</v>
      </c>
      <c r="N2181">
        <v>1.9</v>
      </c>
      <c r="O2181">
        <v>323.10000000000002</v>
      </c>
      <c r="P2181">
        <v>37.9</v>
      </c>
      <c r="Q2181">
        <v>43.9</v>
      </c>
      <c r="R2181" s="5">
        <v>1.50833333333333</v>
      </c>
    </row>
    <row r="2182" spans="2:18">
      <c r="B2182" s="2">
        <v>24.5</v>
      </c>
      <c r="C2182" s="2">
        <v>43</v>
      </c>
      <c r="D2182" s="2">
        <v>11.1</v>
      </c>
      <c r="E2182" s="2">
        <v>24.5</v>
      </c>
      <c r="F2182" s="2">
        <v>13.7</v>
      </c>
      <c r="G2182" s="2">
        <v>15.1</v>
      </c>
      <c r="H2182" s="2">
        <v>1021</v>
      </c>
      <c r="I2182" s="2">
        <v>56790</v>
      </c>
      <c r="J2182" s="2">
        <v>4</v>
      </c>
      <c r="K2182" s="2">
        <v>0</v>
      </c>
      <c r="L2182" s="2">
        <v>0</v>
      </c>
      <c r="M2182" s="2">
        <v>0</v>
      </c>
      <c r="N2182">
        <v>1.9</v>
      </c>
      <c r="O2182">
        <v>323.10000000000002</v>
      </c>
      <c r="P2182">
        <v>37.799999999999997</v>
      </c>
      <c r="Q2182">
        <v>43.8</v>
      </c>
      <c r="R2182" s="5">
        <v>1.5090277777777801</v>
      </c>
    </row>
    <row r="2183" spans="2:18">
      <c r="B2183" s="2">
        <v>24.5</v>
      </c>
      <c r="C2183" s="2">
        <v>43</v>
      </c>
      <c r="D2183" s="2">
        <v>11.1</v>
      </c>
      <c r="E2183" s="2">
        <v>24.5</v>
      </c>
      <c r="F2183" s="2">
        <v>6.1</v>
      </c>
      <c r="G2183" s="2">
        <v>8.3000000000000007</v>
      </c>
      <c r="H2183" s="2">
        <v>1020.9</v>
      </c>
      <c r="I2183" s="2">
        <v>57670</v>
      </c>
      <c r="J2183" s="2">
        <v>4</v>
      </c>
      <c r="K2183" s="2">
        <v>0</v>
      </c>
      <c r="L2183" s="2">
        <v>0</v>
      </c>
      <c r="M2183" s="2">
        <v>0</v>
      </c>
      <c r="N2183">
        <v>1.9</v>
      </c>
      <c r="O2183">
        <v>323.10000000000002</v>
      </c>
      <c r="P2183">
        <v>37.799999999999997</v>
      </c>
      <c r="Q2183">
        <v>43.8</v>
      </c>
      <c r="R2183" s="5">
        <v>1.50972222222222</v>
      </c>
    </row>
    <row r="2184" spans="2:18">
      <c r="B2184" s="2">
        <v>24.6</v>
      </c>
      <c r="C2184" s="2">
        <v>43</v>
      </c>
      <c r="D2184" s="2">
        <v>11.2</v>
      </c>
      <c r="E2184" s="2">
        <v>24.6</v>
      </c>
      <c r="F2184" s="2">
        <v>9</v>
      </c>
      <c r="G2184" s="2">
        <v>12.2</v>
      </c>
      <c r="H2184" s="2">
        <v>1021</v>
      </c>
      <c r="I2184" s="2">
        <v>62560</v>
      </c>
      <c r="J2184" s="2">
        <v>4</v>
      </c>
      <c r="K2184" s="2">
        <v>0</v>
      </c>
      <c r="L2184" s="2">
        <v>0</v>
      </c>
      <c r="M2184" s="2">
        <v>0</v>
      </c>
      <c r="N2184">
        <v>1.9</v>
      </c>
      <c r="O2184">
        <v>323.10000000000002</v>
      </c>
      <c r="P2184">
        <v>37.799999999999997</v>
      </c>
      <c r="Q2184">
        <v>43.7</v>
      </c>
      <c r="R2184" s="5">
        <v>1.5104166666666701</v>
      </c>
    </row>
    <row r="2185" spans="2:18">
      <c r="B2185" s="2">
        <v>24.7</v>
      </c>
      <c r="C2185" s="2">
        <v>43</v>
      </c>
      <c r="D2185" s="2">
        <v>11.3</v>
      </c>
      <c r="E2185" s="2">
        <v>24.7</v>
      </c>
      <c r="F2185" s="2">
        <v>7.2</v>
      </c>
      <c r="G2185" s="2">
        <v>9.6999999999999993</v>
      </c>
      <c r="H2185" s="2">
        <v>1021</v>
      </c>
      <c r="I2185" s="2">
        <v>62580</v>
      </c>
      <c r="J2185" s="2">
        <v>4</v>
      </c>
      <c r="K2185" s="2">
        <v>0</v>
      </c>
      <c r="L2185" s="2">
        <v>0</v>
      </c>
      <c r="M2185" s="2">
        <v>0</v>
      </c>
      <c r="N2185">
        <v>1.9</v>
      </c>
      <c r="O2185">
        <v>323.10000000000002</v>
      </c>
      <c r="P2185">
        <v>37.799999999999997</v>
      </c>
      <c r="Q2185">
        <v>43.6</v>
      </c>
      <c r="R2185" s="5">
        <v>1.51111111111111</v>
      </c>
    </row>
    <row r="2186" spans="2:18">
      <c r="B2186" s="2">
        <v>24.8</v>
      </c>
      <c r="C2186" s="2">
        <v>43</v>
      </c>
      <c r="D2186" s="2">
        <v>11.4</v>
      </c>
      <c r="E2186" s="2">
        <v>24.8</v>
      </c>
      <c r="F2186" s="2">
        <v>13</v>
      </c>
      <c r="G2186" s="2">
        <v>13.3</v>
      </c>
      <c r="H2186" s="2">
        <v>1021</v>
      </c>
      <c r="I2186" s="2">
        <v>61920</v>
      </c>
      <c r="J2186" s="2">
        <v>4</v>
      </c>
      <c r="K2186" s="2">
        <v>0</v>
      </c>
      <c r="L2186" s="2">
        <v>0</v>
      </c>
      <c r="M2186" s="2">
        <v>0</v>
      </c>
      <c r="N2186">
        <v>1.9</v>
      </c>
      <c r="O2186">
        <v>323.10000000000002</v>
      </c>
      <c r="P2186">
        <v>37.9</v>
      </c>
      <c r="Q2186">
        <v>43.5</v>
      </c>
      <c r="R2186" s="5">
        <v>1.5118055555555601</v>
      </c>
    </row>
    <row r="2187" spans="2:18">
      <c r="B2187" s="2">
        <v>24.7</v>
      </c>
      <c r="C2187" s="2">
        <v>43</v>
      </c>
      <c r="D2187" s="2">
        <v>11.3</v>
      </c>
      <c r="E2187" s="2">
        <v>24.7</v>
      </c>
      <c r="F2187" s="2">
        <v>9.4</v>
      </c>
      <c r="G2187" s="2">
        <v>9.4</v>
      </c>
      <c r="H2187" s="2">
        <v>1021.1</v>
      </c>
      <c r="I2187" s="2">
        <v>61560</v>
      </c>
      <c r="J2187" s="2">
        <v>4</v>
      </c>
      <c r="K2187" s="2">
        <v>0</v>
      </c>
      <c r="L2187" s="2">
        <v>0</v>
      </c>
      <c r="M2187" s="2">
        <v>0</v>
      </c>
      <c r="N2187">
        <v>1.9</v>
      </c>
      <c r="O2187">
        <v>323.10000000000002</v>
      </c>
      <c r="P2187">
        <v>38</v>
      </c>
      <c r="Q2187">
        <v>43.4</v>
      </c>
      <c r="R2187" s="5">
        <v>1.5125</v>
      </c>
    </row>
    <row r="2188" spans="2:18">
      <c r="B2188" s="2">
        <v>24.5</v>
      </c>
      <c r="C2188" s="2">
        <v>42</v>
      </c>
      <c r="D2188" s="2">
        <v>10.8</v>
      </c>
      <c r="E2188" s="2">
        <v>24.5</v>
      </c>
      <c r="F2188" s="2">
        <v>10.1</v>
      </c>
      <c r="G2188" s="2">
        <v>12.6</v>
      </c>
      <c r="H2188" s="2">
        <v>1020.8</v>
      </c>
      <c r="I2188" s="2">
        <v>62610</v>
      </c>
      <c r="J2188" s="2">
        <v>4</v>
      </c>
      <c r="K2188" s="2">
        <v>0</v>
      </c>
      <c r="L2188" s="2">
        <v>0</v>
      </c>
      <c r="M2188" s="2">
        <v>0</v>
      </c>
      <c r="N2188">
        <v>1.9</v>
      </c>
      <c r="O2188">
        <v>323.10000000000002</v>
      </c>
      <c r="P2188">
        <v>38.1</v>
      </c>
      <c r="Q2188">
        <v>43.5</v>
      </c>
      <c r="R2188" s="5">
        <v>1.5131944444444401</v>
      </c>
    </row>
    <row r="2189" spans="2:18">
      <c r="B2189" s="2">
        <v>24.5</v>
      </c>
      <c r="C2189" s="2">
        <v>42</v>
      </c>
      <c r="D2189" s="2">
        <v>10.8</v>
      </c>
      <c r="E2189" s="2">
        <v>24.5</v>
      </c>
      <c r="F2189" s="2">
        <v>7.9</v>
      </c>
      <c r="G2189" s="2">
        <v>10.4</v>
      </c>
      <c r="H2189" s="2">
        <v>1020.9</v>
      </c>
      <c r="I2189" s="2">
        <v>61690</v>
      </c>
      <c r="J2189" s="2">
        <v>4</v>
      </c>
      <c r="K2189" s="2">
        <v>0</v>
      </c>
      <c r="L2189" s="2">
        <v>0</v>
      </c>
      <c r="M2189" s="2">
        <v>0</v>
      </c>
      <c r="N2189">
        <v>1.9</v>
      </c>
      <c r="O2189">
        <v>323.10000000000002</v>
      </c>
      <c r="P2189">
        <v>38.200000000000003</v>
      </c>
      <c r="Q2189">
        <v>43.4</v>
      </c>
      <c r="R2189" s="5">
        <v>1.5138888888888899</v>
      </c>
    </row>
    <row r="2190" spans="2:18">
      <c r="B2190" s="2">
        <v>24.6</v>
      </c>
      <c r="C2190" s="2">
        <v>42</v>
      </c>
      <c r="D2190" s="2">
        <v>10.9</v>
      </c>
      <c r="E2190" s="2">
        <v>24.6</v>
      </c>
      <c r="F2190" s="2">
        <v>7.6</v>
      </c>
      <c r="G2190" s="2">
        <v>7.9</v>
      </c>
      <c r="H2190" s="2">
        <v>1020.7</v>
      </c>
      <c r="I2190" s="2">
        <v>63840</v>
      </c>
      <c r="J2190" s="2">
        <v>4</v>
      </c>
      <c r="K2190" s="2">
        <v>0</v>
      </c>
      <c r="L2190" s="2">
        <v>0</v>
      </c>
      <c r="M2190" s="2">
        <v>0</v>
      </c>
      <c r="N2190">
        <v>1.9</v>
      </c>
      <c r="O2190">
        <v>323.10000000000002</v>
      </c>
      <c r="P2190">
        <v>38.200000000000003</v>
      </c>
      <c r="Q2190">
        <v>43.4</v>
      </c>
      <c r="R2190" s="5">
        <v>1.5145833333333301</v>
      </c>
    </row>
    <row r="2191" spans="2:18">
      <c r="B2191" s="2">
        <v>24.7</v>
      </c>
      <c r="C2191" s="2">
        <v>43</v>
      </c>
      <c r="D2191" s="2">
        <v>11.3</v>
      </c>
      <c r="E2191" s="2">
        <v>24.7</v>
      </c>
      <c r="F2191" s="2">
        <v>14.8</v>
      </c>
      <c r="G2191" s="2">
        <v>15.8</v>
      </c>
      <c r="H2191" s="2">
        <v>1021</v>
      </c>
      <c r="I2191" s="2">
        <v>63580</v>
      </c>
      <c r="J2191" s="2">
        <v>4</v>
      </c>
      <c r="K2191" s="2">
        <v>0</v>
      </c>
      <c r="L2191" s="2">
        <v>0</v>
      </c>
      <c r="M2191" s="2">
        <v>0</v>
      </c>
      <c r="N2191">
        <v>1.9</v>
      </c>
      <c r="O2191">
        <v>323.10000000000002</v>
      </c>
      <c r="P2191">
        <v>38.200000000000003</v>
      </c>
      <c r="Q2191">
        <v>43.4</v>
      </c>
      <c r="R2191" s="5">
        <v>1.5152777777777799</v>
      </c>
    </row>
    <row r="2192" spans="2:18">
      <c r="B2192" s="2">
        <v>24.5</v>
      </c>
      <c r="C2192" s="2">
        <v>43</v>
      </c>
      <c r="D2192" s="2">
        <v>11.1</v>
      </c>
      <c r="E2192" s="2">
        <v>24.5</v>
      </c>
      <c r="F2192" s="2">
        <v>6.5</v>
      </c>
      <c r="G2192" s="2">
        <v>11.2</v>
      </c>
      <c r="H2192" s="2">
        <v>1021</v>
      </c>
      <c r="I2192" s="2">
        <v>63970</v>
      </c>
      <c r="J2192" s="2">
        <v>4</v>
      </c>
      <c r="K2192" s="2">
        <v>0</v>
      </c>
      <c r="L2192" s="2">
        <v>0</v>
      </c>
      <c r="M2192" s="2">
        <v>0</v>
      </c>
      <c r="N2192">
        <v>1.9</v>
      </c>
      <c r="O2192">
        <v>323.10000000000002</v>
      </c>
      <c r="P2192">
        <v>38.200000000000003</v>
      </c>
      <c r="Q2192">
        <v>43.3</v>
      </c>
      <c r="R2192" s="5">
        <v>1.5159722222222201</v>
      </c>
    </row>
    <row r="2193" spans="2:18">
      <c r="B2193" s="2">
        <v>24.6</v>
      </c>
      <c r="C2193" s="2">
        <v>43</v>
      </c>
      <c r="D2193" s="2">
        <v>11.2</v>
      </c>
      <c r="E2193" s="2">
        <v>24.6</v>
      </c>
      <c r="F2193" s="2">
        <v>10.1</v>
      </c>
      <c r="G2193" s="2">
        <v>10.8</v>
      </c>
      <c r="H2193" s="2">
        <v>1020.8</v>
      </c>
      <c r="I2193" s="2">
        <v>64550</v>
      </c>
      <c r="J2193" s="2">
        <v>4</v>
      </c>
      <c r="K2193" s="2">
        <v>0</v>
      </c>
      <c r="L2193" s="2">
        <v>0</v>
      </c>
      <c r="M2193" s="2">
        <v>0</v>
      </c>
      <c r="N2193">
        <v>1.9</v>
      </c>
      <c r="O2193">
        <v>323.10000000000002</v>
      </c>
      <c r="P2193">
        <v>38.299999999999997</v>
      </c>
      <c r="Q2193">
        <v>43.3</v>
      </c>
      <c r="R2193" s="5">
        <v>1.5166666666666699</v>
      </c>
    </row>
    <row r="2194" spans="2:18">
      <c r="B2194" s="2">
        <v>24.7</v>
      </c>
      <c r="C2194" s="2">
        <v>43</v>
      </c>
      <c r="D2194" s="2">
        <v>11.3</v>
      </c>
      <c r="E2194" s="2">
        <v>24.7</v>
      </c>
      <c r="F2194" s="2">
        <v>8.3000000000000007</v>
      </c>
      <c r="G2194" s="2">
        <v>10.8</v>
      </c>
      <c r="H2194" s="2">
        <v>1020.8</v>
      </c>
      <c r="I2194" s="2">
        <v>64720</v>
      </c>
      <c r="J2194" s="2">
        <v>4</v>
      </c>
      <c r="K2194" s="2">
        <v>0</v>
      </c>
      <c r="L2194" s="2">
        <v>0</v>
      </c>
      <c r="M2194" s="2">
        <v>0</v>
      </c>
      <c r="N2194">
        <v>1.9</v>
      </c>
      <c r="O2194">
        <v>323.10000000000002</v>
      </c>
      <c r="P2194">
        <v>38.299999999999997</v>
      </c>
      <c r="Q2194">
        <v>43.3</v>
      </c>
      <c r="R2194" s="5">
        <v>1.5173611111111101</v>
      </c>
    </row>
    <row r="2195" spans="2:18">
      <c r="B2195" s="2">
        <v>24.8</v>
      </c>
      <c r="C2195" s="2">
        <v>43</v>
      </c>
      <c r="D2195" s="2">
        <v>11.4</v>
      </c>
      <c r="E2195" s="2">
        <v>24.8</v>
      </c>
      <c r="F2195" s="2">
        <v>13.7</v>
      </c>
      <c r="G2195" s="2">
        <v>15.1</v>
      </c>
      <c r="H2195" s="2">
        <v>1020.9</v>
      </c>
      <c r="I2195" s="2">
        <v>64210</v>
      </c>
      <c r="J2195" s="2">
        <v>4</v>
      </c>
      <c r="K2195" s="2">
        <v>0</v>
      </c>
      <c r="L2195" s="2">
        <v>0</v>
      </c>
      <c r="M2195" s="2">
        <v>0</v>
      </c>
      <c r="N2195">
        <v>1.9</v>
      </c>
      <c r="O2195">
        <v>323.10000000000002</v>
      </c>
      <c r="P2195">
        <v>38.299999999999997</v>
      </c>
      <c r="Q2195">
        <v>43.3</v>
      </c>
      <c r="R2195" s="5">
        <v>1.5180555555555599</v>
      </c>
    </row>
    <row r="2196" spans="2:18">
      <c r="B2196" s="2">
        <v>24.8</v>
      </c>
      <c r="C2196" s="2">
        <v>43</v>
      </c>
      <c r="D2196" s="2">
        <v>11.4</v>
      </c>
      <c r="E2196" s="2">
        <v>24.8</v>
      </c>
      <c r="F2196" s="2">
        <v>4.7</v>
      </c>
      <c r="G2196" s="2">
        <v>11.2</v>
      </c>
      <c r="H2196" s="2">
        <v>1020.9</v>
      </c>
      <c r="I2196" s="2">
        <v>64020</v>
      </c>
      <c r="J2196" s="2">
        <v>4</v>
      </c>
      <c r="K2196" s="2">
        <v>0</v>
      </c>
      <c r="L2196" s="2">
        <v>0</v>
      </c>
      <c r="M2196" s="2">
        <v>0</v>
      </c>
      <c r="N2196">
        <v>1.9</v>
      </c>
      <c r="O2196">
        <v>323.10000000000002</v>
      </c>
      <c r="P2196">
        <v>38.4</v>
      </c>
      <c r="Q2196">
        <v>43.4</v>
      </c>
      <c r="R2196" s="5">
        <v>1.51875</v>
      </c>
    </row>
    <row r="2197" spans="2:18">
      <c r="B2197" s="2">
        <v>24.9</v>
      </c>
      <c r="C2197" s="2">
        <v>42</v>
      </c>
      <c r="D2197" s="2">
        <v>11.1</v>
      </c>
      <c r="E2197" s="2">
        <v>24.9</v>
      </c>
      <c r="F2197" s="2">
        <v>7.6</v>
      </c>
      <c r="G2197" s="2">
        <v>9.6999999999999993</v>
      </c>
      <c r="H2197" s="2">
        <v>1020.7</v>
      </c>
      <c r="I2197" s="2">
        <v>64120</v>
      </c>
      <c r="J2197" s="2">
        <v>4</v>
      </c>
      <c r="K2197" s="2">
        <v>0</v>
      </c>
      <c r="L2197" s="2">
        <v>0</v>
      </c>
      <c r="M2197" s="2">
        <v>0</v>
      </c>
      <c r="N2197">
        <v>1.9</v>
      </c>
      <c r="O2197">
        <v>323.10000000000002</v>
      </c>
      <c r="P2197">
        <v>38.5</v>
      </c>
      <c r="Q2197">
        <v>43.4</v>
      </c>
      <c r="R2197" s="5">
        <v>1.5194444444444399</v>
      </c>
    </row>
    <row r="2198" spans="2:18">
      <c r="B2198" s="2">
        <v>25.1</v>
      </c>
      <c r="C2198" s="2">
        <v>42</v>
      </c>
      <c r="D2198" s="2">
        <v>11.3</v>
      </c>
      <c r="E2198" s="2">
        <v>25.1</v>
      </c>
      <c r="F2198" s="2">
        <v>10.4</v>
      </c>
      <c r="G2198" s="2">
        <v>10.4</v>
      </c>
      <c r="H2198" s="2">
        <v>1020.9</v>
      </c>
      <c r="I2198" s="2">
        <v>64790</v>
      </c>
      <c r="J2198" s="2">
        <v>4</v>
      </c>
      <c r="K2198" s="2">
        <v>0</v>
      </c>
      <c r="L2198" s="2">
        <v>0</v>
      </c>
      <c r="M2198" s="2">
        <v>0</v>
      </c>
      <c r="N2198">
        <v>1.9</v>
      </c>
      <c r="O2198">
        <v>323.10000000000002</v>
      </c>
      <c r="P2198">
        <v>38.6</v>
      </c>
      <c r="Q2198">
        <v>43.5</v>
      </c>
      <c r="R2198" s="5">
        <v>1.52013888888889</v>
      </c>
    </row>
    <row r="2199" spans="2:18">
      <c r="B2199" s="2">
        <v>25</v>
      </c>
      <c r="C2199" s="2">
        <v>42</v>
      </c>
      <c r="D2199" s="2">
        <v>11.2</v>
      </c>
      <c r="E2199" s="2">
        <v>25</v>
      </c>
      <c r="F2199" s="2">
        <v>4.7</v>
      </c>
      <c r="G2199" s="2">
        <v>5.8</v>
      </c>
      <c r="H2199" s="2">
        <v>1020.9</v>
      </c>
      <c r="I2199" s="2">
        <v>65120</v>
      </c>
      <c r="J2199" s="2">
        <v>4</v>
      </c>
      <c r="K2199" s="2">
        <v>0</v>
      </c>
      <c r="L2199" s="2">
        <v>0</v>
      </c>
      <c r="M2199" s="2">
        <v>0</v>
      </c>
      <c r="N2199">
        <v>1.9</v>
      </c>
      <c r="O2199">
        <v>323.10000000000002</v>
      </c>
      <c r="P2199">
        <v>38.700000000000003</v>
      </c>
      <c r="Q2199">
        <v>43.6</v>
      </c>
      <c r="R2199" s="5">
        <v>1.5208333333333299</v>
      </c>
    </row>
    <row r="2200" spans="2:18">
      <c r="B2200" s="2">
        <v>25.1</v>
      </c>
      <c r="C2200" s="2">
        <v>41</v>
      </c>
      <c r="D2200" s="2">
        <v>11</v>
      </c>
      <c r="E2200" s="2">
        <v>25.1</v>
      </c>
      <c r="F2200" s="2">
        <v>8.3000000000000007</v>
      </c>
      <c r="G2200" s="2">
        <v>9.6999999999999993</v>
      </c>
      <c r="H2200" s="2">
        <v>1020.8</v>
      </c>
      <c r="I2200" s="2">
        <v>65970</v>
      </c>
      <c r="J2200" s="2">
        <v>4</v>
      </c>
      <c r="K2200" s="2">
        <v>0</v>
      </c>
      <c r="L2200" s="2">
        <v>0</v>
      </c>
      <c r="M2200" s="2">
        <v>0</v>
      </c>
      <c r="N2200">
        <v>1.9</v>
      </c>
      <c r="O2200">
        <v>323.10000000000002</v>
      </c>
      <c r="P2200">
        <v>38.799999999999997</v>
      </c>
      <c r="Q2200">
        <v>43.7</v>
      </c>
      <c r="R2200" s="5">
        <v>1.52152777777778</v>
      </c>
    </row>
    <row r="2201" spans="2:18">
      <c r="B2201" s="2">
        <v>25.1</v>
      </c>
      <c r="C2201" s="2">
        <v>42</v>
      </c>
      <c r="D2201" s="2">
        <v>11.3</v>
      </c>
      <c r="E2201" s="2">
        <v>25.1</v>
      </c>
      <c r="F2201" s="2">
        <v>9.4</v>
      </c>
      <c r="G2201" s="2">
        <v>10.1</v>
      </c>
      <c r="H2201" s="2">
        <v>1020.8</v>
      </c>
      <c r="I2201" s="2">
        <v>66390</v>
      </c>
      <c r="J2201" s="2">
        <v>4</v>
      </c>
      <c r="K2201" s="2">
        <v>0</v>
      </c>
      <c r="L2201" s="2">
        <v>0</v>
      </c>
      <c r="M2201" s="2">
        <v>0</v>
      </c>
      <c r="N2201">
        <v>1.9</v>
      </c>
      <c r="O2201">
        <v>323.10000000000002</v>
      </c>
      <c r="P2201">
        <v>39</v>
      </c>
      <c r="Q2201">
        <v>43.7</v>
      </c>
      <c r="R2201" s="5">
        <v>1.5222222222222199</v>
      </c>
    </row>
    <row r="2202" spans="2:18">
      <c r="B2202" s="2">
        <v>25.2</v>
      </c>
      <c r="C2202" s="2">
        <v>42</v>
      </c>
      <c r="D2202" s="2">
        <v>11.4</v>
      </c>
      <c r="E2202" s="2">
        <v>25.2</v>
      </c>
      <c r="F2202" s="2">
        <v>5.8</v>
      </c>
      <c r="G2202" s="2">
        <v>9.4</v>
      </c>
      <c r="H2202" s="2">
        <v>1021</v>
      </c>
      <c r="I2202" s="2">
        <v>66250</v>
      </c>
      <c r="J2202" s="2">
        <v>4</v>
      </c>
      <c r="K2202" s="2">
        <v>0</v>
      </c>
      <c r="L2202" s="2">
        <v>0</v>
      </c>
      <c r="M2202" s="2">
        <v>0</v>
      </c>
      <c r="N2202">
        <v>1.9</v>
      </c>
      <c r="O2202">
        <v>323.10000000000002</v>
      </c>
      <c r="P2202">
        <v>39.200000000000003</v>
      </c>
      <c r="Q2202">
        <v>43.7</v>
      </c>
      <c r="R2202" s="5">
        <v>1.52291666666667</v>
      </c>
    </row>
    <row r="2203" spans="2:18">
      <c r="B2203" s="2">
        <v>25.4</v>
      </c>
      <c r="C2203" s="2">
        <v>41</v>
      </c>
      <c r="D2203" s="2">
        <v>11.2</v>
      </c>
      <c r="E2203" s="2">
        <v>25.4</v>
      </c>
      <c r="F2203" s="2">
        <v>5</v>
      </c>
      <c r="G2203" s="2">
        <v>5.4</v>
      </c>
      <c r="H2203" s="2">
        <v>1020.9</v>
      </c>
      <c r="I2203" s="2">
        <v>65830</v>
      </c>
      <c r="J2203" s="2">
        <v>4</v>
      </c>
      <c r="K2203" s="2">
        <v>0</v>
      </c>
      <c r="L2203" s="2">
        <v>0</v>
      </c>
      <c r="M2203" s="2">
        <v>0</v>
      </c>
      <c r="N2203">
        <v>1.9</v>
      </c>
      <c r="O2203">
        <v>323.10000000000002</v>
      </c>
      <c r="P2203">
        <v>39.4</v>
      </c>
      <c r="Q2203">
        <v>43.8</v>
      </c>
      <c r="R2203" s="5">
        <v>1.5236111111111099</v>
      </c>
    </row>
    <row r="2204" spans="2:18">
      <c r="B2204" s="2">
        <v>25.5</v>
      </c>
      <c r="C2204" s="2">
        <v>40</v>
      </c>
      <c r="D2204" s="2">
        <v>10.9</v>
      </c>
      <c r="E2204" s="2">
        <v>25.5</v>
      </c>
      <c r="F2204" s="2">
        <v>6.8</v>
      </c>
      <c r="G2204" s="2">
        <v>9</v>
      </c>
      <c r="H2204" s="2">
        <v>1020.9</v>
      </c>
      <c r="I2204" s="2">
        <v>66480</v>
      </c>
      <c r="J2204" s="2">
        <v>4</v>
      </c>
      <c r="K2204" s="2">
        <v>0</v>
      </c>
      <c r="L2204" s="2">
        <v>0</v>
      </c>
      <c r="M2204" s="2">
        <v>0</v>
      </c>
      <c r="N2204">
        <v>1.9</v>
      </c>
      <c r="O2204">
        <v>323.10000000000002</v>
      </c>
      <c r="P2204">
        <v>39.6</v>
      </c>
      <c r="Q2204">
        <v>43.9</v>
      </c>
      <c r="R2204" s="5">
        <v>1.52430555555556</v>
      </c>
    </row>
    <row r="2205" spans="2:18">
      <c r="B2205" s="2">
        <v>25.3</v>
      </c>
      <c r="C2205" s="2">
        <v>40</v>
      </c>
      <c r="D2205" s="2">
        <v>10.8</v>
      </c>
      <c r="E2205" s="2">
        <v>25.3</v>
      </c>
      <c r="F2205" s="2">
        <v>6.8</v>
      </c>
      <c r="G2205" s="2">
        <v>9.6999999999999993</v>
      </c>
      <c r="H2205" s="2">
        <v>1021</v>
      </c>
      <c r="I2205" s="2">
        <v>66340</v>
      </c>
      <c r="J2205" s="2">
        <v>4</v>
      </c>
      <c r="K2205" s="2">
        <v>0</v>
      </c>
      <c r="L2205" s="2">
        <v>0</v>
      </c>
      <c r="M2205" s="2">
        <v>0</v>
      </c>
      <c r="N2205">
        <v>1.9</v>
      </c>
      <c r="O2205">
        <v>323.10000000000002</v>
      </c>
      <c r="P2205">
        <v>39.9</v>
      </c>
      <c r="Q2205">
        <v>44</v>
      </c>
      <c r="R2205" s="5">
        <v>1.5249999999999999</v>
      </c>
    </row>
    <row r="2206" spans="2:18">
      <c r="B2206" s="2">
        <v>25.3</v>
      </c>
      <c r="C2206" s="2">
        <v>40</v>
      </c>
      <c r="D2206" s="2">
        <v>10.8</v>
      </c>
      <c r="E2206" s="2">
        <v>25.3</v>
      </c>
      <c r="F2206" s="2">
        <v>6.5</v>
      </c>
      <c r="G2206" s="2">
        <v>7.6</v>
      </c>
      <c r="H2206" s="2">
        <v>1020.8</v>
      </c>
      <c r="I2206" s="2">
        <v>65700</v>
      </c>
      <c r="J2206" s="2">
        <v>4</v>
      </c>
      <c r="K2206" s="2">
        <v>0</v>
      </c>
      <c r="L2206" s="2">
        <v>0</v>
      </c>
      <c r="M2206" s="2">
        <v>0</v>
      </c>
      <c r="N2206">
        <v>1.9</v>
      </c>
      <c r="O2206">
        <v>323.10000000000002</v>
      </c>
      <c r="P2206">
        <v>40</v>
      </c>
      <c r="Q2206">
        <v>44.2</v>
      </c>
      <c r="R2206" s="5">
        <v>1.52569444444444</v>
      </c>
    </row>
    <row r="2207" spans="2:18">
      <c r="B2207" s="2">
        <v>25.3</v>
      </c>
      <c r="C2207" s="2">
        <v>40</v>
      </c>
      <c r="D2207" s="2">
        <v>10.8</v>
      </c>
      <c r="E2207" s="2">
        <v>25.3</v>
      </c>
      <c r="F2207" s="2">
        <v>5.8</v>
      </c>
      <c r="G2207" s="2">
        <v>9</v>
      </c>
      <c r="H2207" s="2">
        <v>1020.9</v>
      </c>
      <c r="I2207" s="2">
        <v>66730</v>
      </c>
      <c r="J2207" s="2">
        <v>4</v>
      </c>
      <c r="K2207" s="2">
        <v>0</v>
      </c>
      <c r="L2207" s="2">
        <v>0</v>
      </c>
      <c r="M2207" s="2">
        <v>0</v>
      </c>
      <c r="N2207">
        <v>1.9</v>
      </c>
      <c r="O2207">
        <v>323.10000000000002</v>
      </c>
      <c r="P2207">
        <v>40.200000000000003</v>
      </c>
      <c r="Q2207">
        <v>44.4</v>
      </c>
      <c r="R2207" s="5">
        <v>1.5263888888888899</v>
      </c>
    </row>
    <row r="2208" spans="2:18">
      <c r="B2208" s="2">
        <v>25.3</v>
      </c>
      <c r="C2208" s="2">
        <v>39</v>
      </c>
      <c r="D2208" s="2">
        <v>10.4</v>
      </c>
      <c r="E2208" s="2">
        <v>25.3</v>
      </c>
      <c r="F2208" s="2">
        <v>8.6</v>
      </c>
      <c r="G2208" s="2">
        <v>9</v>
      </c>
      <c r="H2208" s="2">
        <v>1020.9</v>
      </c>
      <c r="I2208" s="2">
        <v>63960</v>
      </c>
      <c r="J2208" s="2">
        <v>4</v>
      </c>
      <c r="K2208" s="2">
        <v>0</v>
      </c>
      <c r="L2208" s="2">
        <v>0</v>
      </c>
      <c r="M2208" s="2">
        <v>0</v>
      </c>
      <c r="N2208">
        <v>1.9</v>
      </c>
      <c r="O2208">
        <v>323.10000000000002</v>
      </c>
      <c r="P2208">
        <v>40.200000000000003</v>
      </c>
      <c r="Q2208">
        <v>44.5</v>
      </c>
      <c r="R2208" s="5">
        <v>1.52708333333333</v>
      </c>
    </row>
    <row r="2209" spans="2:18">
      <c r="B2209" s="2">
        <v>25.2</v>
      </c>
      <c r="C2209" s="2">
        <v>40</v>
      </c>
      <c r="D2209" s="2">
        <v>10.7</v>
      </c>
      <c r="E2209" s="2">
        <v>25.2</v>
      </c>
      <c r="F2209" s="2">
        <v>5</v>
      </c>
      <c r="G2209" s="2">
        <v>6.8</v>
      </c>
      <c r="H2209" s="2">
        <v>1020.9</v>
      </c>
      <c r="I2209" s="2">
        <v>63730</v>
      </c>
      <c r="J2209" s="2">
        <v>4</v>
      </c>
      <c r="K2209" s="2">
        <v>0</v>
      </c>
      <c r="L2209" s="2">
        <v>0</v>
      </c>
      <c r="M2209" s="2">
        <v>0</v>
      </c>
      <c r="N2209">
        <v>1.9</v>
      </c>
      <c r="O2209">
        <v>323.10000000000002</v>
      </c>
      <c r="P2209">
        <v>40.299999999999997</v>
      </c>
      <c r="Q2209">
        <v>44.6</v>
      </c>
      <c r="R2209" s="5">
        <v>1.5277777777777799</v>
      </c>
    </row>
    <row r="2210" spans="2:18">
      <c r="B2210" s="2">
        <v>25.2</v>
      </c>
      <c r="C2210" s="2">
        <v>39</v>
      </c>
      <c r="D2210" s="2">
        <v>10.3</v>
      </c>
      <c r="E2210" s="2">
        <v>25.2</v>
      </c>
      <c r="F2210" s="2">
        <v>11.5</v>
      </c>
      <c r="G2210" s="2">
        <v>12.2</v>
      </c>
      <c r="H2210" s="2">
        <v>1020.9</v>
      </c>
      <c r="I2210" s="2">
        <v>66180</v>
      </c>
      <c r="J2210" s="2">
        <v>4</v>
      </c>
      <c r="K2210" s="2">
        <v>0</v>
      </c>
      <c r="L2210" s="2">
        <v>0</v>
      </c>
      <c r="M2210" s="2">
        <v>0</v>
      </c>
      <c r="N2210">
        <v>1.9</v>
      </c>
      <c r="O2210">
        <v>323.10000000000002</v>
      </c>
      <c r="P2210">
        <v>40.299999999999997</v>
      </c>
      <c r="Q2210">
        <v>44.7</v>
      </c>
      <c r="R2210" s="5">
        <v>1.52847222222222</v>
      </c>
    </row>
    <row r="2211" spans="2:18">
      <c r="B2211" s="2">
        <v>25.1</v>
      </c>
      <c r="C2211" s="2">
        <v>40</v>
      </c>
      <c r="D2211" s="2">
        <v>10.6</v>
      </c>
      <c r="E2211" s="2">
        <v>25.1</v>
      </c>
      <c r="F2211" s="2">
        <v>7.9</v>
      </c>
      <c r="G2211" s="2">
        <v>8.3000000000000007</v>
      </c>
      <c r="H2211" s="2">
        <v>1020.9</v>
      </c>
      <c r="I2211" s="2">
        <v>67320</v>
      </c>
      <c r="J2211" s="2">
        <v>4</v>
      </c>
      <c r="K2211" s="2">
        <v>0</v>
      </c>
      <c r="L2211" s="2">
        <v>0</v>
      </c>
      <c r="M2211" s="2">
        <v>0</v>
      </c>
      <c r="N2211">
        <v>1.9</v>
      </c>
      <c r="O2211">
        <v>323.10000000000002</v>
      </c>
      <c r="P2211">
        <v>40.299999999999997</v>
      </c>
      <c r="Q2211">
        <v>44.7</v>
      </c>
      <c r="R2211" s="5">
        <v>1.5291666666666699</v>
      </c>
    </row>
    <row r="2212" spans="2:18">
      <c r="B2212" s="2">
        <v>25.1</v>
      </c>
      <c r="C2212" s="2">
        <v>39</v>
      </c>
      <c r="D2212" s="2">
        <v>10.199999999999999</v>
      </c>
      <c r="E2212" s="2">
        <v>25.1</v>
      </c>
      <c r="F2212" s="2">
        <v>6.5</v>
      </c>
      <c r="G2212" s="2">
        <v>12.6</v>
      </c>
      <c r="H2212" s="2">
        <v>1021</v>
      </c>
      <c r="I2212" s="2">
        <v>67480</v>
      </c>
      <c r="J2212" s="2">
        <v>4</v>
      </c>
      <c r="K2212" s="2">
        <v>0</v>
      </c>
      <c r="L2212" s="2">
        <v>0</v>
      </c>
      <c r="M2212" s="2">
        <v>0</v>
      </c>
      <c r="N2212">
        <v>1.9</v>
      </c>
      <c r="O2212">
        <v>323.10000000000002</v>
      </c>
      <c r="P2212">
        <v>40.299999999999997</v>
      </c>
      <c r="Q2212">
        <v>44.8</v>
      </c>
      <c r="R2212" s="5">
        <v>1.52986111111111</v>
      </c>
    </row>
    <row r="2213" spans="2:18">
      <c r="B2213" s="2">
        <v>25.1</v>
      </c>
      <c r="C2213" s="2">
        <v>40</v>
      </c>
      <c r="D2213" s="2">
        <v>10.6</v>
      </c>
      <c r="E2213" s="2">
        <v>25.1</v>
      </c>
      <c r="F2213" s="2">
        <v>9</v>
      </c>
      <c r="G2213" s="2">
        <v>11.2</v>
      </c>
      <c r="H2213" s="2">
        <v>1020.8</v>
      </c>
      <c r="I2213" s="2">
        <v>66050</v>
      </c>
      <c r="J2213" s="2">
        <v>4</v>
      </c>
      <c r="K2213" s="2">
        <v>0</v>
      </c>
      <c r="L2213" s="2">
        <v>0</v>
      </c>
      <c r="M2213" s="2">
        <v>0</v>
      </c>
      <c r="N2213">
        <v>1.9</v>
      </c>
      <c r="O2213">
        <v>323.10000000000002</v>
      </c>
      <c r="P2213">
        <v>40.200000000000003</v>
      </c>
      <c r="Q2213">
        <v>44.8</v>
      </c>
      <c r="R2213" s="5">
        <v>1.5305555555555601</v>
      </c>
    </row>
    <row r="2214" spans="2:18">
      <c r="B2214" s="2">
        <v>25.1</v>
      </c>
      <c r="C2214" s="2">
        <v>40</v>
      </c>
      <c r="D2214" s="2">
        <v>10.6</v>
      </c>
      <c r="E2214" s="2">
        <v>25.1</v>
      </c>
      <c r="F2214" s="2">
        <v>7.6</v>
      </c>
      <c r="G2214" s="2">
        <v>13.3</v>
      </c>
      <c r="H2214" s="2">
        <v>1020.9</v>
      </c>
      <c r="I2214" s="2">
        <v>67020</v>
      </c>
      <c r="J2214" s="2">
        <v>4</v>
      </c>
      <c r="K2214" s="2">
        <v>0</v>
      </c>
      <c r="L2214" s="2">
        <v>0</v>
      </c>
      <c r="M2214" s="2">
        <v>0</v>
      </c>
      <c r="N2214">
        <v>1.9</v>
      </c>
      <c r="O2214">
        <v>323.10000000000002</v>
      </c>
      <c r="P2214">
        <v>40.200000000000003</v>
      </c>
      <c r="Q2214">
        <v>44.7</v>
      </c>
      <c r="R2214" s="5">
        <v>1.53125</v>
      </c>
    </row>
    <row r="2215" spans="2:18">
      <c r="B2215" s="2">
        <v>25.2</v>
      </c>
      <c r="C2215" s="2">
        <v>40</v>
      </c>
      <c r="D2215" s="2">
        <v>10.7</v>
      </c>
      <c r="E2215" s="2">
        <v>25.2</v>
      </c>
      <c r="F2215" s="2">
        <v>5</v>
      </c>
      <c r="G2215" s="2">
        <v>8.6</v>
      </c>
      <c r="H2215" s="2">
        <v>1020.7</v>
      </c>
      <c r="I2215" s="2">
        <v>67710</v>
      </c>
      <c r="J2215" s="2">
        <v>4</v>
      </c>
      <c r="K2215" s="2">
        <v>0</v>
      </c>
      <c r="L2215" s="2">
        <v>0</v>
      </c>
      <c r="M2215" s="2">
        <v>0</v>
      </c>
      <c r="N2215">
        <v>1.9</v>
      </c>
      <c r="O2215">
        <v>323.10000000000002</v>
      </c>
      <c r="P2215">
        <v>40.1</v>
      </c>
      <c r="Q2215">
        <v>44.7</v>
      </c>
      <c r="R2215" s="5">
        <v>1.5319444444444399</v>
      </c>
    </row>
    <row r="2216" spans="2:18">
      <c r="B2216" s="2">
        <v>25.4</v>
      </c>
      <c r="C2216" s="2">
        <v>39</v>
      </c>
      <c r="D2216" s="2">
        <v>10.5</v>
      </c>
      <c r="E2216" s="2">
        <v>25.4</v>
      </c>
      <c r="F2216" s="2">
        <v>10.8</v>
      </c>
      <c r="G2216" s="2">
        <v>13.7</v>
      </c>
      <c r="H2216" s="2">
        <v>1020.9</v>
      </c>
      <c r="I2216" s="2">
        <v>66080</v>
      </c>
      <c r="J2216" s="2">
        <v>4</v>
      </c>
      <c r="K2216" s="2">
        <v>0</v>
      </c>
      <c r="L2216" s="2">
        <v>0</v>
      </c>
      <c r="M2216" s="2">
        <v>0</v>
      </c>
      <c r="N2216">
        <v>1.9</v>
      </c>
      <c r="O2216">
        <v>323.10000000000002</v>
      </c>
      <c r="P2216">
        <v>40.1</v>
      </c>
      <c r="Q2216">
        <v>44.6</v>
      </c>
      <c r="R2216" s="5">
        <v>1.53263888888889</v>
      </c>
    </row>
    <row r="2217" spans="2:18">
      <c r="B2217" s="2">
        <v>25.3</v>
      </c>
      <c r="C2217" s="2">
        <v>39</v>
      </c>
      <c r="D2217" s="2">
        <v>10.4</v>
      </c>
      <c r="E2217" s="2">
        <v>25.3</v>
      </c>
      <c r="F2217" s="2">
        <v>10.1</v>
      </c>
      <c r="G2217" s="2">
        <v>14.8</v>
      </c>
      <c r="H2217" s="2">
        <v>1020.9</v>
      </c>
      <c r="I2217" s="2">
        <v>67460</v>
      </c>
      <c r="J2217" s="2">
        <v>4</v>
      </c>
      <c r="K2217" s="2">
        <v>0</v>
      </c>
      <c r="L2217" s="2">
        <v>0</v>
      </c>
      <c r="M2217" s="2">
        <v>0</v>
      </c>
      <c r="N2217">
        <v>1.9</v>
      </c>
      <c r="O2217">
        <v>323.10000000000002</v>
      </c>
      <c r="P2217">
        <v>40.200000000000003</v>
      </c>
      <c r="Q2217">
        <v>44.6</v>
      </c>
      <c r="R2217" s="5">
        <v>1.5333333333333301</v>
      </c>
    </row>
    <row r="2218" spans="2:18">
      <c r="B2218" s="2">
        <v>25.2</v>
      </c>
      <c r="C2218" s="2">
        <v>40</v>
      </c>
      <c r="D2218" s="2">
        <v>10.7</v>
      </c>
      <c r="E2218" s="2">
        <v>25.2</v>
      </c>
      <c r="F2218" s="2">
        <v>5.4</v>
      </c>
      <c r="G2218" s="2">
        <v>10.1</v>
      </c>
      <c r="H2218" s="2">
        <v>1021.1</v>
      </c>
      <c r="I2218" s="2">
        <v>68530</v>
      </c>
      <c r="J2218" s="2">
        <v>5</v>
      </c>
      <c r="K2218" s="2">
        <v>0</v>
      </c>
      <c r="L2218" s="2">
        <v>0</v>
      </c>
      <c r="M2218" s="2">
        <v>0</v>
      </c>
      <c r="N2218">
        <v>1.9</v>
      </c>
      <c r="O2218">
        <v>323.10000000000002</v>
      </c>
      <c r="P2218">
        <v>40.299999999999997</v>
      </c>
      <c r="Q2218">
        <v>44.6</v>
      </c>
      <c r="R2218" s="5">
        <v>1.53402777777778</v>
      </c>
    </row>
    <row r="2219" spans="2:18">
      <c r="B2219" s="2">
        <v>25.2</v>
      </c>
      <c r="C2219" s="2">
        <v>40</v>
      </c>
      <c r="D2219" s="2">
        <v>10.7</v>
      </c>
      <c r="E2219" s="2">
        <v>25.2</v>
      </c>
      <c r="F2219" s="2">
        <v>7.9</v>
      </c>
      <c r="G2219" s="2">
        <v>9.4</v>
      </c>
      <c r="H2219" s="2">
        <v>1020.9</v>
      </c>
      <c r="I2219" s="2">
        <v>68340</v>
      </c>
      <c r="J2219" s="2">
        <v>5</v>
      </c>
      <c r="K2219" s="2">
        <v>0</v>
      </c>
      <c r="L2219" s="2">
        <v>0</v>
      </c>
      <c r="M2219" s="2">
        <v>0</v>
      </c>
      <c r="N2219">
        <v>1.9</v>
      </c>
      <c r="O2219">
        <v>323.10000000000002</v>
      </c>
      <c r="P2219">
        <v>40.299999999999997</v>
      </c>
      <c r="Q2219">
        <v>44.7</v>
      </c>
      <c r="R2219" s="5">
        <v>1.5347222222222201</v>
      </c>
    </row>
    <row r="2220" spans="2:18">
      <c r="B2220" s="2">
        <v>25.3</v>
      </c>
      <c r="C2220" s="2">
        <v>40</v>
      </c>
      <c r="D2220" s="2">
        <v>10.8</v>
      </c>
      <c r="E2220" s="2">
        <v>25.3</v>
      </c>
      <c r="F2220" s="2">
        <v>4.7</v>
      </c>
      <c r="G2220" s="2">
        <v>7.2</v>
      </c>
      <c r="H2220" s="2">
        <v>1020.8</v>
      </c>
      <c r="I2220" s="2">
        <v>66120</v>
      </c>
      <c r="J2220" s="2">
        <v>4</v>
      </c>
      <c r="K2220" s="2">
        <v>0</v>
      </c>
      <c r="L2220" s="2">
        <v>0</v>
      </c>
      <c r="M2220" s="2">
        <v>0</v>
      </c>
      <c r="N2220">
        <v>1.9</v>
      </c>
      <c r="O2220">
        <v>323.10000000000002</v>
      </c>
      <c r="P2220">
        <v>40.299999999999997</v>
      </c>
      <c r="Q2220">
        <v>44.7</v>
      </c>
      <c r="R2220" s="5">
        <v>1.53541666666667</v>
      </c>
    </row>
    <row r="2221" spans="2:18">
      <c r="B2221" s="2">
        <v>25.3</v>
      </c>
      <c r="C2221" s="2">
        <v>39</v>
      </c>
      <c r="D2221" s="2">
        <v>10.4</v>
      </c>
      <c r="E2221" s="2">
        <v>25.3</v>
      </c>
      <c r="F2221" s="2">
        <v>7.2</v>
      </c>
      <c r="G2221" s="2">
        <v>13.3</v>
      </c>
      <c r="H2221" s="2">
        <v>1020.9</v>
      </c>
      <c r="I2221" s="2">
        <v>68290</v>
      </c>
      <c r="J2221" s="2">
        <v>5</v>
      </c>
      <c r="K2221" s="2">
        <v>0</v>
      </c>
      <c r="L2221" s="2">
        <v>0</v>
      </c>
      <c r="M2221" s="2">
        <v>0</v>
      </c>
      <c r="N2221">
        <v>1.9</v>
      </c>
      <c r="O2221">
        <v>323.10000000000002</v>
      </c>
      <c r="P2221">
        <v>40.299999999999997</v>
      </c>
      <c r="Q2221">
        <v>44.8</v>
      </c>
      <c r="R2221" s="5">
        <v>1.5361111111111101</v>
      </c>
    </row>
    <row r="2222" spans="2:18">
      <c r="B2222" s="2">
        <v>25.3</v>
      </c>
      <c r="C2222" s="2">
        <v>39</v>
      </c>
      <c r="D2222" s="2">
        <v>10.4</v>
      </c>
      <c r="E2222" s="2">
        <v>25.3</v>
      </c>
      <c r="F2222" s="2">
        <v>7.2</v>
      </c>
      <c r="G2222" s="2">
        <v>8.3000000000000007</v>
      </c>
      <c r="H2222" s="2">
        <v>1020.8</v>
      </c>
      <c r="I2222" s="2">
        <v>70160</v>
      </c>
      <c r="J2222" s="2">
        <v>5</v>
      </c>
      <c r="K2222" s="2">
        <v>0</v>
      </c>
      <c r="L2222" s="2">
        <v>0</v>
      </c>
      <c r="M2222" s="2">
        <v>0</v>
      </c>
      <c r="N2222">
        <v>1.9</v>
      </c>
      <c r="O2222">
        <v>323.10000000000002</v>
      </c>
      <c r="P2222">
        <v>40.299999999999997</v>
      </c>
      <c r="Q2222">
        <v>44.8</v>
      </c>
      <c r="R2222" s="5">
        <v>1.53680555555556</v>
      </c>
    </row>
    <row r="2223" spans="2:18">
      <c r="B2223" s="2">
        <v>25.3</v>
      </c>
      <c r="C2223" s="2">
        <v>39</v>
      </c>
      <c r="D2223" s="2">
        <v>10.4</v>
      </c>
      <c r="E2223" s="2">
        <v>25.3</v>
      </c>
      <c r="F2223" s="2">
        <v>13.3</v>
      </c>
      <c r="G2223" s="2">
        <v>14.4</v>
      </c>
      <c r="H2223" s="2">
        <v>1021.1</v>
      </c>
      <c r="I2223" s="2">
        <v>70300</v>
      </c>
      <c r="J2223" s="2">
        <v>5</v>
      </c>
      <c r="K2223" s="2">
        <v>0</v>
      </c>
      <c r="L2223" s="2">
        <v>0</v>
      </c>
      <c r="M2223" s="2">
        <v>0</v>
      </c>
      <c r="N2223">
        <v>1.9</v>
      </c>
      <c r="O2223">
        <v>323.10000000000002</v>
      </c>
      <c r="P2223">
        <v>40.299999999999997</v>
      </c>
      <c r="Q2223">
        <v>44.9</v>
      </c>
      <c r="R2223" s="5">
        <v>1.5375000000000001</v>
      </c>
    </row>
    <row r="2224" spans="2:18">
      <c r="B2224" s="2">
        <v>25.2</v>
      </c>
      <c r="C2224" s="2">
        <v>40</v>
      </c>
      <c r="D2224" s="2">
        <v>10.7</v>
      </c>
      <c r="E2224" s="2">
        <v>25.2</v>
      </c>
      <c r="F2224" s="2">
        <v>6.8</v>
      </c>
      <c r="G2224" s="2">
        <v>8.3000000000000007</v>
      </c>
      <c r="H2224" s="2">
        <v>1021</v>
      </c>
      <c r="I2224" s="2">
        <v>70120</v>
      </c>
      <c r="J2224" s="2">
        <v>5</v>
      </c>
      <c r="K2224" s="2">
        <v>0</v>
      </c>
      <c r="L2224" s="2">
        <v>0</v>
      </c>
      <c r="M2224" s="2">
        <v>0</v>
      </c>
      <c r="N2224">
        <v>1.9</v>
      </c>
      <c r="O2224">
        <v>323.10000000000002</v>
      </c>
      <c r="P2224">
        <v>40.299999999999997</v>
      </c>
      <c r="Q2224">
        <v>45</v>
      </c>
      <c r="R2224" s="5">
        <v>1.53819444444444</v>
      </c>
    </row>
    <row r="2225" spans="2:18">
      <c r="B2225" s="2">
        <v>25.3</v>
      </c>
      <c r="C2225" s="2">
        <v>39</v>
      </c>
      <c r="D2225" s="2">
        <v>10.4</v>
      </c>
      <c r="E2225" s="2">
        <v>25.3</v>
      </c>
      <c r="F2225" s="2">
        <v>7.2</v>
      </c>
      <c r="G2225" s="2">
        <v>10.4</v>
      </c>
      <c r="H2225" s="2">
        <v>1020.7</v>
      </c>
      <c r="I2225" s="2">
        <v>69210</v>
      </c>
      <c r="J2225" s="2">
        <v>5</v>
      </c>
      <c r="K2225" s="2">
        <v>0</v>
      </c>
      <c r="L2225" s="2">
        <v>0</v>
      </c>
      <c r="M2225" s="2">
        <v>0</v>
      </c>
      <c r="N2225">
        <v>1.9</v>
      </c>
      <c r="O2225">
        <v>323.10000000000002</v>
      </c>
      <c r="P2225">
        <v>40.299999999999997</v>
      </c>
      <c r="Q2225">
        <v>45</v>
      </c>
      <c r="R2225" s="5">
        <v>1.5388888888888901</v>
      </c>
    </row>
    <row r="2226" spans="2:18">
      <c r="B2226" s="2">
        <v>25.4</v>
      </c>
      <c r="C2226" s="2">
        <v>40</v>
      </c>
      <c r="D2226" s="2">
        <v>10.9</v>
      </c>
      <c r="E2226" s="2">
        <v>25.4</v>
      </c>
      <c r="F2226" s="2">
        <v>6.5</v>
      </c>
      <c r="G2226" s="2">
        <v>9.4</v>
      </c>
      <c r="H2226" s="2">
        <v>1020.8</v>
      </c>
      <c r="I2226" s="2">
        <v>70200</v>
      </c>
      <c r="J2226" s="2">
        <v>5</v>
      </c>
      <c r="K2226" s="2">
        <v>0</v>
      </c>
      <c r="L2226" s="2">
        <v>0</v>
      </c>
      <c r="M2226" s="2">
        <v>0</v>
      </c>
      <c r="N2226">
        <v>1.9</v>
      </c>
      <c r="O2226">
        <v>323.10000000000002</v>
      </c>
      <c r="P2226">
        <v>40.4</v>
      </c>
      <c r="Q2226">
        <v>45</v>
      </c>
      <c r="R2226" s="5">
        <v>1.53958333333333</v>
      </c>
    </row>
    <row r="2227" spans="2:18">
      <c r="B2227" s="2">
        <v>25.4</v>
      </c>
      <c r="C2227" s="2">
        <v>40</v>
      </c>
      <c r="D2227" s="2">
        <v>10.9</v>
      </c>
      <c r="E2227" s="2">
        <v>25.4</v>
      </c>
      <c r="F2227" s="2">
        <v>6.8</v>
      </c>
      <c r="G2227" s="2">
        <v>8.6</v>
      </c>
      <c r="H2227" s="2">
        <v>1020.7</v>
      </c>
      <c r="I2227" s="2">
        <v>70810</v>
      </c>
      <c r="J2227" s="2">
        <v>5</v>
      </c>
      <c r="K2227" s="2">
        <v>0</v>
      </c>
      <c r="L2227" s="2">
        <v>0</v>
      </c>
      <c r="M2227" s="2">
        <v>0</v>
      </c>
      <c r="N2227">
        <v>1.9</v>
      </c>
      <c r="O2227">
        <v>323.10000000000002</v>
      </c>
      <c r="P2227">
        <v>40.4</v>
      </c>
      <c r="Q2227">
        <v>45.1</v>
      </c>
      <c r="R2227" s="5">
        <v>1.5402777777777801</v>
      </c>
    </row>
    <row r="2228" spans="2:18">
      <c r="B2228" s="2">
        <v>25.5</v>
      </c>
      <c r="C2228" s="2">
        <v>38</v>
      </c>
      <c r="D2228" s="2">
        <v>10.199999999999999</v>
      </c>
      <c r="E2228" s="2">
        <v>25.5</v>
      </c>
      <c r="F2228" s="2">
        <v>7.6</v>
      </c>
      <c r="G2228" s="2">
        <v>10.4</v>
      </c>
      <c r="H2228" s="2">
        <v>1020.9</v>
      </c>
      <c r="I2228" s="2">
        <v>72310</v>
      </c>
      <c r="J2228" s="2">
        <v>5</v>
      </c>
      <c r="K2228" s="2">
        <v>0</v>
      </c>
      <c r="L2228" s="2">
        <v>0</v>
      </c>
      <c r="M2228" s="2">
        <v>0</v>
      </c>
      <c r="N2228">
        <v>1.9</v>
      </c>
      <c r="O2228">
        <v>323.10000000000002</v>
      </c>
      <c r="P2228">
        <v>40.5</v>
      </c>
      <c r="Q2228">
        <v>45.3</v>
      </c>
      <c r="R2228" s="5">
        <v>1.54097222222222</v>
      </c>
    </row>
    <row r="2229" spans="2:18">
      <c r="B2229" s="2">
        <v>25.5</v>
      </c>
      <c r="C2229" s="2">
        <v>39</v>
      </c>
      <c r="D2229" s="2">
        <v>10.6</v>
      </c>
      <c r="E2229" s="2">
        <v>25.5</v>
      </c>
      <c r="F2229" s="2">
        <v>7.6</v>
      </c>
      <c r="G2229" s="2">
        <v>10.8</v>
      </c>
      <c r="H2229" s="2">
        <v>1020.7</v>
      </c>
      <c r="I2229" s="2">
        <v>72750</v>
      </c>
      <c r="J2229" s="2">
        <v>5</v>
      </c>
      <c r="K2229" s="2">
        <v>0</v>
      </c>
      <c r="L2229" s="2">
        <v>0</v>
      </c>
      <c r="M2229" s="2">
        <v>0</v>
      </c>
      <c r="N2229">
        <v>1.9</v>
      </c>
      <c r="O2229">
        <v>323.10000000000002</v>
      </c>
      <c r="P2229">
        <v>40.6</v>
      </c>
      <c r="Q2229">
        <v>45.4</v>
      </c>
      <c r="R2229" s="5">
        <v>1.5416666666666701</v>
      </c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211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14.4</v>
      </c>
      <c r="AB3" s="303"/>
      <c r="AC3" s="303"/>
      <c r="AD3" s="302"/>
      <c r="AE3" s="216"/>
      <c r="AF3" s="463"/>
      <c r="AG3" s="656" t="str">
        <f>$C$5</f>
        <v>Octobre_2026</v>
      </c>
      <c r="AH3" s="657"/>
      <c r="AI3" s="502"/>
      <c r="AJ3" s="645" t="s">
        <v>140</v>
      </c>
      <c r="AK3" s="646"/>
      <c r="AL3" s="647"/>
      <c r="AM3" s="301"/>
      <c r="AN3" s="642" t="s">
        <v>139</v>
      </c>
      <c r="AO3" s="643"/>
      <c r="AP3" s="643"/>
      <c r="AQ3" s="643"/>
      <c r="AR3" s="644"/>
      <c r="AS3" s="301"/>
      <c r="AT3" s="300"/>
      <c r="AU3" s="486"/>
      <c r="AV3" s="216"/>
      <c r="AW3" s="463"/>
      <c r="AX3" s="299" t="str">
        <f>$C$5</f>
        <v>Octobre_2026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185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432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6"/>
      <c r="V5" s="216"/>
      <c r="W5" s="463"/>
      <c r="X5" s="658" t="str">
        <f>C5</f>
        <v>Octobre_2026</v>
      </c>
      <c r="Y5" s="659"/>
      <c r="Z5" s="450"/>
      <c r="AA5" s="660">
        <f ca="1">NOW()</f>
        <v>46298.43981689815</v>
      </c>
      <c r="AB5" s="661"/>
      <c r="AC5" s="662"/>
      <c r="AD5" s="490"/>
      <c r="AE5" s="216"/>
      <c r="AF5" s="464"/>
      <c r="AG5" s="654" t="s">
        <v>132</v>
      </c>
      <c r="AH5" s="655"/>
      <c r="AI5" s="503"/>
      <c r="AJ5" s="436">
        <f>SUM($AJ$11:$AJ$72)</f>
        <v>0</v>
      </c>
      <c r="AK5" s="450"/>
      <c r="AL5" s="280">
        <f>SUM($AL$11:$AL$72)</f>
        <v>0</v>
      </c>
      <c r="AM5" s="450"/>
      <c r="AN5" s="248">
        <f>SUM(AN$11:AN$72)</f>
        <v>0</v>
      </c>
      <c r="AO5" s="450"/>
      <c r="AP5" s="248">
        <f>SUM(AP$11:AP$72)</f>
        <v>0</v>
      </c>
      <c r="AQ5" s="450"/>
      <c r="AR5" s="248">
        <f>SUM(AR$11:AR$72)</f>
        <v>0</v>
      </c>
      <c r="AS5" s="450"/>
      <c r="AT5" s="248">
        <f>SUM(AT$11:AT$72)</f>
        <v>0</v>
      </c>
      <c r="AU5" s="486"/>
      <c r="AV5" s="216"/>
      <c r="AW5" s="464"/>
      <c r="AX5" s="282" t="s">
        <v>132</v>
      </c>
      <c r="AY5" s="281"/>
      <c r="AZ5" s="450"/>
      <c r="BA5" s="280">
        <f>SUM(BA$11:BA$72)</f>
        <v>0.81111111111111112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48" t="s">
        <v>127</v>
      </c>
      <c r="D7" s="649"/>
      <c r="E7" s="474"/>
      <c r="F7" s="275">
        <f>MIN(F$11:F72)</f>
        <v>0</v>
      </c>
      <c r="G7" s="245"/>
      <c r="H7" s="274" t="e">
        <f>VLOOKUP($F$7,$F$11:$Y$72,17,0)</f>
        <v>#N/A</v>
      </c>
      <c r="I7" s="245"/>
      <c r="J7" s="473"/>
      <c r="K7" s="450"/>
      <c r="L7" s="273">
        <f>MIN($L$11:$L$72)</f>
        <v>10.5</v>
      </c>
      <c r="M7" s="483"/>
      <c r="N7" s="272">
        <f>VLOOKUP($L$7,$L$11:$Y$71,14,0)</f>
        <v>46297</v>
      </c>
      <c r="O7" s="483"/>
      <c r="P7" s="473"/>
      <c r="Q7" s="483"/>
      <c r="R7" s="271">
        <f>MAX(R$11:R72)</f>
        <v>24.7</v>
      </c>
      <c r="S7" s="483"/>
      <c r="T7" s="270">
        <f>VLOOKUP($R$7,$R$11:$Y$72,8,0)</f>
        <v>46297</v>
      </c>
      <c r="U7" s="486"/>
      <c r="V7" s="216"/>
      <c r="W7" s="464"/>
      <c r="X7" s="650" t="s">
        <v>126</v>
      </c>
      <c r="Y7" s="651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0">
        <f ca="1">TODAY()</f>
        <v>46298</v>
      </c>
      <c r="AH7" s="641"/>
      <c r="AI7" s="450"/>
      <c r="AJ7" s="266">
        <f>VLOOKUP($AJ$9,$AJ$11:$AY$72,16,0)</f>
        <v>46296</v>
      </c>
      <c r="AK7" s="450"/>
      <c r="AL7" s="267">
        <f>VLOOKUP($AL$9,$AL$11:$AY$72,14,0)</f>
        <v>46296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0">
        <f ca="1">TODAY()</f>
        <v>46298</v>
      </c>
      <c r="AY7" s="641"/>
      <c r="AZ7" s="450"/>
      <c r="BA7" s="265">
        <f>VLOOKUP($BA$9,$BA$11:$BE$72,5,0)</f>
        <v>46297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217</v>
      </c>
      <c r="BS7" s="264" t="s">
        <v>216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52"/>
      <c r="D9" s="653"/>
      <c r="E9" s="478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VLOOKUP($L$7,$L$11:$N$71,3,0)</f>
        <v>0.28819444444444398</v>
      </c>
      <c r="O9" s="483"/>
      <c r="P9" s="258" t="s">
        <v>118</v>
      </c>
      <c r="Q9" s="483"/>
      <c r="R9" s="257" t="s">
        <v>48</v>
      </c>
      <c r="S9" s="483"/>
      <c r="T9" s="256">
        <f>VLOOKUP($R$7,$R$11:$Y$72,8,0)</f>
        <v>46297</v>
      </c>
      <c r="U9" s="486"/>
      <c r="V9" s="216"/>
      <c r="W9" s="464"/>
      <c r="X9" s="255">
        <f>BM81</f>
        <v>61.9</v>
      </c>
      <c r="Y9" s="255" t="s">
        <v>48</v>
      </c>
      <c r="Z9" s="450"/>
      <c r="AA9" s="254">
        <f>MAX($AA$11:$AA$72)</f>
        <v>27</v>
      </c>
      <c r="AB9" s="450"/>
      <c r="AC9" s="253">
        <f>VLOOKUP($AA$9,$AA$11:$AH$72,8,0)</f>
        <v>46296</v>
      </c>
      <c r="AD9" s="486"/>
      <c r="AE9" s="216"/>
      <c r="AF9" s="464"/>
      <c r="AG9" s="252">
        <f>$BO$79</f>
        <v>326.90999999999997</v>
      </c>
      <c r="AH9" s="251" t="s">
        <v>32</v>
      </c>
      <c r="AI9" s="450"/>
      <c r="AJ9" s="250">
        <f>MAX($AJ$11:$AJ$72)</f>
        <v>0</v>
      </c>
      <c r="AK9" s="450"/>
      <c r="AL9" s="249">
        <f>MAX($AL$11:AL$72)</f>
        <v>0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$BR$79</f>
        <v>101.66319444444444</v>
      </c>
      <c r="AZ9" s="450"/>
      <c r="BA9" s="244">
        <f>MAX($BA$11:$BA$72)</f>
        <v>0.40833333333333338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Jeudi</v>
      </c>
      <c r="D11" s="443">
        <v>46296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14.3</v>
      </c>
      <c r="M11" s="446"/>
      <c r="N11" s="440">
        <v>0.99722222222222201</v>
      </c>
      <c r="O11" s="446"/>
      <c r="P11" s="445" t="str">
        <f>IF(OR(L1="",L11=""),"",IF(L11&gt;L1,"»",IF(L11&lt;L1,"¼","¹º")))</f>
        <v>¼</v>
      </c>
      <c r="Q11" s="446"/>
      <c r="R11" s="447">
        <v>21.4</v>
      </c>
      <c r="S11" s="446"/>
      <c r="T11" s="440">
        <v>0.51388888888888895</v>
      </c>
      <c r="U11" s="231"/>
      <c r="V11" s="221"/>
      <c r="W11" s="465"/>
      <c r="X11" s="442" t="str">
        <f>$C11</f>
        <v>Jeudi</v>
      </c>
      <c r="Y11" s="443">
        <f>$D11</f>
        <v>46296</v>
      </c>
      <c r="Z11" s="439"/>
      <c r="AA11" s="451">
        <v>27</v>
      </c>
      <c r="AB11" s="439"/>
      <c r="AC11" s="440">
        <v>0.63263888888888897</v>
      </c>
      <c r="AD11" s="468"/>
      <c r="AE11" s="221"/>
      <c r="AF11" s="465"/>
      <c r="AG11" s="442" t="str">
        <f>$C11</f>
        <v>Jeudi</v>
      </c>
      <c r="AH11" s="443">
        <f>$D11</f>
        <v>46296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Jeudi</v>
      </c>
      <c r="AY11" s="443">
        <f>$D11</f>
        <v>46296</v>
      </c>
      <c r="AZ11" s="439"/>
      <c r="BA11" s="440">
        <v>0.40277777777777773</v>
      </c>
      <c r="BB11" s="469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217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8"/>
      <c r="BF12" s="227"/>
    </row>
    <row r="13" spans="1:71" ht="27" customHeight="1">
      <c r="A13" s="213"/>
      <c r="B13" s="465"/>
      <c r="C13" s="442" t="str">
        <f>PROPER(TEXT(D13,"JJJJ"))</f>
        <v>Vendredi</v>
      </c>
      <c r="D13" s="443">
        <f>$D11+1</f>
        <v>46297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¼</v>
      </c>
      <c r="K13" s="446"/>
      <c r="L13" s="447">
        <v>10.5</v>
      </c>
      <c r="M13" s="446"/>
      <c r="N13" s="440">
        <v>0.28819444444444398</v>
      </c>
      <c r="O13" s="446"/>
      <c r="P13" s="445" t="str">
        <f>IF(OR(R11="",R13=""),"",IF(R13&gt;R11,"»",IF(R13&lt;R11,"¼","¹º")))</f>
        <v>»</v>
      </c>
      <c r="Q13" s="446"/>
      <c r="R13" s="447">
        <v>24.7</v>
      </c>
      <c r="S13" s="446"/>
      <c r="T13" s="440">
        <v>0.68194444444444402</v>
      </c>
      <c r="U13" s="217"/>
      <c r="V13" s="221"/>
      <c r="W13" s="465"/>
      <c r="X13" s="442" t="str">
        <f>$C13</f>
        <v>Vendredi</v>
      </c>
      <c r="Y13" s="443">
        <f>$D13</f>
        <v>46297</v>
      </c>
      <c r="Z13" s="439"/>
      <c r="AA13" s="451">
        <v>26.6</v>
      </c>
      <c r="AB13" s="439"/>
      <c r="AC13" s="440">
        <v>0.60763888888888895</v>
      </c>
      <c r="AD13" s="468"/>
      <c r="AE13" s="221"/>
      <c r="AF13" s="465"/>
      <c r="AG13" s="442" t="str">
        <f>$C13</f>
        <v>Vendredi</v>
      </c>
      <c r="AH13" s="443">
        <f>$D13</f>
        <v>46297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Vendredi</v>
      </c>
      <c r="AY13" s="443">
        <f>$D13</f>
        <v>46297</v>
      </c>
      <c r="AZ13" s="439"/>
      <c r="BA13" s="440">
        <v>0.40833333333333338</v>
      </c>
      <c r="BB13" s="469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514"/>
      <c r="C14" s="450"/>
      <c r="D14" s="450"/>
      <c r="E14" s="450"/>
      <c r="F14" s="437"/>
      <c r="G14" s="437"/>
      <c r="H14" s="437"/>
      <c r="I14" s="437"/>
      <c r="J14" s="449"/>
      <c r="K14" s="450"/>
      <c r="L14" s="450"/>
      <c r="M14" s="450"/>
      <c r="N14" s="450"/>
      <c r="O14" s="450"/>
      <c r="P14" s="449"/>
      <c r="Q14" s="450"/>
      <c r="R14" s="450"/>
      <c r="S14" s="450"/>
      <c r="T14" s="450"/>
      <c r="U14" s="504"/>
      <c r="V14" s="233"/>
      <c r="W14" s="450"/>
      <c r="X14" s="450"/>
      <c r="Y14" s="450"/>
      <c r="Z14" s="450"/>
      <c r="AA14" s="450"/>
      <c r="AB14" s="450"/>
      <c r="AC14" s="450"/>
      <c r="AD14" s="450"/>
      <c r="AE14" s="233"/>
      <c r="AF14" s="450"/>
      <c r="AG14" s="450"/>
      <c r="AH14" s="450"/>
      <c r="AI14" s="450"/>
      <c r="AJ14" s="450"/>
      <c r="AK14" s="450"/>
      <c r="AL14" s="450"/>
      <c r="AM14" s="450"/>
      <c r="AN14" s="450"/>
      <c r="AO14" s="450"/>
      <c r="AP14" s="450"/>
      <c r="AQ14" s="450"/>
      <c r="AR14" s="450"/>
      <c r="AS14" s="450"/>
      <c r="AT14" s="450"/>
      <c r="AU14" s="450"/>
      <c r="AV14" s="233"/>
      <c r="AW14" s="450"/>
      <c r="AX14" s="450"/>
      <c r="AY14" s="450"/>
      <c r="AZ14" s="450"/>
      <c r="BA14" s="450"/>
      <c r="BB14" s="504"/>
      <c r="BC14" s="213"/>
      <c r="BE14" s="230"/>
      <c r="BF14" s="232"/>
    </row>
    <row r="15" spans="1:71" ht="27" customHeight="1">
      <c r="A15" s="213"/>
      <c r="B15" s="465"/>
      <c r="C15" s="442" t="str">
        <f>PROPER(TEXT(D15,"JJJJ"))</f>
        <v>Samedi</v>
      </c>
      <c r="D15" s="443">
        <f>$D13+1</f>
        <v>46298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/>
      </c>
      <c r="K15" s="446"/>
      <c r="L15" s="447"/>
      <c r="M15" s="446"/>
      <c r="N15" s="440"/>
      <c r="O15" s="446"/>
      <c r="P15" s="445" t="str">
        <f>IF(OR(R13="",R15=""),"",IF(R15&gt;R13,"»",IF(R15&lt;R13,"¼","¹º")))</f>
        <v/>
      </c>
      <c r="Q15" s="446"/>
      <c r="R15" s="447"/>
      <c r="S15" s="446"/>
      <c r="T15" s="440"/>
      <c r="U15" s="217"/>
      <c r="V15" s="221"/>
      <c r="W15" s="465"/>
      <c r="X15" s="442" t="str">
        <f>$C15</f>
        <v>Samedi</v>
      </c>
      <c r="Y15" s="443">
        <f>$D15</f>
        <v>46298</v>
      </c>
      <c r="Z15" s="439"/>
      <c r="AA15" s="451"/>
      <c r="AB15" s="439"/>
      <c r="AC15" s="440"/>
      <c r="AD15" s="468"/>
      <c r="AE15" s="221"/>
      <c r="AF15" s="465"/>
      <c r="AG15" s="442" t="str">
        <f>$C15</f>
        <v>Samedi</v>
      </c>
      <c r="AH15" s="443">
        <f>$D15</f>
        <v>46298</v>
      </c>
      <c r="AI15" s="439"/>
      <c r="AJ15" s="438"/>
      <c r="AK15" s="439"/>
      <c r="AL15" s="440"/>
      <c r="AM15" s="439"/>
      <c r="AN15" s="440"/>
      <c r="AO15" s="439"/>
      <c r="AP15" s="440"/>
      <c r="AQ15" s="439"/>
      <c r="AR15" s="440"/>
      <c r="AS15" s="439"/>
      <c r="AT15" s="440"/>
      <c r="AU15" s="469"/>
      <c r="AV15" s="216"/>
      <c r="AW15" s="465"/>
      <c r="AX15" s="442" t="str">
        <f>$C15</f>
        <v>Samedi</v>
      </c>
      <c r="AY15" s="443">
        <f>$D15</f>
        <v>46298</v>
      </c>
      <c r="AZ15" s="439"/>
      <c r="BA15" s="440"/>
      <c r="BB15" s="469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Dimanche</v>
      </c>
      <c r="D17" s="443">
        <f>$D15+1</f>
        <v>46299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/>
      </c>
      <c r="K17" s="446"/>
      <c r="L17" s="447"/>
      <c r="M17" s="446"/>
      <c r="N17" s="440"/>
      <c r="O17" s="446"/>
      <c r="P17" s="445" t="str">
        <f>IF(OR(R15="",R17=""),"",IF(R17&gt;R15,"»",IF(R17&lt;R15,"¼","¹º")))</f>
        <v/>
      </c>
      <c r="Q17" s="446"/>
      <c r="R17" s="447"/>
      <c r="S17" s="446"/>
      <c r="T17" s="440"/>
      <c r="U17" s="217"/>
      <c r="V17" s="221"/>
      <c r="W17" s="465"/>
      <c r="X17" s="442" t="str">
        <f>$C17</f>
        <v>Dimanche</v>
      </c>
      <c r="Y17" s="443">
        <f>$D17</f>
        <v>46299</v>
      </c>
      <c r="Z17" s="439"/>
      <c r="AA17" s="451"/>
      <c r="AB17" s="439"/>
      <c r="AC17" s="440"/>
      <c r="AD17" s="468"/>
      <c r="AE17" s="221"/>
      <c r="AF17" s="465"/>
      <c r="AG17" s="442" t="str">
        <f>$C17</f>
        <v>Dimanche</v>
      </c>
      <c r="AH17" s="443">
        <f>$D17</f>
        <v>46299</v>
      </c>
      <c r="AI17" s="439"/>
      <c r="AJ17" s="438"/>
      <c r="AK17" s="439"/>
      <c r="AL17" s="440"/>
      <c r="AM17" s="439"/>
      <c r="AN17" s="440"/>
      <c r="AO17" s="439"/>
      <c r="AP17" s="440"/>
      <c r="AQ17" s="439"/>
      <c r="AR17" s="440"/>
      <c r="AS17" s="439"/>
      <c r="AT17" s="440"/>
      <c r="AU17" s="469"/>
      <c r="AV17" s="216"/>
      <c r="AW17" s="465"/>
      <c r="AX17" s="442" t="str">
        <f>$C17</f>
        <v>Dimanche</v>
      </c>
      <c r="AY17" s="443">
        <f>$D17</f>
        <v>46299</v>
      </c>
      <c r="AZ17" s="439"/>
      <c r="BA17" s="440"/>
      <c r="BB17" s="469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65"/>
      <c r="C18" s="444"/>
      <c r="D18" s="439"/>
      <c r="E18" s="466"/>
      <c r="F18" s="218"/>
      <c r="G18" s="222"/>
      <c r="H18" s="222"/>
      <c r="I18" s="222"/>
      <c r="J18" s="448"/>
      <c r="K18" s="446"/>
      <c r="L18" s="439"/>
      <c r="M18" s="446"/>
      <c r="N18" s="446"/>
      <c r="O18" s="446"/>
      <c r="P18" s="448"/>
      <c r="Q18" s="446"/>
      <c r="R18" s="439"/>
      <c r="S18" s="446"/>
      <c r="T18" s="446"/>
      <c r="U18" s="217"/>
      <c r="V18" s="221"/>
      <c r="W18" s="465"/>
      <c r="X18" s="444"/>
      <c r="Y18" s="439"/>
      <c r="Z18" s="439"/>
      <c r="AA18" s="439"/>
      <c r="AB18" s="439"/>
      <c r="AC18" s="452"/>
      <c r="AD18" s="468"/>
      <c r="AE18" s="221"/>
      <c r="AF18" s="465"/>
      <c r="AG18" s="444"/>
      <c r="AH18" s="439"/>
      <c r="AI18" s="439"/>
      <c r="AJ18" s="441"/>
      <c r="AK18" s="439"/>
      <c r="AL18" s="439"/>
      <c r="AM18" s="439"/>
      <c r="AN18" s="439"/>
      <c r="AO18" s="439"/>
      <c r="AP18" s="439"/>
      <c r="AQ18" s="439"/>
      <c r="AR18" s="439"/>
      <c r="AS18" s="439"/>
      <c r="AT18" s="439"/>
      <c r="AU18" s="469"/>
      <c r="AV18" s="216"/>
      <c r="AW18" s="465"/>
      <c r="AX18" s="444"/>
      <c r="AY18" s="439"/>
      <c r="AZ18" s="439"/>
      <c r="BA18" s="452"/>
      <c r="BB18" s="469"/>
      <c r="BC18" s="221"/>
      <c r="BD18" s="19"/>
      <c r="BE18" s="228"/>
      <c r="BF18" s="227"/>
    </row>
    <row r="19" spans="1:58" ht="27" customHeight="1">
      <c r="A19" s="213"/>
      <c r="B19" s="465"/>
      <c r="C19" s="442" t="str">
        <f>PROPER(TEXT(D19,"JJJJ"))</f>
        <v>Lundi</v>
      </c>
      <c r="D19" s="443">
        <f>$D17+1</f>
        <v>46300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/>
      </c>
      <c r="K19" s="446"/>
      <c r="L19" s="447"/>
      <c r="M19" s="446"/>
      <c r="N19" s="440"/>
      <c r="O19" s="446"/>
      <c r="P19" s="445" t="str">
        <f>IF(OR(R17="",R19=""),"",IF(R19&gt;R17,"»",IF(R19&lt;R17,"¼","¹º")))</f>
        <v/>
      </c>
      <c r="Q19" s="446"/>
      <c r="R19" s="447"/>
      <c r="S19" s="446"/>
      <c r="T19" s="440"/>
      <c r="U19" s="231"/>
      <c r="V19" s="221"/>
      <c r="W19" s="465"/>
      <c r="X19" s="442" t="str">
        <f>$C19</f>
        <v>Lundi</v>
      </c>
      <c r="Y19" s="443">
        <f>$D19</f>
        <v>46300</v>
      </c>
      <c r="Z19" s="439"/>
      <c r="AA19" s="451"/>
      <c r="AB19" s="439"/>
      <c r="AC19" s="440"/>
      <c r="AD19" s="468"/>
      <c r="AE19" s="221"/>
      <c r="AF19" s="465"/>
      <c r="AG19" s="442" t="str">
        <f>$C19</f>
        <v>Lundi</v>
      </c>
      <c r="AH19" s="443">
        <f>$D19</f>
        <v>46300</v>
      </c>
      <c r="AI19" s="439"/>
      <c r="AJ19" s="438"/>
      <c r="AK19" s="439"/>
      <c r="AL19" s="440"/>
      <c r="AM19" s="439"/>
      <c r="AN19" s="440"/>
      <c r="AO19" s="439"/>
      <c r="AP19" s="440"/>
      <c r="AQ19" s="439"/>
      <c r="AR19" s="440"/>
      <c r="AS19" s="439"/>
      <c r="AT19" s="440"/>
      <c r="AU19" s="469"/>
      <c r="AV19" s="216"/>
      <c r="AW19" s="465"/>
      <c r="AX19" s="442" t="str">
        <f>$C19</f>
        <v>Lundi</v>
      </c>
      <c r="AY19" s="443">
        <f>$D19</f>
        <v>46300</v>
      </c>
      <c r="AZ19" s="439"/>
      <c r="BA19" s="440"/>
      <c r="BB19" s="469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Mardi</v>
      </c>
      <c r="D21" s="443">
        <f>$D19+1</f>
        <v>46301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/>
      </c>
      <c r="K21" s="446"/>
      <c r="L21" s="447"/>
      <c r="M21" s="446"/>
      <c r="N21" s="440"/>
      <c r="O21" s="446"/>
      <c r="P21" s="445" t="str">
        <f>IF(OR(R19="",R21=""),"",IF(R21&gt;R19,"»",IF(R21&lt;R19,"¼","¹º")))</f>
        <v/>
      </c>
      <c r="Q21" s="446"/>
      <c r="R21" s="447"/>
      <c r="S21" s="446"/>
      <c r="T21" s="440"/>
      <c r="U21" s="217"/>
      <c r="V21" s="221"/>
      <c r="W21" s="465"/>
      <c r="X21" s="442" t="str">
        <f>$C21</f>
        <v>Mardi</v>
      </c>
      <c r="Y21" s="443">
        <f>$D21</f>
        <v>46301</v>
      </c>
      <c r="Z21" s="439"/>
      <c r="AA21" s="451"/>
      <c r="AB21" s="439"/>
      <c r="AC21" s="440"/>
      <c r="AD21" s="468"/>
      <c r="AE21" s="221"/>
      <c r="AF21" s="465"/>
      <c r="AG21" s="442" t="str">
        <f>$C21</f>
        <v>Mardi</v>
      </c>
      <c r="AH21" s="443">
        <f>$D21</f>
        <v>46301</v>
      </c>
      <c r="AI21" s="439"/>
      <c r="AJ21" s="438"/>
      <c r="AK21" s="439"/>
      <c r="AL21" s="440"/>
      <c r="AM21" s="439"/>
      <c r="AN21" s="440"/>
      <c r="AO21" s="439"/>
      <c r="AP21" s="440"/>
      <c r="AQ21" s="439"/>
      <c r="AR21" s="440"/>
      <c r="AS21" s="439"/>
      <c r="AT21" s="440"/>
      <c r="AU21" s="469"/>
      <c r="AV21" s="216"/>
      <c r="AW21" s="465"/>
      <c r="AX21" s="442" t="str">
        <f>$C21</f>
        <v>Mardi</v>
      </c>
      <c r="AY21" s="443">
        <f>$D21</f>
        <v>46301</v>
      </c>
      <c r="AZ21" s="439"/>
      <c r="BA21" s="440"/>
      <c r="BB21" s="469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6"/>
      <c r="BF22" s="225"/>
    </row>
    <row r="23" spans="1:58" ht="27" customHeight="1">
      <c r="A23" s="213"/>
      <c r="B23" s="465"/>
      <c r="C23" s="442" t="str">
        <f>PROPER(TEXT(D23,"JJJJ"))</f>
        <v>Mercredi</v>
      </c>
      <c r="D23" s="443">
        <f>$D21+1</f>
        <v>46302</v>
      </c>
      <c r="E23" s="466"/>
      <c r="F23" s="224"/>
      <c r="G23" s="222"/>
      <c r="H23" s="223"/>
      <c r="I23" s="222"/>
      <c r="J23" s="445" t="str">
        <f>IF(OR(L21="",L23=""),"",IF(L23&gt;L21,"»",IF(L23&lt;L21,"¼","¹º")))</f>
        <v/>
      </c>
      <c r="K23" s="446"/>
      <c r="L23" s="447"/>
      <c r="M23" s="446"/>
      <c r="N23" s="440"/>
      <c r="O23" s="446"/>
      <c r="P23" s="445" t="str">
        <f>IF(OR(R21="",R23=""),"",IF(R23&gt;R21,"»",IF(R23&lt;R21,"¼","¹º")))</f>
        <v/>
      </c>
      <c r="Q23" s="446"/>
      <c r="R23" s="447"/>
      <c r="S23" s="446"/>
      <c r="T23" s="440"/>
      <c r="U23" s="217"/>
      <c r="V23" s="221"/>
      <c r="W23" s="465"/>
      <c r="X23" s="442" t="str">
        <f>$C23</f>
        <v>Mercredi</v>
      </c>
      <c r="Y23" s="443">
        <f>$D23</f>
        <v>46302</v>
      </c>
      <c r="Z23" s="439"/>
      <c r="AA23" s="451"/>
      <c r="AB23" s="439"/>
      <c r="AC23" s="440"/>
      <c r="AD23" s="468"/>
      <c r="AE23" s="221"/>
      <c r="AF23" s="465"/>
      <c r="AG23" s="442" t="str">
        <f>$C23</f>
        <v>Mercredi</v>
      </c>
      <c r="AH23" s="443">
        <f>$D23</f>
        <v>46302</v>
      </c>
      <c r="AI23" s="439"/>
      <c r="AJ23" s="438"/>
      <c r="AK23" s="439"/>
      <c r="AL23" s="440"/>
      <c r="AM23" s="439"/>
      <c r="AN23" s="440"/>
      <c r="AO23" s="439"/>
      <c r="AP23" s="440"/>
      <c r="AQ23" s="439"/>
      <c r="AR23" s="440"/>
      <c r="AS23" s="439"/>
      <c r="AT23" s="440"/>
      <c r="AU23" s="469"/>
      <c r="AV23" s="216"/>
      <c r="AW23" s="465"/>
      <c r="AX23" s="442" t="str">
        <f>$C23</f>
        <v>Mercredi</v>
      </c>
      <c r="AY23" s="443">
        <f>$D23</f>
        <v>46302</v>
      </c>
      <c r="AZ23" s="439"/>
      <c r="BA23" s="440"/>
      <c r="BB23" s="469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Jeudi</v>
      </c>
      <c r="D25" s="443">
        <f>$D23+1</f>
        <v>46303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/>
      </c>
      <c r="K25" s="446"/>
      <c r="L25" s="447"/>
      <c r="M25" s="446"/>
      <c r="N25" s="440"/>
      <c r="O25" s="446"/>
      <c r="P25" s="445" t="str">
        <f>IF(OR(R23="",R25=""),"",IF(R25&gt;R23,"»",IF(R25&lt;R23,"¼","¹º")))</f>
        <v/>
      </c>
      <c r="Q25" s="446"/>
      <c r="R25" s="447"/>
      <c r="S25" s="446"/>
      <c r="T25" s="440"/>
      <c r="U25" s="217"/>
      <c r="V25" s="221"/>
      <c r="W25" s="465"/>
      <c r="X25" s="442" t="str">
        <f>$C25</f>
        <v>Jeudi</v>
      </c>
      <c r="Y25" s="443">
        <f>$D25</f>
        <v>46303</v>
      </c>
      <c r="Z25" s="439"/>
      <c r="AA25" s="451"/>
      <c r="AB25" s="439"/>
      <c r="AC25" s="440"/>
      <c r="AD25" s="468"/>
      <c r="AE25" s="221"/>
      <c r="AF25" s="465"/>
      <c r="AG25" s="442" t="str">
        <f>$C25</f>
        <v>Jeudi</v>
      </c>
      <c r="AH25" s="443">
        <f>$D25</f>
        <v>46303</v>
      </c>
      <c r="AI25" s="439"/>
      <c r="AJ25" s="438"/>
      <c r="AK25" s="439"/>
      <c r="AL25" s="440"/>
      <c r="AM25" s="439"/>
      <c r="AN25" s="440"/>
      <c r="AO25" s="439"/>
      <c r="AP25" s="440"/>
      <c r="AQ25" s="439"/>
      <c r="AR25" s="440"/>
      <c r="AS25" s="439"/>
      <c r="AT25" s="440"/>
      <c r="AU25" s="469"/>
      <c r="AV25" s="216"/>
      <c r="AW25" s="465"/>
      <c r="AX25" s="442" t="str">
        <f>$C25</f>
        <v>Jeudi</v>
      </c>
      <c r="AY25" s="443">
        <f>$D25</f>
        <v>46303</v>
      </c>
      <c r="AZ25" s="439"/>
      <c r="BA25" s="440"/>
      <c r="BB25" s="469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8"/>
      <c r="BF26" s="227"/>
    </row>
    <row r="27" spans="1:58" ht="27" customHeight="1">
      <c r="A27" s="213"/>
      <c r="B27" s="465"/>
      <c r="C27" s="442" t="str">
        <f>PROPER(TEXT(D27,"JJJJ"))</f>
        <v>Vendredi</v>
      </c>
      <c r="D27" s="443">
        <f>$D25+1</f>
        <v>46304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/>
      </c>
      <c r="K27" s="446"/>
      <c r="L27" s="447"/>
      <c r="M27" s="446"/>
      <c r="N27" s="440"/>
      <c r="O27" s="446"/>
      <c r="P27" s="445" t="str">
        <f>IF(OR(R25="",R27=""),"",IF(R27&gt;R25,"»",IF(R27&lt;R25,"¼","¹º")))</f>
        <v/>
      </c>
      <c r="Q27" s="446"/>
      <c r="R27" s="447"/>
      <c r="S27" s="446"/>
      <c r="T27" s="440"/>
      <c r="U27" s="217"/>
      <c r="V27" s="221"/>
      <c r="W27" s="465"/>
      <c r="X27" s="442" t="str">
        <f>$C27</f>
        <v>Vendredi</v>
      </c>
      <c r="Y27" s="443">
        <f>$D27</f>
        <v>46304</v>
      </c>
      <c r="Z27" s="439"/>
      <c r="AA27" s="451"/>
      <c r="AB27" s="439"/>
      <c r="AC27" s="440"/>
      <c r="AD27" s="468"/>
      <c r="AE27" s="221"/>
      <c r="AF27" s="465"/>
      <c r="AG27" s="442" t="str">
        <f>$C27</f>
        <v>Vendredi</v>
      </c>
      <c r="AH27" s="443">
        <f>$D27</f>
        <v>46304</v>
      </c>
      <c r="AI27" s="439"/>
      <c r="AJ27" s="438"/>
      <c r="AK27" s="439"/>
      <c r="AL27" s="440"/>
      <c r="AM27" s="439"/>
      <c r="AN27" s="440"/>
      <c r="AO27" s="439"/>
      <c r="AP27" s="440"/>
      <c r="AQ27" s="439"/>
      <c r="AR27" s="440"/>
      <c r="AS27" s="439"/>
      <c r="AT27" s="440"/>
      <c r="AU27" s="469"/>
      <c r="AV27" s="216"/>
      <c r="AW27" s="465"/>
      <c r="AX27" s="442" t="str">
        <f>$C27</f>
        <v>Vendredi</v>
      </c>
      <c r="AY27" s="443">
        <f>$D27</f>
        <v>46304</v>
      </c>
      <c r="AZ27" s="439"/>
      <c r="BA27" s="440"/>
      <c r="BB27" s="469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65"/>
      <c r="C28" s="444"/>
      <c r="D28" s="439"/>
      <c r="E28" s="466"/>
      <c r="F28" s="222"/>
      <c r="G28" s="222"/>
      <c r="H28" s="222"/>
      <c r="I28" s="222"/>
      <c r="J28" s="448"/>
      <c r="K28" s="446"/>
      <c r="L28" s="446"/>
      <c r="M28" s="446"/>
      <c r="N28" s="446"/>
      <c r="O28" s="446"/>
      <c r="P28" s="448"/>
      <c r="Q28" s="446"/>
      <c r="R28" s="446"/>
      <c r="S28" s="446"/>
      <c r="T28" s="446"/>
      <c r="U28" s="217"/>
      <c r="V28" s="215"/>
      <c r="W28" s="465"/>
      <c r="X28" s="444"/>
      <c r="Y28" s="439"/>
      <c r="Z28" s="439"/>
      <c r="AA28" s="439"/>
      <c r="AB28" s="439"/>
      <c r="AC28" s="452"/>
      <c r="AD28" s="468"/>
      <c r="AE28" s="215"/>
      <c r="AF28" s="465"/>
      <c r="AG28" s="444"/>
      <c r="AH28" s="439"/>
      <c r="AI28" s="439"/>
      <c r="AJ28" s="441"/>
      <c r="AK28" s="439"/>
      <c r="AL28" s="452"/>
      <c r="AM28" s="439"/>
      <c r="AN28" s="452"/>
      <c r="AO28" s="439"/>
      <c r="AP28" s="452"/>
      <c r="AQ28" s="439"/>
      <c r="AR28" s="452"/>
      <c r="AS28" s="439"/>
      <c r="AT28" s="452"/>
      <c r="AU28" s="469"/>
      <c r="AV28" s="216"/>
      <c r="AW28" s="465"/>
      <c r="AX28" s="444"/>
      <c r="AY28" s="439"/>
      <c r="AZ28" s="439"/>
      <c r="BA28" s="452"/>
      <c r="BB28" s="469"/>
      <c r="BC28" s="215"/>
      <c r="BD28" s="19"/>
      <c r="BE28" s="230"/>
      <c r="BF28" s="229"/>
    </row>
    <row r="29" spans="1:58" ht="27" customHeight="1">
      <c r="A29" s="213"/>
      <c r="B29" s="465"/>
      <c r="C29" s="442" t="str">
        <f>PROPER(TEXT(D29,"JJJJ"))</f>
        <v>Samedi</v>
      </c>
      <c r="D29" s="443">
        <f>$D27+1</f>
        <v>46305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/>
      </c>
      <c r="K29" s="446"/>
      <c r="L29" s="447"/>
      <c r="M29" s="446"/>
      <c r="N29" s="440"/>
      <c r="O29" s="446"/>
      <c r="P29" s="445" t="str">
        <f>IF(OR(R27="",R29=""),"",IF(R29&gt;R27,"»",IF(R29&lt;R27,"¼","¹º")))</f>
        <v/>
      </c>
      <c r="Q29" s="446"/>
      <c r="R29" s="447"/>
      <c r="S29" s="446"/>
      <c r="T29" s="440"/>
      <c r="U29" s="217"/>
      <c r="V29" s="221"/>
      <c r="W29" s="465"/>
      <c r="X29" s="442" t="str">
        <f>$C29</f>
        <v>Samedi</v>
      </c>
      <c r="Y29" s="443">
        <f>$D29</f>
        <v>46305</v>
      </c>
      <c r="Z29" s="439"/>
      <c r="AA29" s="451"/>
      <c r="AB29" s="439"/>
      <c r="AC29" s="440"/>
      <c r="AD29" s="468"/>
      <c r="AE29" s="221"/>
      <c r="AF29" s="465"/>
      <c r="AG29" s="442" t="str">
        <f>$C29</f>
        <v>Samedi</v>
      </c>
      <c r="AH29" s="443">
        <f>$D29</f>
        <v>46305</v>
      </c>
      <c r="AI29" s="439"/>
      <c r="AJ29" s="438"/>
      <c r="AK29" s="439"/>
      <c r="AL29" s="440"/>
      <c r="AM29" s="439"/>
      <c r="AN29" s="440"/>
      <c r="AO29" s="439"/>
      <c r="AP29" s="440"/>
      <c r="AQ29" s="439"/>
      <c r="AR29" s="440"/>
      <c r="AS29" s="439"/>
      <c r="AT29" s="440"/>
      <c r="AU29" s="469"/>
      <c r="AV29" s="216"/>
      <c r="AW29" s="465"/>
      <c r="AX29" s="442" t="str">
        <f>$C29</f>
        <v>Samedi</v>
      </c>
      <c r="AY29" s="443">
        <f>$D29</f>
        <v>46305</v>
      </c>
      <c r="AZ29" s="439"/>
      <c r="BA29" s="440"/>
      <c r="BB29" s="469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6"/>
      <c r="BF30" s="225"/>
    </row>
    <row r="31" spans="1:58" ht="27" customHeight="1">
      <c r="A31" s="213"/>
      <c r="B31" s="465"/>
      <c r="C31" s="442" t="str">
        <f>PROPER(TEXT(D31,"JJJJ"))</f>
        <v>Dimanche</v>
      </c>
      <c r="D31" s="443">
        <f>$D29+1</f>
        <v>46306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/>
      </c>
      <c r="K31" s="446"/>
      <c r="L31" s="447"/>
      <c r="M31" s="446"/>
      <c r="N31" s="440"/>
      <c r="O31" s="446"/>
      <c r="P31" s="445" t="str">
        <f>IF(OR(R29="",R31=""),"",IF(R31&gt;R29,"»",IF(R31&lt;R29,"¼","¹º")))</f>
        <v/>
      </c>
      <c r="Q31" s="446"/>
      <c r="R31" s="447"/>
      <c r="S31" s="446"/>
      <c r="T31" s="440"/>
      <c r="U31" s="217"/>
      <c r="V31" s="221"/>
      <c r="W31" s="465"/>
      <c r="X31" s="442" t="str">
        <f>$C31</f>
        <v>Dimanche</v>
      </c>
      <c r="Y31" s="443">
        <f>$D31</f>
        <v>46306</v>
      </c>
      <c r="Z31" s="439"/>
      <c r="AA31" s="451"/>
      <c r="AB31" s="439"/>
      <c r="AC31" s="440"/>
      <c r="AD31" s="468"/>
      <c r="AE31" s="221"/>
      <c r="AF31" s="465"/>
      <c r="AG31" s="442" t="str">
        <f>$C31</f>
        <v>Dimanche</v>
      </c>
      <c r="AH31" s="443">
        <f>$D31</f>
        <v>46306</v>
      </c>
      <c r="AI31" s="439"/>
      <c r="AJ31" s="438"/>
      <c r="AK31" s="439"/>
      <c r="AL31" s="440"/>
      <c r="AM31" s="439"/>
      <c r="AN31" s="440"/>
      <c r="AO31" s="439"/>
      <c r="AP31" s="440"/>
      <c r="AQ31" s="439"/>
      <c r="AR31" s="440"/>
      <c r="AS31" s="439"/>
      <c r="AT31" s="440"/>
      <c r="AU31" s="469"/>
      <c r="AV31" s="216"/>
      <c r="AW31" s="465"/>
      <c r="AX31" s="442" t="str">
        <f>$C31</f>
        <v>Dimanche</v>
      </c>
      <c r="AY31" s="443">
        <f>$D31</f>
        <v>46306</v>
      </c>
      <c r="AZ31" s="439"/>
      <c r="BA31" s="440"/>
      <c r="BB31" s="469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65"/>
      <c r="C32" s="444"/>
      <c r="D32" s="439"/>
      <c r="E32" s="466"/>
      <c r="F32" s="218"/>
      <c r="G32" s="222"/>
      <c r="H32" s="222"/>
      <c r="I32" s="222"/>
      <c r="J32" s="448"/>
      <c r="K32" s="446"/>
      <c r="L32" s="439"/>
      <c r="M32" s="446"/>
      <c r="N32" s="446"/>
      <c r="O32" s="446"/>
      <c r="P32" s="448"/>
      <c r="Q32" s="446"/>
      <c r="R32" s="439"/>
      <c r="S32" s="446"/>
      <c r="T32" s="446"/>
      <c r="U32" s="217"/>
      <c r="V32" s="221"/>
      <c r="W32" s="465"/>
      <c r="X32" s="444"/>
      <c r="Y32" s="439"/>
      <c r="Z32" s="439"/>
      <c r="AA32" s="439"/>
      <c r="AB32" s="439"/>
      <c r="AC32" s="452"/>
      <c r="AD32" s="468"/>
      <c r="AE32" s="221"/>
      <c r="AF32" s="465"/>
      <c r="AG32" s="444"/>
      <c r="AH32" s="439"/>
      <c r="AI32" s="439"/>
      <c r="AJ32" s="441"/>
      <c r="AK32" s="439"/>
      <c r="AL32" s="439"/>
      <c r="AM32" s="439"/>
      <c r="AN32" s="439"/>
      <c r="AO32" s="439"/>
      <c r="AP32" s="439"/>
      <c r="AQ32" s="439"/>
      <c r="AR32" s="439"/>
      <c r="AS32" s="439"/>
      <c r="AT32" s="439"/>
      <c r="AU32" s="469"/>
      <c r="AV32" s="216"/>
      <c r="AW32" s="465"/>
      <c r="AX32" s="444"/>
      <c r="AY32" s="439"/>
      <c r="AZ32" s="439"/>
      <c r="BA32" s="452"/>
      <c r="BB32" s="469"/>
      <c r="BC32" s="221"/>
      <c r="BD32" s="19"/>
      <c r="BE32" s="226"/>
      <c r="BF32" s="225"/>
    </row>
    <row r="33" spans="1:58" ht="27" customHeight="1">
      <c r="A33" s="213"/>
      <c r="B33" s="465"/>
      <c r="C33" s="442" t="str">
        <f>PROPER(TEXT(D33,"JJJJ"))</f>
        <v>Lundi</v>
      </c>
      <c r="D33" s="443">
        <f>$D31+1</f>
        <v>46307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/>
      </c>
      <c r="K33" s="446"/>
      <c r="L33" s="447"/>
      <c r="M33" s="446"/>
      <c r="N33" s="440"/>
      <c r="O33" s="446"/>
      <c r="P33" s="445" t="str">
        <f>IF(OR(R31="",R33=""),"",IF(R33&gt;R31,"»",IF(R33&lt;R31,"¼","¹º")))</f>
        <v/>
      </c>
      <c r="Q33" s="446"/>
      <c r="R33" s="447"/>
      <c r="S33" s="446"/>
      <c r="T33" s="440"/>
      <c r="U33" s="217"/>
      <c r="V33" s="221"/>
      <c r="W33" s="465"/>
      <c r="X33" s="442" t="str">
        <f>$C33</f>
        <v>Lundi</v>
      </c>
      <c r="Y33" s="443">
        <f>$D33</f>
        <v>46307</v>
      </c>
      <c r="Z33" s="439"/>
      <c r="AA33" s="451"/>
      <c r="AB33" s="439"/>
      <c r="AC33" s="440"/>
      <c r="AD33" s="468"/>
      <c r="AE33" s="221"/>
      <c r="AF33" s="465"/>
      <c r="AG33" s="442" t="str">
        <f>$C33</f>
        <v>Lundi</v>
      </c>
      <c r="AH33" s="443">
        <f>$D33</f>
        <v>46307</v>
      </c>
      <c r="AI33" s="439"/>
      <c r="AJ33" s="438"/>
      <c r="AK33" s="439"/>
      <c r="AL33" s="440"/>
      <c r="AM33" s="439"/>
      <c r="AN33" s="440"/>
      <c r="AO33" s="439"/>
      <c r="AP33" s="440"/>
      <c r="AQ33" s="439"/>
      <c r="AR33" s="440"/>
      <c r="AS33" s="439"/>
      <c r="AT33" s="440"/>
      <c r="AU33" s="469"/>
      <c r="AV33" s="216"/>
      <c r="AW33" s="465"/>
      <c r="AX33" s="442" t="str">
        <f>$C33</f>
        <v>Lundi</v>
      </c>
      <c r="AY33" s="443">
        <f>$D33</f>
        <v>46307</v>
      </c>
      <c r="AZ33" s="439"/>
      <c r="BA33" s="440"/>
      <c r="BB33" s="469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Mardi</v>
      </c>
      <c r="D35" s="443">
        <f>$D33+1</f>
        <v>46308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/>
      </c>
      <c r="K35" s="446"/>
      <c r="L35" s="447"/>
      <c r="M35" s="446"/>
      <c r="N35" s="440"/>
      <c r="O35" s="446"/>
      <c r="P35" s="445" t="str">
        <f>IF(OR(R33="",R35=""),"",IF(R35&gt;R33,"»",IF(R35&lt;R33,"¼","¹º")))</f>
        <v/>
      </c>
      <c r="Q35" s="446"/>
      <c r="R35" s="447"/>
      <c r="S35" s="446"/>
      <c r="T35" s="440"/>
      <c r="U35" s="217"/>
      <c r="V35" s="221"/>
      <c r="W35" s="465"/>
      <c r="X35" s="442" t="str">
        <f>$C35</f>
        <v>Mardi</v>
      </c>
      <c r="Y35" s="443">
        <f>$D35</f>
        <v>46308</v>
      </c>
      <c r="Z35" s="439"/>
      <c r="AA35" s="451"/>
      <c r="AB35" s="439"/>
      <c r="AC35" s="440"/>
      <c r="AD35" s="468"/>
      <c r="AE35" s="221"/>
      <c r="AF35" s="465"/>
      <c r="AG35" s="442" t="str">
        <f>$C35</f>
        <v>Mardi</v>
      </c>
      <c r="AH35" s="443">
        <f>$D35</f>
        <v>46308</v>
      </c>
      <c r="AI35" s="439"/>
      <c r="AJ35" s="438"/>
      <c r="AK35" s="439"/>
      <c r="AL35" s="440"/>
      <c r="AM35" s="439"/>
      <c r="AN35" s="440"/>
      <c r="AO35" s="439"/>
      <c r="AP35" s="440"/>
      <c r="AQ35" s="439"/>
      <c r="AR35" s="440"/>
      <c r="AS35" s="439"/>
      <c r="AT35" s="440"/>
      <c r="AU35" s="469"/>
      <c r="AV35" s="216"/>
      <c r="AW35" s="465"/>
      <c r="AX35" s="442" t="str">
        <f>$C35</f>
        <v>Mardi</v>
      </c>
      <c r="AY35" s="443">
        <f>$D35</f>
        <v>46308</v>
      </c>
      <c r="AZ35" s="439"/>
      <c r="BA35" s="440"/>
      <c r="BB35" s="469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Mercredi</v>
      </c>
      <c r="D37" s="443">
        <f>$D35+1</f>
        <v>46309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/>
      </c>
      <c r="K37" s="446"/>
      <c r="L37" s="447"/>
      <c r="M37" s="446"/>
      <c r="N37" s="440"/>
      <c r="O37" s="446"/>
      <c r="P37" s="445" t="str">
        <f>IF(OR(R35="",R37=""),"",IF(R37&gt;R35,"»",IF(R37&lt;R35,"¼","¹º")))</f>
        <v/>
      </c>
      <c r="Q37" s="446"/>
      <c r="R37" s="447"/>
      <c r="S37" s="446"/>
      <c r="T37" s="440"/>
      <c r="U37" s="217"/>
      <c r="V37" s="221"/>
      <c r="W37" s="465"/>
      <c r="X37" s="442" t="str">
        <f>$C37</f>
        <v>Mercredi</v>
      </c>
      <c r="Y37" s="443">
        <f>$D37</f>
        <v>46309</v>
      </c>
      <c r="Z37" s="439"/>
      <c r="AA37" s="451"/>
      <c r="AB37" s="439"/>
      <c r="AC37" s="440"/>
      <c r="AD37" s="468"/>
      <c r="AE37" s="221"/>
      <c r="AF37" s="465"/>
      <c r="AG37" s="442" t="str">
        <f>$C37</f>
        <v>Mercredi</v>
      </c>
      <c r="AH37" s="443">
        <f>$D37</f>
        <v>46309</v>
      </c>
      <c r="AI37" s="439"/>
      <c r="AJ37" s="438"/>
      <c r="AK37" s="439"/>
      <c r="AL37" s="440"/>
      <c r="AM37" s="439"/>
      <c r="AN37" s="440"/>
      <c r="AO37" s="439"/>
      <c r="AP37" s="440"/>
      <c r="AQ37" s="439"/>
      <c r="AR37" s="440"/>
      <c r="AS37" s="439"/>
      <c r="AT37" s="440"/>
      <c r="AU37" s="469"/>
      <c r="AV37" s="216"/>
      <c r="AW37" s="465"/>
      <c r="AX37" s="442" t="str">
        <f>$C37</f>
        <v>Mercredi</v>
      </c>
      <c r="AY37" s="443">
        <f>$D37</f>
        <v>46309</v>
      </c>
      <c r="AZ37" s="439"/>
      <c r="BA37" s="440"/>
      <c r="BB37" s="469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Jeudi</v>
      </c>
      <c r="D39" s="443">
        <f>$D37+1</f>
        <v>46310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/>
      </c>
      <c r="K39" s="446"/>
      <c r="L39" s="447"/>
      <c r="M39" s="446"/>
      <c r="N39" s="440"/>
      <c r="O39" s="446"/>
      <c r="P39" s="445" t="str">
        <f>IF(OR(R37="",R39=""),"",IF(R39&gt;R37,"»",IF(R39&lt;R37,"¼","¹º")))</f>
        <v/>
      </c>
      <c r="Q39" s="446"/>
      <c r="R39" s="447"/>
      <c r="S39" s="446"/>
      <c r="T39" s="440"/>
      <c r="U39" s="217"/>
      <c r="V39" s="221"/>
      <c r="W39" s="465"/>
      <c r="X39" s="442" t="str">
        <f>$C39</f>
        <v>Jeudi</v>
      </c>
      <c r="Y39" s="443">
        <f>$D39</f>
        <v>46310</v>
      </c>
      <c r="Z39" s="439"/>
      <c r="AA39" s="451"/>
      <c r="AB39" s="439"/>
      <c r="AC39" s="440"/>
      <c r="AD39" s="468"/>
      <c r="AE39" s="221"/>
      <c r="AF39" s="465"/>
      <c r="AG39" s="442" t="str">
        <f>$C39</f>
        <v>Jeudi</v>
      </c>
      <c r="AH39" s="443">
        <f>$D39</f>
        <v>46310</v>
      </c>
      <c r="AI39" s="439"/>
      <c r="AJ39" s="438"/>
      <c r="AK39" s="439"/>
      <c r="AL39" s="440"/>
      <c r="AM39" s="439"/>
      <c r="AN39" s="440"/>
      <c r="AO39" s="439"/>
      <c r="AP39" s="440"/>
      <c r="AQ39" s="439"/>
      <c r="AR39" s="440"/>
      <c r="AS39" s="439"/>
      <c r="AT39" s="440"/>
      <c r="AU39" s="469"/>
      <c r="AV39" s="216"/>
      <c r="AW39" s="465"/>
      <c r="AX39" s="442" t="str">
        <f>$C39</f>
        <v>Jeudi</v>
      </c>
      <c r="AY39" s="443">
        <f>$D39</f>
        <v>46310</v>
      </c>
      <c r="AZ39" s="439"/>
      <c r="BA39" s="440"/>
      <c r="BB39" s="469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8"/>
      <c r="BF40" s="227"/>
    </row>
    <row r="41" spans="1:58" ht="27" customHeight="1">
      <c r="A41" s="213"/>
      <c r="B41" s="465"/>
      <c r="C41" s="442" t="str">
        <f>PROPER(TEXT(D41,"JJJJ"))</f>
        <v>Vendredi</v>
      </c>
      <c r="D41" s="443">
        <f>$D39+1</f>
        <v>46311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/>
      </c>
      <c r="K41" s="446"/>
      <c r="L41" s="447"/>
      <c r="M41" s="446"/>
      <c r="N41" s="440"/>
      <c r="O41" s="446"/>
      <c r="P41" s="445" t="str">
        <f>IF(OR(R39="",R41=""),"",IF(R41&gt;R39,"»",IF(R41&lt;R39,"¼","¹º")))</f>
        <v/>
      </c>
      <c r="Q41" s="446"/>
      <c r="R41" s="447"/>
      <c r="S41" s="446"/>
      <c r="T41" s="440"/>
      <c r="U41" s="217"/>
      <c r="V41" s="221"/>
      <c r="W41" s="465"/>
      <c r="X41" s="442" t="str">
        <f>$C41</f>
        <v>Vendredi</v>
      </c>
      <c r="Y41" s="443">
        <f>$D41</f>
        <v>46311</v>
      </c>
      <c r="Z41" s="439"/>
      <c r="AA41" s="451"/>
      <c r="AB41" s="439"/>
      <c r="AC41" s="440"/>
      <c r="AD41" s="468"/>
      <c r="AE41" s="221"/>
      <c r="AF41" s="465"/>
      <c r="AG41" s="442" t="str">
        <f>$C41</f>
        <v>Vendredi</v>
      </c>
      <c r="AH41" s="443">
        <f>$D41</f>
        <v>46311</v>
      </c>
      <c r="AI41" s="439"/>
      <c r="AJ41" s="438"/>
      <c r="AK41" s="439"/>
      <c r="AL41" s="440"/>
      <c r="AM41" s="439"/>
      <c r="AN41" s="440"/>
      <c r="AO41" s="439"/>
      <c r="AP41" s="440"/>
      <c r="AQ41" s="439"/>
      <c r="AR41" s="440"/>
      <c r="AS41" s="439"/>
      <c r="AT41" s="440"/>
      <c r="AU41" s="469"/>
      <c r="AV41" s="216"/>
      <c r="AW41" s="465"/>
      <c r="AX41" s="442" t="str">
        <f>$C41</f>
        <v>Vendredi</v>
      </c>
      <c r="AY41" s="443">
        <f>$D41</f>
        <v>46311</v>
      </c>
      <c r="AZ41" s="439"/>
      <c r="BA41" s="440"/>
      <c r="BB41" s="469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65"/>
      <c r="C42" s="444"/>
      <c r="D42" s="439"/>
      <c r="E42" s="466"/>
      <c r="F42" s="222"/>
      <c r="G42" s="222"/>
      <c r="H42" s="222"/>
      <c r="I42" s="222"/>
      <c r="J42" s="448"/>
      <c r="K42" s="446"/>
      <c r="L42" s="446"/>
      <c r="M42" s="446"/>
      <c r="N42" s="446"/>
      <c r="O42" s="446"/>
      <c r="P42" s="448"/>
      <c r="Q42" s="446"/>
      <c r="R42" s="446"/>
      <c r="S42" s="446"/>
      <c r="T42" s="446"/>
      <c r="U42" s="217"/>
      <c r="V42" s="215"/>
      <c r="W42" s="465"/>
      <c r="X42" s="444"/>
      <c r="Y42" s="439"/>
      <c r="Z42" s="439"/>
      <c r="AA42" s="439"/>
      <c r="AB42" s="439"/>
      <c r="AC42" s="452"/>
      <c r="AD42" s="468"/>
      <c r="AE42" s="215"/>
      <c r="AF42" s="465"/>
      <c r="AG42" s="444"/>
      <c r="AH42" s="439"/>
      <c r="AI42" s="439"/>
      <c r="AJ42" s="441"/>
      <c r="AK42" s="439"/>
      <c r="AL42" s="452"/>
      <c r="AM42" s="439"/>
      <c r="AN42" s="452"/>
      <c r="AO42" s="439"/>
      <c r="AP42" s="452"/>
      <c r="AQ42" s="439"/>
      <c r="AR42" s="452"/>
      <c r="AS42" s="439"/>
      <c r="AT42" s="452"/>
      <c r="AU42" s="469"/>
      <c r="AV42" s="216"/>
      <c r="AW42" s="465"/>
      <c r="AX42" s="444"/>
      <c r="AY42" s="439"/>
      <c r="AZ42" s="439"/>
      <c r="BA42" s="452"/>
      <c r="BB42" s="469"/>
      <c r="BC42" s="215"/>
      <c r="BD42" s="19"/>
      <c r="BE42" s="230"/>
      <c r="BF42" s="229"/>
    </row>
    <row r="43" spans="1:58" ht="27" customHeight="1">
      <c r="A43" s="213"/>
      <c r="B43" s="465"/>
      <c r="C43" s="442" t="str">
        <f>PROPER(TEXT(D43,"JJJJ"))</f>
        <v>Samedi</v>
      </c>
      <c r="D43" s="443">
        <f>$D41+1</f>
        <v>46312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/>
      </c>
      <c r="K43" s="446"/>
      <c r="L43" s="447"/>
      <c r="M43" s="446"/>
      <c r="N43" s="440"/>
      <c r="O43" s="446"/>
      <c r="P43" s="445" t="str">
        <f>IF(OR(R41="",R43=""),"",IF(R43&gt;R41,"»",IF(R43&lt;R41,"¼","¹º")))</f>
        <v/>
      </c>
      <c r="Q43" s="446"/>
      <c r="R43" s="447"/>
      <c r="S43" s="446"/>
      <c r="T43" s="440"/>
      <c r="U43" s="217"/>
      <c r="V43" s="221"/>
      <c r="W43" s="465"/>
      <c r="X43" s="442" t="str">
        <f>$C43</f>
        <v>Samedi</v>
      </c>
      <c r="Y43" s="443">
        <f>$D43</f>
        <v>46312</v>
      </c>
      <c r="Z43" s="439"/>
      <c r="AA43" s="451"/>
      <c r="AB43" s="439"/>
      <c r="AC43" s="440"/>
      <c r="AD43" s="468"/>
      <c r="AE43" s="221"/>
      <c r="AF43" s="465"/>
      <c r="AG43" s="442" t="str">
        <f>$C43</f>
        <v>Samedi</v>
      </c>
      <c r="AH43" s="443">
        <f>$D43</f>
        <v>46312</v>
      </c>
      <c r="AI43" s="439"/>
      <c r="AJ43" s="438"/>
      <c r="AK43" s="439"/>
      <c r="AL43" s="440"/>
      <c r="AM43" s="439"/>
      <c r="AN43" s="440"/>
      <c r="AO43" s="439"/>
      <c r="AP43" s="440"/>
      <c r="AQ43" s="439"/>
      <c r="AR43" s="440"/>
      <c r="AS43" s="439"/>
      <c r="AT43" s="440"/>
      <c r="AU43" s="469"/>
      <c r="AV43" s="216"/>
      <c r="AW43" s="465"/>
      <c r="AX43" s="442" t="str">
        <f>$C43</f>
        <v>Samedi</v>
      </c>
      <c r="AY43" s="443">
        <f>$D43</f>
        <v>46312</v>
      </c>
      <c r="AZ43" s="439"/>
      <c r="BA43" s="440"/>
      <c r="BB43" s="469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6"/>
      <c r="BF44" s="225"/>
    </row>
    <row r="45" spans="1:58" ht="27" customHeight="1">
      <c r="A45" s="213"/>
      <c r="B45" s="465"/>
      <c r="C45" s="442" t="str">
        <f>PROPER(TEXT(D45,"JJJJ"))</f>
        <v>Dimanche</v>
      </c>
      <c r="D45" s="443">
        <f>$D43+1</f>
        <v>46313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/>
      </c>
      <c r="K45" s="446"/>
      <c r="L45" s="447"/>
      <c r="M45" s="446"/>
      <c r="N45" s="440"/>
      <c r="O45" s="446"/>
      <c r="P45" s="445" t="str">
        <f>IF(OR(R43="",R45=""),"",IF(R45&gt;R43,"»",IF(R45&lt;R43,"¼","¹º")))</f>
        <v/>
      </c>
      <c r="Q45" s="446"/>
      <c r="R45" s="447"/>
      <c r="S45" s="446"/>
      <c r="T45" s="440"/>
      <c r="U45" s="217"/>
      <c r="V45" s="221"/>
      <c r="W45" s="465"/>
      <c r="X45" s="442" t="str">
        <f>$C45</f>
        <v>Dimanche</v>
      </c>
      <c r="Y45" s="443">
        <f>$D45</f>
        <v>46313</v>
      </c>
      <c r="Z45" s="439"/>
      <c r="AA45" s="451"/>
      <c r="AB45" s="439"/>
      <c r="AC45" s="440"/>
      <c r="AD45" s="468"/>
      <c r="AE45" s="221"/>
      <c r="AF45" s="465"/>
      <c r="AG45" s="442" t="str">
        <f>$C45</f>
        <v>Dimanche</v>
      </c>
      <c r="AH45" s="443">
        <f>$D45</f>
        <v>46313</v>
      </c>
      <c r="AI45" s="439"/>
      <c r="AJ45" s="438"/>
      <c r="AK45" s="439"/>
      <c r="AL45" s="440"/>
      <c r="AM45" s="439"/>
      <c r="AN45" s="440"/>
      <c r="AO45" s="439"/>
      <c r="AP45" s="440"/>
      <c r="AQ45" s="439"/>
      <c r="AR45" s="440"/>
      <c r="AS45" s="439"/>
      <c r="AT45" s="440"/>
      <c r="AU45" s="469"/>
      <c r="AV45" s="216"/>
      <c r="AW45" s="465"/>
      <c r="AX45" s="442" t="str">
        <f>$C45</f>
        <v>Dimanche</v>
      </c>
      <c r="AY45" s="443">
        <f>$D45</f>
        <v>46313</v>
      </c>
      <c r="AZ45" s="439"/>
      <c r="BA45" s="440"/>
      <c r="BB45" s="469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65"/>
      <c r="C46" s="444"/>
      <c r="D46" s="439"/>
      <c r="E46" s="466"/>
      <c r="F46" s="218"/>
      <c r="G46" s="222"/>
      <c r="H46" s="222"/>
      <c r="I46" s="222"/>
      <c r="J46" s="448"/>
      <c r="K46" s="446"/>
      <c r="L46" s="439"/>
      <c r="M46" s="446"/>
      <c r="N46" s="446"/>
      <c r="O46" s="446"/>
      <c r="P46" s="448"/>
      <c r="Q46" s="446"/>
      <c r="R46" s="439"/>
      <c r="S46" s="446"/>
      <c r="T46" s="446"/>
      <c r="U46" s="217"/>
      <c r="V46" s="221"/>
      <c r="W46" s="465"/>
      <c r="X46" s="444"/>
      <c r="Y46" s="439"/>
      <c r="Z46" s="439"/>
      <c r="AA46" s="439"/>
      <c r="AB46" s="439"/>
      <c r="AC46" s="452"/>
      <c r="AD46" s="468"/>
      <c r="AE46" s="221"/>
      <c r="AF46" s="465"/>
      <c r="AG46" s="444"/>
      <c r="AH46" s="439"/>
      <c r="AI46" s="439"/>
      <c r="AJ46" s="441"/>
      <c r="AK46" s="439"/>
      <c r="AL46" s="439"/>
      <c r="AM46" s="439"/>
      <c r="AN46" s="439"/>
      <c r="AO46" s="439"/>
      <c r="AP46" s="439"/>
      <c r="AQ46" s="439"/>
      <c r="AR46" s="439"/>
      <c r="AS46" s="439"/>
      <c r="AT46" s="439"/>
      <c r="AU46" s="469"/>
      <c r="AV46" s="216"/>
      <c r="AW46" s="465"/>
      <c r="AX46" s="444"/>
      <c r="AY46" s="439"/>
      <c r="AZ46" s="439"/>
      <c r="BA46" s="452"/>
      <c r="BB46" s="469"/>
      <c r="BC46" s="221"/>
      <c r="BD46" s="19"/>
      <c r="BE46" s="226"/>
      <c r="BF46" s="225"/>
    </row>
    <row r="47" spans="1:58" ht="27" customHeight="1">
      <c r="A47" s="213"/>
      <c r="B47" s="465"/>
      <c r="C47" s="442" t="str">
        <f>PROPER(TEXT(D47,"JJJJ"))</f>
        <v>Lundi</v>
      </c>
      <c r="D47" s="443">
        <f>$D45+1</f>
        <v>46314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/>
      </c>
      <c r="K47" s="446"/>
      <c r="L47" s="447"/>
      <c r="M47" s="446"/>
      <c r="N47" s="440"/>
      <c r="O47" s="446"/>
      <c r="P47" s="445" t="str">
        <f>IF(OR(R45="",R47=""),"",IF(R47&gt;R45,"»",IF(R47&lt;R45,"¼","¹º")))</f>
        <v/>
      </c>
      <c r="Q47" s="446"/>
      <c r="R47" s="447"/>
      <c r="S47" s="446"/>
      <c r="T47" s="440"/>
      <c r="U47" s="217"/>
      <c r="V47" s="221"/>
      <c r="W47" s="465"/>
      <c r="X47" s="442" t="str">
        <f>$C47</f>
        <v>Lundi</v>
      </c>
      <c r="Y47" s="443">
        <f>$D47</f>
        <v>46314</v>
      </c>
      <c r="Z47" s="439"/>
      <c r="AA47" s="451"/>
      <c r="AB47" s="439"/>
      <c r="AC47" s="440"/>
      <c r="AD47" s="468"/>
      <c r="AE47" s="221"/>
      <c r="AF47" s="465"/>
      <c r="AG47" s="442" t="str">
        <f>$C47</f>
        <v>Lundi</v>
      </c>
      <c r="AH47" s="443">
        <f>$D47</f>
        <v>46314</v>
      </c>
      <c r="AI47" s="439"/>
      <c r="AJ47" s="438"/>
      <c r="AK47" s="439"/>
      <c r="AL47" s="440"/>
      <c r="AM47" s="439"/>
      <c r="AN47" s="440"/>
      <c r="AO47" s="439"/>
      <c r="AP47" s="440"/>
      <c r="AQ47" s="439"/>
      <c r="AR47" s="440"/>
      <c r="AS47" s="439"/>
      <c r="AT47" s="440"/>
      <c r="AU47" s="469"/>
      <c r="AV47" s="216"/>
      <c r="AW47" s="465"/>
      <c r="AX47" s="442" t="str">
        <f>$C47</f>
        <v>Lundi</v>
      </c>
      <c r="AY47" s="443">
        <f>$D47</f>
        <v>46314</v>
      </c>
      <c r="AZ47" s="439"/>
      <c r="BA47" s="440"/>
      <c r="BB47" s="469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Mardi</v>
      </c>
      <c r="D49" s="443">
        <f>$D47+1</f>
        <v>46315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/>
      </c>
      <c r="K49" s="446"/>
      <c r="L49" s="447"/>
      <c r="M49" s="446"/>
      <c r="N49" s="440"/>
      <c r="O49" s="446"/>
      <c r="P49" s="445" t="str">
        <f>IF(OR(R47="",R49=""),"",IF(R49&gt;R47,"»",IF(R49&lt;R47,"¼","¹º")))</f>
        <v/>
      </c>
      <c r="Q49" s="446"/>
      <c r="R49" s="447"/>
      <c r="S49" s="446"/>
      <c r="T49" s="440"/>
      <c r="U49" s="217"/>
      <c r="V49" s="221"/>
      <c r="W49" s="465"/>
      <c r="X49" s="442" t="str">
        <f>$C49</f>
        <v>Mardi</v>
      </c>
      <c r="Y49" s="443">
        <f>$D49</f>
        <v>46315</v>
      </c>
      <c r="Z49" s="439"/>
      <c r="AA49" s="451"/>
      <c r="AB49" s="439"/>
      <c r="AC49" s="440"/>
      <c r="AD49" s="468"/>
      <c r="AE49" s="221"/>
      <c r="AF49" s="465"/>
      <c r="AG49" s="442" t="str">
        <f>$C49</f>
        <v>Mardi</v>
      </c>
      <c r="AH49" s="443">
        <f>$D49</f>
        <v>46315</v>
      </c>
      <c r="AI49" s="439"/>
      <c r="AJ49" s="438"/>
      <c r="AK49" s="439"/>
      <c r="AL49" s="440"/>
      <c r="AM49" s="439"/>
      <c r="AN49" s="440"/>
      <c r="AO49" s="439"/>
      <c r="AP49" s="440"/>
      <c r="AQ49" s="439"/>
      <c r="AR49" s="440"/>
      <c r="AS49" s="439"/>
      <c r="AT49" s="440"/>
      <c r="AU49" s="469"/>
      <c r="AV49" s="216"/>
      <c r="AW49" s="465"/>
      <c r="AX49" s="442" t="str">
        <f>$C49</f>
        <v>Mardi</v>
      </c>
      <c r="AY49" s="443">
        <f>$D49</f>
        <v>46315</v>
      </c>
      <c r="AZ49" s="439"/>
      <c r="BA49" s="440"/>
      <c r="BB49" s="469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Mercredi</v>
      </c>
      <c r="D51" s="443">
        <f>$D49+1</f>
        <v>46316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/>
      </c>
      <c r="K51" s="446"/>
      <c r="L51" s="447"/>
      <c r="M51" s="446"/>
      <c r="N51" s="440"/>
      <c r="O51" s="446"/>
      <c r="P51" s="445" t="str">
        <f>IF(OR(R49="",R51=""),"",IF(R51&gt;R49,"»",IF(R51&lt;R49,"¼","¹º")))</f>
        <v/>
      </c>
      <c r="Q51" s="446"/>
      <c r="R51" s="447"/>
      <c r="S51" s="446"/>
      <c r="T51" s="440"/>
      <c r="U51" s="217"/>
      <c r="V51" s="221"/>
      <c r="W51" s="465"/>
      <c r="X51" s="442" t="str">
        <f>$C51</f>
        <v>Mercredi</v>
      </c>
      <c r="Y51" s="443">
        <f>$D51</f>
        <v>46316</v>
      </c>
      <c r="Z51" s="439"/>
      <c r="AA51" s="451"/>
      <c r="AB51" s="439"/>
      <c r="AC51" s="440"/>
      <c r="AD51" s="468"/>
      <c r="AE51" s="221"/>
      <c r="AF51" s="465"/>
      <c r="AG51" s="442" t="str">
        <f>$C51</f>
        <v>Mercredi</v>
      </c>
      <c r="AH51" s="443">
        <f>$D51</f>
        <v>46316</v>
      </c>
      <c r="AI51" s="439"/>
      <c r="AJ51" s="438"/>
      <c r="AK51" s="439"/>
      <c r="AL51" s="440"/>
      <c r="AM51" s="439"/>
      <c r="AN51" s="440"/>
      <c r="AO51" s="439"/>
      <c r="AP51" s="440"/>
      <c r="AQ51" s="439"/>
      <c r="AR51" s="440"/>
      <c r="AS51" s="439"/>
      <c r="AT51" s="440"/>
      <c r="AU51" s="469"/>
      <c r="AV51" s="216"/>
      <c r="AW51" s="465"/>
      <c r="AX51" s="442" t="str">
        <f>$C51</f>
        <v>Mercredi</v>
      </c>
      <c r="AY51" s="443">
        <f>$D51</f>
        <v>46316</v>
      </c>
      <c r="AZ51" s="439"/>
      <c r="BA51" s="440"/>
      <c r="BB51" s="469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Jeudi</v>
      </c>
      <c r="D53" s="443">
        <f>$D51+1</f>
        <v>46317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/>
      </c>
      <c r="K53" s="446"/>
      <c r="L53" s="447"/>
      <c r="M53" s="446"/>
      <c r="N53" s="440"/>
      <c r="O53" s="446"/>
      <c r="P53" s="445" t="str">
        <f>IF(OR(R51="",R53=""),"",IF(R53&gt;R51,"»",IF(R53&lt;R51,"¼","¹º")))</f>
        <v/>
      </c>
      <c r="Q53" s="446"/>
      <c r="R53" s="447"/>
      <c r="S53" s="446"/>
      <c r="T53" s="440"/>
      <c r="U53" s="217"/>
      <c r="V53" s="221"/>
      <c r="W53" s="465"/>
      <c r="X53" s="442" t="str">
        <f>$C53</f>
        <v>Jeudi</v>
      </c>
      <c r="Y53" s="443">
        <f>$D53</f>
        <v>46317</v>
      </c>
      <c r="Z53" s="439"/>
      <c r="AA53" s="451"/>
      <c r="AB53" s="439"/>
      <c r="AC53" s="440"/>
      <c r="AD53" s="468"/>
      <c r="AE53" s="221"/>
      <c r="AF53" s="465"/>
      <c r="AG53" s="442" t="str">
        <f>$C53</f>
        <v>Jeudi</v>
      </c>
      <c r="AH53" s="443">
        <f>$D53</f>
        <v>46317</v>
      </c>
      <c r="AI53" s="439"/>
      <c r="AJ53" s="438"/>
      <c r="AK53" s="439"/>
      <c r="AL53" s="440"/>
      <c r="AM53" s="439"/>
      <c r="AN53" s="440"/>
      <c r="AO53" s="439"/>
      <c r="AP53" s="440"/>
      <c r="AQ53" s="439"/>
      <c r="AR53" s="440"/>
      <c r="AS53" s="439"/>
      <c r="AT53" s="440"/>
      <c r="AU53" s="469"/>
      <c r="AV53" s="216"/>
      <c r="AW53" s="465"/>
      <c r="AX53" s="442" t="str">
        <f>$C53</f>
        <v>Jeudi</v>
      </c>
      <c r="AY53" s="443">
        <f>$D53</f>
        <v>46317</v>
      </c>
      <c r="AZ53" s="439"/>
      <c r="BA53" s="440"/>
      <c r="BB53" s="469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8"/>
      <c r="BF54" s="227"/>
    </row>
    <row r="55" spans="1:58" ht="27" customHeight="1">
      <c r="A55" s="213"/>
      <c r="B55" s="465"/>
      <c r="C55" s="442" t="str">
        <f>PROPER(TEXT(D55,"JJJJ"))</f>
        <v>Vendredi</v>
      </c>
      <c r="D55" s="443">
        <f>$D53+1</f>
        <v>46318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/>
      </c>
      <c r="K55" s="446"/>
      <c r="L55" s="447"/>
      <c r="M55" s="446"/>
      <c r="N55" s="440"/>
      <c r="O55" s="446"/>
      <c r="P55" s="445" t="str">
        <f>IF(OR(R53="",R55=""),"",IF(R55&gt;R53,"»",IF(R55&lt;R53,"¼","¹º")))</f>
        <v/>
      </c>
      <c r="Q55" s="446"/>
      <c r="R55" s="447"/>
      <c r="S55" s="446"/>
      <c r="T55" s="440"/>
      <c r="U55" s="217"/>
      <c r="V55" s="221"/>
      <c r="W55" s="465"/>
      <c r="X55" s="442" t="str">
        <f>$C55</f>
        <v>Vendredi</v>
      </c>
      <c r="Y55" s="443">
        <f>$D55</f>
        <v>46318</v>
      </c>
      <c r="Z55" s="439"/>
      <c r="AA55" s="451"/>
      <c r="AB55" s="439"/>
      <c r="AC55" s="440"/>
      <c r="AD55" s="468"/>
      <c r="AE55" s="221"/>
      <c r="AF55" s="465"/>
      <c r="AG55" s="442" t="str">
        <f>$C55</f>
        <v>Vendredi</v>
      </c>
      <c r="AH55" s="443">
        <f>$D55</f>
        <v>46318</v>
      </c>
      <c r="AI55" s="439"/>
      <c r="AJ55" s="438"/>
      <c r="AK55" s="439"/>
      <c r="AL55" s="440"/>
      <c r="AM55" s="439"/>
      <c r="AN55" s="440"/>
      <c r="AO55" s="439"/>
      <c r="AP55" s="440"/>
      <c r="AQ55" s="439"/>
      <c r="AR55" s="440"/>
      <c r="AS55" s="439"/>
      <c r="AT55" s="440"/>
      <c r="AU55" s="469"/>
      <c r="AV55" s="216"/>
      <c r="AW55" s="465"/>
      <c r="AX55" s="442" t="str">
        <f>$C55</f>
        <v>Vendredi</v>
      </c>
      <c r="AY55" s="443">
        <f>$D55</f>
        <v>46318</v>
      </c>
      <c r="AZ55" s="439"/>
      <c r="BA55" s="440"/>
      <c r="BB55" s="469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65"/>
      <c r="C56" s="444"/>
      <c r="D56" s="439"/>
      <c r="E56" s="466"/>
      <c r="F56" s="222"/>
      <c r="G56" s="222"/>
      <c r="H56" s="222"/>
      <c r="I56" s="222"/>
      <c r="J56" s="448"/>
      <c r="K56" s="446"/>
      <c r="L56" s="446"/>
      <c r="M56" s="446"/>
      <c r="N56" s="446"/>
      <c r="O56" s="446"/>
      <c r="P56" s="448"/>
      <c r="Q56" s="446"/>
      <c r="R56" s="446"/>
      <c r="S56" s="446"/>
      <c r="T56" s="446"/>
      <c r="U56" s="217"/>
      <c r="V56" s="215"/>
      <c r="W56" s="465"/>
      <c r="X56" s="444"/>
      <c r="Y56" s="439"/>
      <c r="Z56" s="439"/>
      <c r="AA56" s="439"/>
      <c r="AB56" s="439"/>
      <c r="AC56" s="452"/>
      <c r="AD56" s="468"/>
      <c r="AE56" s="215"/>
      <c r="AF56" s="465"/>
      <c r="AG56" s="444"/>
      <c r="AH56" s="439"/>
      <c r="AI56" s="439"/>
      <c r="AJ56" s="441"/>
      <c r="AK56" s="439"/>
      <c r="AL56" s="452"/>
      <c r="AM56" s="439"/>
      <c r="AN56" s="452"/>
      <c r="AO56" s="439"/>
      <c r="AP56" s="452"/>
      <c r="AQ56" s="439"/>
      <c r="AR56" s="452"/>
      <c r="AS56" s="439"/>
      <c r="AT56" s="452"/>
      <c r="AU56" s="469"/>
      <c r="AV56" s="216"/>
      <c r="AW56" s="465"/>
      <c r="AX56" s="444"/>
      <c r="AY56" s="439"/>
      <c r="AZ56" s="439"/>
      <c r="BA56" s="452"/>
      <c r="BB56" s="469"/>
      <c r="BC56" s="215"/>
      <c r="BD56" s="19"/>
      <c r="BE56" s="230"/>
      <c r="BF56" s="229"/>
    </row>
    <row r="57" spans="1:58" ht="27" customHeight="1">
      <c r="A57" s="213"/>
      <c r="B57" s="465"/>
      <c r="C57" s="442" t="str">
        <f>PROPER(TEXT(D57,"JJJJ"))</f>
        <v>Samedi</v>
      </c>
      <c r="D57" s="443">
        <f>$D55+1</f>
        <v>46319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Samedi</v>
      </c>
      <c r="Y57" s="443">
        <f>$D57</f>
        <v>46319</v>
      </c>
      <c r="Z57" s="439"/>
      <c r="AA57" s="451"/>
      <c r="AB57" s="439"/>
      <c r="AC57" s="440"/>
      <c r="AD57" s="468"/>
      <c r="AE57" s="221"/>
      <c r="AF57" s="465"/>
      <c r="AG57" s="442" t="str">
        <f>$C57</f>
        <v>Samedi</v>
      </c>
      <c r="AH57" s="443">
        <f>$D57</f>
        <v>46319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Samedi</v>
      </c>
      <c r="AY57" s="443">
        <f>$D57</f>
        <v>46319</v>
      </c>
      <c r="AZ57" s="439"/>
      <c r="BA57" s="440"/>
      <c r="BB57" s="469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6"/>
      <c r="BF58" s="225"/>
    </row>
    <row r="59" spans="1:58" ht="27" customHeight="1">
      <c r="A59" s="213"/>
      <c r="B59" s="465"/>
      <c r="C59" s="442" t="str">
        <f>PROPER(TEXT(D59,"JJJJ"))</f>
        <v>Dimanche</v>
      </c>
      <c r="D59" s="443">
        <f>$D57+1</f>
        <v>46320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Dimanche</v>
      </c>
      <c r="Y59" s="443">
        <f>$D59</f>
        <v>46320</v>
      </c>
      <c r="Z59" s="439"/>
      <c r="AA59" s="451"/>
      <c r="AB59" s="439"/>
      <c r="AC59" s="440"/>
      <c r="AD59" s="468"/>
      <c r="AE59" s="221"/>
      <c r="AF59" s="465"/>
      <c r="AG59" s="442" t="str">
        <f>$C59</f>
        <v>Dimanche</v>
      </c>
      <c r="AH59" s="443">
        <f>$D59</f>
        <v>46320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Dimanche</v>
      </c>
      <c r="AY59" s="443">
        <f>$D59</f>
        <v>46320</v>
      </c>
      <c r="AZ59" s="439"/>
      <c r="BA59" s="440"/>
      <c r="BB59" s="469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65"/>
      <c r="C60" s="444"/>
      <c r="D60" s="439"/>
      <c r="E60" s="466"/>
      <c r="F60" s="218"/>
      <c r="G60" s="222"/>
      <c r="H60" s="222"/>
      <c r="I60" s="222"/>
      <c r="J60" s="448"/>
      <c r="K60" s="446"/>
      <c r="L60" s="439"/>
      <c r="M60" s="446"/>
      <c r="N60" s="446"/>
      <c r="O60" s="446"/>
      <c r="P60" s="448"/>
      <c r="Q60" s="446"/>
      <c r="R60" s="439"/>
      <c r="S60" s="446"/>
      <c r="T60" s="446"/>
      <c r="U60" s="217"/>
      <c r="V60" s="221"/>
      <c r="W60" s="465"/>
      <c r="X60" s="444"/>
      <c r="Y60" s="439"/>
      <c r="Z60" s="439"/>
      <c r="AA60" s="439"/>
      <c r="AB60" s="439"/>
      <c r="AC60" s="452"/>
      <c r="AD60" s="468"/>
      <c r="AE60" s="221"/>
      <c r="AF60" s="465"/>
      <c r="AG60" s="444"/>
      <c r="AH60" s="439"/>
      <c r="AI60" s="439"/>
      <c r="AJ60" s="441"/>
      <c r="AK60" s="439"/>
      <c r="AL60" s="439"/>
      <c r="AM60" s="439"/>
      <c r="AN60" s="439"/>
      <c r="AO60" s="439"/>
      <c r="AP60" s="439"/>
      <c r="AQ60" s="439"/>
      <c r="AR60" s="439"/>
      <c r="AS60" s="439"/>
      <c r="AT60" s="439"/>
      <c r="AU60" s="469"/>
      <c r="AV60" s="216"/>
      <c r="AW60" s="465"/>
      <c r="AX60" s="444"/>
      <c r="AY60" s="439"/>
      <c r="AZ60" s="439"/>
      <c r="BA60" s="452"/>
      <c r="BB60" s="469"/>
      <c r="BC60" s="221"/>
      <c r="BD60" s="19"/>
      <c r="BE60" s="226"/>
      <c r="BF60" s="225"/>
    </row>
    <row r="61" spans="1:58" ht="27" customHeight="1">
      <c r="A61" s="213"/>
      <c r="B61" s="465"/>
      <c r="C61" s="442" t="str">
        <f>PROPER(TEXT(D61,"JJJJ"))</f>
        <v>Lundi</v>
      </c>
      <c r="D61" s="443">
        <f>$D59+1</f>
        <v>46321</v>
      </c>
      <c r="E61" s="466"/>
      <c r="F61" s="224"/>
      <c r="G61" s="222"/>
      <c r="H61" s="223"/>
      <c r="I61" s="222"/>
      <c r="J61" s="445" t="str">
        <f>IF(OR(L53="",L61=""),"",IF(L61&gt;L53,"»",IF(L61&lt;L53,"¼","¹º")))</f>
        <v/>
      </c>
      <c r="K61" s="446"/>
      <c r="L61" s="447"/>
      <c r="M61" s="446"/>
      <c r="N61" s="440"/>
      <c r="O61" s="446"/>
      <c r="P61" s="445" t="str">
        <f>IF(OR(R53="",R61=""),"",IF(R61&gt;R53,"»",IF(R61&lt;R53,"¼","¹º")))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Lundi</v>
      </c>
      <c r="Y61" s="443">
        <f>$D61</f>
        <v>46321</v>
      </c>
      <c r="Z61" s="439"/>
      <c r="AA61" s="451"/>
      <c r="AB61" s="439"/>
      <c r="AC61" s="440"/>
      <c r="AD61" s="468"/>
      <c r="AE61" s="221"/>
      <c r="AF61" s="465"/>
      <c r="AG61" s="442" t="str">
        <f>$C61</f>
        <v>Lundi</v>
      </c>
      <c r="AH61" s="443">
        <f>$D61</f>
        <v>46321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Lundi</v>
      </c>
      <c r="AY61" s="443">
        <f>$D61</f>
        <v>46321</v>
      </c>
      <c r="AZ61" s="439"/>
      <c r="BA61" s="440"/>
      <c r="BB61" s="469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Mardi</v>
      </c>
      <c r="D63" s="443">
        <f>$D61+1</f>
        <v>46322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Mardi</v>
      </c>
      <c r="Y63" s="443">
        <f>$D63</f>
        <v>46322</v>
      </c>
      <c r="Z63" s="439"/>
      <c r="AA63" s="451"/>
      <c r="AB63" s="439"/>
      <c r="AC63" s="440"/>
      <c r="AD63" s="468"/>
      <c r="AE63" s="221"/>
      <c r="AF63" s="465"/>
      <c r="AG63" s="442" t="str">
        <f>$C63</f>
        <v>Mardi</v>
      </c>
      <c r="AH63" s="443">
        <f>$D63</f>
        <v>46322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Mardi</v>
      </c>
      <c r="AY63" s="443">
        <f>$D63</f>
        <v>46322</v>
      </c>
      <c r="AZ63" s="439"/>
      <c r="BA63" s="440"/>
      <c r="BB63" s="469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Mercredi</v>
      </c>
      <c r="D65" s="443">
        <f>$D63+1</f>
        <v>46323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Mercredi</v>
      </c>
      <c r="Y65" s="443">
        <f>$D65</f>
        <v>46323</v>
      </c>
      <c r="Z65" s="439"/>
      <c r="AA65" s="451"/>
      <c r="AB65" s="439"/>
      <c r="AC65" s="440"/>
      <c r="AD65" s="468"/>
      <c r="AE65" s="221"/>
      <c r="AF65" s="465"/>
      <c r="AG65" s="442" t="str">
        <f>$C65</f>
        <v>Mercredi</v>
      </c>
      <c r="AH65" s="443">
        <f>$D65</f>
        <v>46323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Mercredi</v>
      </c>
      <c r="AY65" s="443">
        <f>$D65</f>
        <v>46323</v>
      </c>
      <c r="AZ65" s="439"/>
      <c r="BA65" s="440"/>
      <c r="BB65" s="469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Jeudi</v>
      </c>
      <c r="D67" s="443">
        <f>$D65+1</f>
        <v>46324</v>
      </c>
      <c r="E67" s="466"/>
      <c r="F67" s="224"/>
      <c r="G67" s="222"/>
      <c r="H67" s="223"/>
      <c r="I67" s="222"/>
      <c r="J67" s="445" t="str">
        <f>IF(OR(L59="",L67=""),"",IF(L67&gt;L59,"»",IF(L67&lt;L59,"¼","¹º")))</f>
        <v/>
      </c>
      <c r="K67" s="446"/>
      <c r="L67" s="447"/>
      <c r="M67" s="446"/>
      <c r="N67" s="440"/>
      <c r="O67" s="446"/>
      <c r="P67" s="445" t="str">
        <f>IF(OR(R59="",R67=""),"",IF(R67&gt;R59,"»",IF(R67&lt;R59,"¼","¹º")))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Jeudi</v>
      </c>
      <c r="Y67" s="443">
        <f>$D67</f>
        <v>46324</v>
      </c>
      <c r="Z67" s="439"/>
      <c r="AA67" s="451"/>
      <c r="AB67" s="439"/>
      <c r="AC67" s="440"/>
      <c r="AD67" s="468"/>
      <c r="AE67" s="221"/>
      <c r="AF67" s="465"/>
      <c r="AG67" s="442" t="str">
        <f>$C67</f>
        <v>Jeudi</v>
      </c>
      <c r="AH67" s="443">
        <f>$D67</f>
        <v>46324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Jeudi</v>
      </c>
      <c r="AY67" s="443">
        <f>$D67</f>
        <v>46324</v>
      </c>
      <c r="AZ67" s="439"/>
      <c r="BA67" s="440"/>
      <c r="BB67" s="469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>
      <c r="A69" s="213"/>
      <c r="B69" s="465"/>
      <c r="C69" s="442" t="str">
        <f>PROPER(TEXT(D69,"JJJJ"))</f>
        <v>Vendredi</v>
      </c>
      <c r="D69" s="443">
        <f>$D67+1</f>
        <v>46325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Vendredi</v>
      </c>
      <c r="Y69" s="443">
        <f>$D69</f>
        <v>46325</v>
      </c>
      <c r="Z69" s="439"/>
      <c r="AA69" s="451"/>
      <c r="AB69" s="439"/>
      <c r="AC69" s="440"/>
      <c r="AD69" s="468"/>
      <c r="AE69" s="221"/>
      <c r="AF69" s="465"/>
      <c r="AG69" s="442" t="str">
        <f>$C69</f>
        <v>Vendredi</v>
      </c>
      <c r="AH69" s="443">
        <f>$D69</f>
        <v>46325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Vendredi</v>
      </c>
      <c r="AY69" s="443">
        <f>$D69</f>
        <v>46325</v>
      </c>
      <c r="AZ69" s="439"/>
      <c r="BA69" s="440"/>
      <c r="BB69" s="469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65"/>
      <c r="C70" s="444"/>
      <c r="D70" s="439"/>
      <c r="E70" s="466"/>
      <c r="F70" s="218"/>
      <c r="G70" s="222"/>
      <c r="H70" s="222"/>
      <c r="I70" s="222"/>
      <c r="J70" s="448"/>
      <c r="K70" s="446"/>
      <c r="L70" s="439"/>
      <c r="M70" s="446"/>
      <c r="N70" s="446"/>
      <c r="O70" s="446"/>
      <c r="P70" s="448"/>
      <c r="Q70" s="446"/>
      <c r="R70" s="439"/>
      <c r="S70" s="446"/>
      <c r="T70" s="446"/>
      <c r="U70" s="217"/>
      <c r="V70" s="221"/>
      <c r="W70" s="465"/>
      <c r="X70" s="444"/>
      <c r="Y70" s="439"/>
      <c r="Z70" s="439"/>
      <c r="AA70" s="439"/>
      <c r="AB70" s="439"/>
      <c r="AC70" s="452"/>
      <c r="AD70" s="468"/>
      <c r="AE70" s="221"/>
      <c r="AF70" s="465"/>
      <c r="AG70" s="444"/>
      <c r="AH70" s="439"/>
      <c r="AI70" s="439"/>
      <c r="AJ70" s="441"/>
      <c r="AK70" s="439"/>
      <c r="AL70" s="439"/>
      <c r="AM70" s="439"/>
      <c r="AN70" s="439"/>
      <c r="AO70" s="439"/>
      <c r="AP70" s="439"/>
      <c r="AQ70" s="439"/>
      <c r="AR70" s="439"/>
      <c r="AS70" s="439"/>
      <c r="AT70" s="439"/>
      <c r="AU70" s="469"/>
      <c r="AV70" s="216"/>
      <c r="AW70" s="465"/>
      <c r="AX70" s="444"/>
      <c r="AY70" s="439"/>
      <c r="AZ70" s="439"/>
      <c r="BA70" s="452"/>
      <c r="BB70" s="469"/>
      <c r="BC70" s="221"/>
      <c r="BD70" s="19"/>
      <c r="BE70" s="226"/>
      <c r="BF70" s="225"/>
    </row>
    <row r="71" spans="1:70" ht="27" customHeight="1" thickBot="1">
      <c r="A71" s="213"/>
      <c r="B71" s="465"/>
      <c r="C71" s="442" t="str">
        <f>PROPER(TEXT(D71,"JJJJ"))</f>
        <v>Samedi</v>
      </c>
      <c r="D71" s="443">
        <f>$D69+1</f>
        <v>46326</v>
      </c>
      <c r="E71" s="466"/>
      <c r="F71" s="224"/>
      <c r="G71" s="222"/>
      <c r="H71" s="223"/>
      <c r="I71" s="222"/>
      <c r="J71" s="445" t="str">
        <f>IF(OR(L69="",L71=""),"",IF(L71&gt;L69,"»",IF(L71&lt;L69,"¼","¹º")))</f>
        <v/>
      </c>
      <c r="K71" s="446"/>
      <c r="L71" s="447"/>
      <c r="M71" s="446"/>
      <c r="N71" s="440"/>
      <c r="O71" s="446"/>
      <c r="P71" s="445" t="str">
        <f>IF(OR(R69="",R71=""),"",IF(R71&gt;R69,"»",IF(R71&lt;R69,"¼","¹º")))</f>
        <v/>
      </c>
      <c r="Q71" s="446"/>
      <c r="R71" s="447"/>
      <c r="S71" s="446"/>
      <c r="T71" s="440"/>
      <c r="U71" s="217"/>
      <c r="V71" s="221"/>
      <c r="W71" s="465"/>
      <c r="X71" s="442" t="str">
        <f>$C71</f>
        <v>Samedi</v>
      </c>
      <c r="Y71" s="443">
        <f>$D71</f>
        <v>46326</v>
      </c>
      <c r="Z71" s="439"/>
      <c r="AA71" s="451"/>
      <c r="AB71" s="439"/>
      <c r="AC71" s="440"/>
      <c r="AD71" s="468"/>
      <c r="AE71" s="221"/>
      <c r="AF71" s="465"/>
      <c r="AG71" s="442" t="str">
        <f>$C71</f>
        <v>Samedi</v>
      </c>
      <c r="AH71" s="443">
        <f>$D71</f>
        <v>46326</v>
      </c>
      <c r="AI71" s="439"/>
      <c r="AJ71" s="438"/>
      <c r="AK71" s="439"/>
      <c r="AL71" s="440"/>
      <c r="AM71" s="439"/>
      <c r="AN71" s="440"/>
      <c r="AO71" s="439"/>
      <c r="AP71" s="440"/>
      <c r="AQ71" s="439"/>
      <c r="AR71" s="440"/>
      <c r="AS71" s="439"/>
      <c r="AT71" s="440"/>
      <c r="AU71" s="469"/>
      <c r="AV71" s="216"/>
      <c r="AW71" s="465"/>
      <c r="AX71" s="442" t="str">
        <f>$C71</f>
        <v>Samedi</v>
      </c>
      <c r="AY71" s="443">
        <f>$D71</f>
        <v>46326</v>
      </c>
      <c r="AZ71" s="439"/>
      <c r="BA71" s="440"/>
      <c r="BB71" s="469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65"/>
      <c r="C72" s="511"/>
      <c r="D72" s="466"/>
      <c r="E72" s="466"/>
      <c r="F72" s="512"/>
      <c r="G72" s="466"/>
      <c r="H72" s="513"/>
      <c r="I72" s="466"/>
      <c r="J72" s="448"/>
      <c r="K72" s="439"/>
      <c r="L72" s="512"/>
      <c r="M72" s="466"/>
      <c r="N72" s="513"/>
      <c r="O72" s="466"/>
      <c r="P72" s="448"/>
      <c r="Q72" s="466"/>
      <c r="R72" s="512"/>
      <c r="S72" s="466"/>
      <c r="T72" s="513"/>
      <c r="U72" s="468"/>
      <c r="V72" s="215"/>
      <c r="W72" s="465"/>
      <c r="X72" s="444"/>
      <c r="Y72" s="439"/>
      <c r="Z72" s="439"/>
      <c r="AA72" s="439"/>
      <c r="AB72" s="439"/>
      <c r="AC72" s="452"/>
      <c r="AD72" s="468"/>
      <c r="AE72" s="215"/>
      <c r="AF72" s="465"/>
      <c r="AG72" s="444"/>
      <c r="AH72" s="439"/>
      <c r="AI72" s="439"/>
      <c r="AJ72" s="439"/>
      <c r="AK72" s="439"/>
      <c r="AL72" s="452"/>
      <c r="AM72" s="439"/>
      <c r="AN72" s="452"/>
      <c r="AO72" s="439"/>
      <c r="AP72" s="452"/>
      <c r="AQ72" s="439"/>
      <c r="AR72" s="452"/>
      <c r="AS72" s="439"/>
      <c r="AT72" s="452"/>
      <c r="AU72" s="469"/>
      <c r="AV72" s="216"/>
      <c r="AW72" s="465"/>
      <c r="AX72" s="444"/>
      <c r="AY72" s="439"/>
      <c r="AZ72" s="439"/>
      <c r="BA72" s="452"/>
      <c r="BB72" s="469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217.14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326.90999999999997</v>
      </c>
      <c r="BP79" s="198">
        <f>SUM(BP83:BP103)</f>
        <v>20.235416666666669</v>
      </c>
      <c r="BQ79"/>
      <c r="BR79" s="196">
        <f>SUM(BR83:BR103)</f>
        <v>101.66319444444444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220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219</v>
      </c>
      <c r="BI85" s="193" t="s">
        <v>222</v>
      </c>
      <c r="BJ85" s="189" t="s">
        <v>219</v>
      </c>
      <c r="BK85" s="193" t="s">
        <v>223</v>
      </c>
      <c r="BL85" s="189" t="s">
        <v>219</v>
      </c>
      <c r="BM85" s="191" t="s">
        <v>224</v>
      </c>
      <c r="BN85" s="189" t="s">
        <v>219</v>
      </c>
      <c r="BO85" s="190">
        <v>42.3</v>
      </c>
      <c r="BP85" s="188" t="s">
        <v>225</v>
      </c>
      <c r="BQ85" s="189" t="s">
        <v>219</v>
      </c>
      <c r="BR85" s="188" t="s">
        <v>226</v>
      </c>
    </row>
    <row r="86" spans="3:70">
      <c r="C86" s="195" t="s">
        <v>97</v>
      </c>
      <c r="D86" s="194"/>
      <c r="E86" s="194"/>
      <c r="BG86"/>
      <c r="BH86" s="13" t="s">
        <v>221</v>
      </c>
      <c r="BI86" s="193">
        <v>4.7</v>
      </c>
      <c r="BJ86" s="189" t="s">
        <v>221</v>
      </c>
      <c r="BK86" s="193">
        <v>26.2</v>
      </c>
      <c r="BL86" s="189" t="s">
        <v>221</v>
      </c>
      <c r="BM86" s="191">
        <v>47.5</v>
      </c>
      <c r="BN86" s="189" t="s">
        <v>221</v>
      </c>
      <c r="BO86" s="190">
        <v>7.5</v>
      </c>
      <c r="BP86" s="188">
        <v>0.82152777777777775</v>
      </c>
      <c r="BQ86" s="189" t="s">
        <v>221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229</v>
      </c>
      <c r="BI87" s="193">
        <v>5.3</v>
      </c>
      <c r="BJ87" s="189" t="s">
        <v>229</v>
      </c>
      <c r="BK87" s="193">
        <v>36.1</v>
      </c>
      <c r="BL87" s="189" t="s">
        <v>229</v>
      </c>
      <c r="BM87" s="191">
        <v>52.9</v>
      </c>
      <c r="BN87" s="189" t="s">
        <v>229</v>
      </c>
      <c r="BO87" s="190">
        <v>31.400000000000002</v>
      </c>
      <c r="BP87" s="188">
        <v>2.0111111111111111</v>
      </c>
      <c r="BQ87" s="189" t="s">
        <v>229</v>
      </c>
      <c r="BR87" s="188">
        <v>15.647916666666667</v>
      </c>
    </row>
    <row r="88" spans="3:70">
      <c r="BG88"/>
      <c r="BH88" s="13" t="s">
        <v>321</v>
      </c>
      <c r="BI88" s="193">
        <v>10.199999999999999</v>
      </c>
      <c r="BJ88" s="189" t="s">
        <v>321</v>
      </c>
      <c r="BK88" s="193">
        <v>42.8</v>
      </c>
      <c r="BL88" s="189" t="s">
        <v>321</v>
      </c>
      <c r="BM88" s="191">
        <v>46.8</v>
      </c>
      <c r="BN88" s="189" t="s">
        <v>321</v>
      </c>
      <c r="BO88" s="190">
        <v>25</v>
      </c>
      <c r="BP88" s="188">
        <v>0.84930555555555542</v>
      </c>
      <c r="BQ88" s="189" t="s">
        <v>321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324</v>
      </c>
      <c r="BI89" s="193">
        <v>14.6</v>
      </c>
      <c r="BJ89" s="189" t="s">
        <v>324</v>
      </c>
      <c r="BK89" s="193">
        <v>38.6</v>
      </c>
      <c r="BL89" s="189" t="s">
        <v>324</v>
      </c>
      <c r="BM89" s="191">
        <v>40.299999999999997</v>
      </c>
      <c r="BN89" s="189" t="s">
        <v>324</v>
      </c>
      <c r="BO89" s="190">
        <v>8.4</v>
      </c>
      <c r="BP89" s="188">
        <v>0.42569444444444449</v>
      </c>
      <c r="BQ89" s="189" t="s">
        <v>324</v>
      </c>
      <c r="BR89" s="188">
        <v>16.672222222222217</v>
      </c>
    </row>
    <row r="90" spans="3:70">
      <c r="BG90"/>
      <c r="BH90" s="13" t="s">
        <v>390</v>
      </c>
      <c r="BI90" s="193">
        <v>11.4</v>
      </c>
      <c r="BJ90" s="189" t="s">
        <v>390</v>
      </c>
      <c r="BK90" s="193">
        <v>33.799999999999997</v>
      </c>
      <c r="BL90" s="189" t="s">
        <v>390</v>
      </c>
      <c r="BM90" s="191">
        <v>38.200000000000003</v>
      </c>
      <c r="BN90" s="189" t="s">
        <v>390</v>
      </c>
      <c r="BO90" s="190">
        <v>24.999999999999996</v>
      </c>
      <c r="BP90" s="188">
        <v>1.01875</v>
      </c>
      <c r="BQ90" s="189" t="s">
        <v>390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396</v>
      </c>
      <c r="BI91" s="193">
        <v>10</v>
      </c>
      <c r="BJ91" s="189" t="s">
        <v>396</v>
      </c>
      <c r="BK91" s="193">
        <v>32.1</v>
      </c>
      <c r="BL91" s="189" t="s">
        <v>396</v>
      </c>
      <c r="BM91" s="191">
        <v>34.9</v>
      </c>
      <c r="BN91" s="189" t="s">
        <v>396</v>
      </c>
      <c r="BO91" s="190">
        <v>4.5999999999999996</v>
      </c>
      <c r="BP91" s="188">
        <v>1.01875</v>
      </c>
      <c r="BQ91" s="189" t="s">
        <v>396</v>
      </c>
      <c r="BR91" s="188">
        <v>13.419444444444446</v>
      </c>
    </row>
    <row r="92" spans="3:70">
      <c r="BG92"/>
      <c r="BH92" s="13" t="s">
        <v>767</v>
      </c>
      <c r="BI92" s="193">
        <f>$L$7</f>
        <v>10.5</v>
      </c>
      <c r="BJ92" s="189" t="str">
        <f>BH92</f>
        <v>Octobre</v>
      </c>
      <c r="BK92" s="193">
        <f>$R$7</f>
        <v>24.7</v>
      </c>
      <c r="BL92" s="189" t="str">
        <f>BH92</f>
        <v>Octobre</v>
      </c>
      <c r="BM92" s="191">
        <f>$AA$9</f>
        <v>27</v>
      </c>
      <c r="BN92" s="189" t="str">
        <f>BH92</f>
        <v>Octobre</v>
      </c>
      <c r="BO92" s="190">
        <f>$AJ$5</f>
        <v>0</v>
      </c>
      <c r="BP92" s="188">
        <v>1.01875</v>
      </c>
      <c r="BQ92" s="189" t="str">
        <f>BH92</f>
        <v>Octobre</v>
      </c>
      <c r="BR92" s="188">
        <f>$BA$5</f>
        <v>0.81111111111111112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1" zoomScaleNormal="100" workbookViewId="0">
      <selection activeCell="L34" sqref="L34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767</v>
      </c>
      <c r="X1" s="65" t="s">
        <v>46</v>
      </c>
      <c r="Y1"/>
      <c r="Z1" s="403" t="s">
        <v>180</v>
      </c>
      <c r="AA1" s="435">
        <f>Relevés!$N$7</f>
        <v>1.2</v>
      </c>
      <c r="AB1" s="17" t="s">
        <v>230</v>
      </c>
      <c r="AE1" s="361"/>
      <c r="AF1" s="361"/>
      <c r="AH1" t="s">
        <v>322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212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16" t="s">
        <v>191</v>
      </c>
      <c r="T2" s="518" t="str">
        <f ca="1">OFFSET($S$1,$W$2+MATCH("Haute",INDIRECT("S" &amp; $W$2 &amp;":S" &amp; $W$2+5),0)-1,0)</f>
        <v>10h12</v>
      </c>
      <c r="U2" s="521" t="str">
        <f ca="1">OFFSET($S$1,$W$2+MATCH("Basse",INDIRECT("S" &amp; $W$2 &amp;":S" &amp; $W$2+5),0)-1,0)</f>
        <v>03h42</v>
      </c>
      <c r="V2" s="523">
        <f ca="1">IF(ISNUMBER(OFFSET($S$1,$W$2+7,0)),OFFSET($S$1,$W$2+7,0),"-")</f>
        <v>53</v>
      </c>
      <c r="W2" s="550">
        <f>MATCH(TEXT(DATEVALUE($S$4&amp;$W$1&amp;$S$1),"jjjj j"),S5:S455,0)+3</f>
        <v>34</v>
      </c>
      <c r="X2" s="394" t="s">
        <v>32</v>
      </c>
      <c r="Y2" s="405"/>
      <c r="Z2" s="404" t="s">
        <v>179</v>
      </c>
      <c r="AA2" s="435">
        <f>Relevés!N5+Octobre_2026!AJ5</f>
        <v>1.2</v>
      </c>
      <c r="AB2" t="s">
        <v>430</v>
      </c>
      <c r="AH2" t="s">
        <v>325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23h50</v>
      </c>
      <c r="U3" s="521" t="str">
        <f ca="1">IFERROR(OFFSET($S$1,$W$2+8+MATCH("Basse",INDIRECT("S" &amp; $W$2+8 &amp;":S" &amp; $W$3),0)-1,0),"*****")</f>
        <v>16h20</v>
      </c>
      <c r="V3" s="523">
        <f ca="1">IF(ISNUMBER(OFFSET($S$1,$W$3-1,0)),OFFSET($S$1,$W$3-1,0),"*****")</f>
        <v>46</v>
      </c>
      <c r="W3" s="517">
        <f>IFERROR(MATCH(TEXT(DATEVALUE($S$4&amp;$W$1&amp;$S$1)+1,"jjjj j"),S5:S519,0)+3,COUNTA(S:S))</f>
        <v>49</v>
      </c>
      <c r="X3" s="388">
        <v>160</v>
      </c>
      <c r="Y3"/>
      <c r="Z3" s="403" t="s">
        <v>178</v>
      </c>
      <c r="AA3" s="435">
        <f>Octobre_2026!AG9</f>
        <v>326.90999999999997</v>
      </c>
      <c r="AB3" t="s">
        <v>429</v>
      </c>
      <c r="AD3" s="402"/>
      <c r="AH3" t="s">
        <v>234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15h53</v>
      </c>
      <c r="S4" s="634">
        <v>3</v>
      </c>
      <c r="T4" s="2"/>
      <c r="U4" s="553"/>
      <c r="V4" s="547"/>
      <c r="W4" s="547"/>
      <c r="X4" s="401">
        <f>Octobre_2026!X9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6.29m</v>
      </c>
      <c r="S5" s="393" t="s">
        <v>433</v>
      </c>
      <c r="T5" s="18" t="s">
        <v>433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25.5</v>
      </c>
      <c r="AB5" s="379" t="s">
        <v>201</v>
      </c>
      <c r="AH5" t="s">
        <v>326</v>
      </c>
    </row>
    <row r="6" spans="1:40" ht="15.75">
      <c r="A6" s="213"/>
      <c r="B6" s="373"/>
      <c r="C6" s="526" t="s">
        <v>213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464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0.39</v>
      </c>
      <c r="AB6" s="379" t="s">
        <v>202</v>
      </c>
      <c r="AH6" t="s">
        <v>235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22h06</v>
      </c>
      <c r="S7" s="604" t="s">
        <v>584</v>
      </c>
      <c r="T7" s="611" t="s">
        <v>465</v>
      </c>
      <c r="U7" s="611"/>
      <c r="V7" s="18"/>
      <c r="W7" s="18"/>
      <c r="X7" s="210"/>
      <c r="Z7" s="400" t="s">
        <v>176</v>
      </c>
      <c r="AA7" s="588">
        <f>LOOKUP(9^9,Relevés!F:G)</f>
        <v>10.8</v>
      </c>
      <c r="AB7" s="379" t="s">
        <v>203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1.11m</v>
      </c>
      <c r="S8" s="604" t="s">
        <v>395</v>
      </c>
      <c r="T8" s="18">
        <v>82</v>
      </c>
      <c r="U8" s="18"/>
      <c r="X8" s="394" t="s">
        <v>33</v>
      </c>
      <c r="AH8" s="357" t="s">
        <v>236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92</v>
      </c>
      <c r="S9" s="604" t="s">
        <v>193</v>
      </c>
      <c r="T9" s="18" t="s">
        <v>466</v>
      </c>
      <c r="U9" s="18"/>
      <c r="W9" s="612"/>
      <c r="X9" s="388">
        <v>160</v>
      </c>
      <c r="Z9" s="398" t="s">
        <v>175</v>
      </c>
      <c r="AA9" s="399">
        <f>LOOKUP(9^9,Relevés!D:D)</f>
        <v>10.6</v>
      </c>
      <c r="AB9" s="396" t="s">
        <v>174</v>
      </c>
      <c r="AC9" t="s">
        <v>231</v>
      </c>
      <c r="AH9" s="352" t="s">
        <v>327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lundi 26</v>
      </c>
      <c r="S10" s="604" t="s">
        <v>392</v>
      </c>
      <c r="T10" s="18" t="s">
        <v>467</v>
      </c>
      <c r="U10" s="18"/>
      <c r="W10" s="547"/>
      <c r="X10" s="614">
        <f>Octobre_2026!AA9</f>
        <v>27</v>
      </c>
      <c r="Z10" s="398" t="s">
        <v>175</v>
      </c>
      <c r="AA10" s="397">
        <f>243.04*(LN(AA6)+17.625*AA5/(243.04+AA5))/(17.625-(LN(AA6)+17.625*AA5/(243.04+AA5)))</f>
        <v>10.531674144881531</v>
      </c>
      <c r="AB10" s="396" t="s">
        <v>174</v>
      </c>
      <c r="AC10" t="s">
        <v>173</v>
      </c>
      <c r="AH10" s="352" t="s">
        <v>237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585</v>
      </c>
      <c r="T11" s="18">
        <v>75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5"/>
      <c r="D12" s="635"/>
      <c r="E12" s="635"/>
      <c r="F12" s="635"/>
      <c r="G12" s="635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04h07</v>
      </c>
      <c r="S12" s="605">
        <v>82</v>
      </c>
      <c r="T12" s="18" t="s">
        <v>434</v>
      </c>
      <c r="U12" s="18"/>
      <c r="W12" s="547"/>
      <c r="X12" s="613">
        <f>X9-X10-X11</f>
        <v>130</v>
      </c>
      <c r="AH12" s="352" t="s">
        <v>328</v>
      </c>
      <c r="AI12" s="593"/>
    </row>
    <row r="13" spans="1:40" ht="15.75">
      <c r="A13" s="213"/>
      <c r="B13" s="373"/>
      <c r="C13" s="635"/>
      <c r="D13" s="635"/>
      <c r="E13" s="635"/>
      <c r="F13" s="635"/>
      <c r="G13" s="635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6.22m</v>
      </c>
      <c r="S13" s="605" t="s">
        <v>192</v>
      </c>
      <c r="T13" s="18" t="s">
        <v>468</v>
      </c>
      <c r="U13" s="18"/>
      <c r="V13" s="612"/>
      <c r="W13" s="612"/>
      <c r="Z13" s="370" t="s">
        <v>172</v>
      </c>
      <c r="AA13" s="385">
        <v>10.4</v>
      </c>
      <c r="AB13" s="17" t="s">
        <v>204</v>
      </c>
      <c r="AH13" s="352" t="s">
        <v>238</v>
      </c>
      <c r="AI13" s="593"/>
    </row>
    <row r="14" spans="1:40" s="186" customFormat="1" ht="15.75" customHeight="1">
      <c r="A14" s="531"/>
      <c r="B14" s="532"/>
      <c r="C14" s="636"/>
      <c r="D14" s="636"/>
      <c r="E14" s="636"/>
      <c r="F14" s="636"/>
      <c r="G14" s="636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586</v>
      </c>
      <c r="T14" s="18" t="s">
        <v>469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27.125528256480187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10h26</v>
      </c>
      <c r="S15" s="607" t="s">
        <v>587</v>
      </c>
      <c r="T15" s="18">
        <v>68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239</v>
      </c>
    </row>
    <row r="16" spans="1:40" ht="13.5" customHeight="1">
      <c r="A16" s="213"/>
      <c r="B16" s="373"/>
      <c r="C16" s="635"/>
      <c r="D16" s="635"/>
      <c r="E16" s="635"/>
      <c r="F16" s="635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1.08m</v>
      </c>
      <c r="S16" s="604" t="s">
        <v>193</v>
      </c>
      <c r="T16" s="18" t="s">
        <v>470</v>
      </c>
      <c r="U16" s="18"/>
      <c r="X16" s="616">
        <f>Octobre_2026!AA3</f>
        <v>14.4</v>
      </c>
      <c r="Z16" s="393" t="s">
        <v>35</v>
      </c>
      <c r="AA16" s="392">
        <v>24</v>
      </c>
      <c r="AH16" t="s">
        <v>329</v>
      </c>
    </row>
    <row r="17" spans="1:34" ht="13.5" customHeight="1">
      <c r="A17" s="213"/>
      <c r="B17" s="373"/>
      <c r="C17" s="635"/>
      <c r="D17" s="635"/>
      <c r="E17" s="635"/>
      <c r="F17" s="635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588</v>
      </c>
      <c r="T17" s="18" t="s">
        <v>471</v>
      </c>
      <c r="U17" s="18"/>
      <c r="X17" s="388">
        <v>5</v>
      </c>
      <c r="Z17" s="390" t="s">
        <v>33</v>
      </c>
      <c r="AA17" s="386">
        <v>130</v>
      </c>
      <c r="AB17" s="18"/>
      <c r="AH17" t="s">
        <v>240</v>
      </c>
    </row>
    <row r="18" spans="1:34" ht="16.5" thickBot="1">
      <c r="A18" s="213"/>
      <c r="B18" s="373"/>
      <c r="C18" s="375"/>
      <c r="D18" s="395" t="s">
        <v>196</v>
      </c>
      <c r="E18" s="371"/>
      <c r="F18" s="524" t="s">
        <v>232</v>
      </c>
      <c r="G18" s="371"/>
      <c r="H18" s="665" t="s">
        <v>206</v>
      </c>
      <c r="I18" s="666"/>
      <c r="J18" s="666"/>
      <c r="K18" s="666"/>
      <c r="L18" s="581"/>
      <c r="M18" s="663"/>
      <c r="N18" s="663"/>
      <c r="O18" s="663"/>
      <c r="P18" s="582"/>
      <c r="Q18" s="540"/>
      <c r="R18" s="627" t="s">
        <v>384</v>
      </c>
      <c r="S18" s="608" t="s">
        <v>589</v>
      </c>
      <c r="T18" s="18">
        <v>60</v>
      </c>
      <c r="U18" s="18"/>
      <c r="W18" s="547"/>
      <c r="X18" s="613">
        <f>X15-X16-X17</f>
        <v>140.6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20</v>
      </c>
      <c r="E19" s="524" t="s">
        <v>232</v>
      </c>
      <c r="F19" s="625">
        <f>AA9</f>
        <v>10.6</v>
      </c>
      <c r="G19" s="371"/>
      <c r="H19" s="574">
        <f>AA1</f>
        <v>1.2</v>
      </c>
      <c r="I19" s="575">
        <f>AA2</f>
        <v>1.2</v>
      </c>
      <c r="J19" s="529"/>
      <c r="K19" s="574">
        <f>AA3</f>
        <v>326.90999999999997</v>
      </c>
      <c r="L19" s="371"/>
      <c r="M19" s="371"/>
      <c r="N19" s="371"/>
      <c r="O19" s="395" t="s">
        <v>199</v>
      </c>
      <c r="P19" s="527">
        <v>0.33819444444444446</v>
      </c>
      <c r="Q19" s="540"/>
      <c r="R19" s="627" t="s">
        <v>385</v>
      </c>
      <c r="S19" s="607">
        <v>75</v>
      </c>
      <c r="T19" s="18" t="s">
        <v>435</v>
      </c>
      <c r="U19" s="18"/>
      <c r="V19" s="612"/>
      <c r="W19" s="612"/>
      <c r="Z19" s="13" t="s">
        <v>169</v>
      </c>
      <c r="AA19" s="385">
        <v>2</v>
      </c>
      <c r="AD19" s="321"/>
      <c r="AH19" t="s">
        <v>330</v>
      </c>
    </row>
    <row r="20" spans="1:34" ht="16.5" thickTop="1">
      <c r="A20" s="213"/>
      <c r="B20" s="373"/>
      <c r="C20" s="371"/>
      <c r="D20" s="371"/>
      <c r="E20" s="591" t="s">
        <v>233</v>
      </c>
      <c r="F20" s="626" t="s">
        <v>383</v>
      </c>
      <c r="G20" s="371"/>
      <c r="H20" s="371"/>
      <c r="I20" s="371"/>
      <c r="J20" s="371"/>
      <c r="K20" s="371"/>
      <c r="L20" s="371"/>
      <c r="M20" s="371"/>
      <c r="N20" s="391"/>
      <c r="O20" s="391" t="s">
        <v>200</v>
      </c>
      <c r="P20" s="548">
        <v>0.82152777777777775</v>
      </c>
      <c r="Q20" s="540"/>
      <c r="R20" s="627" t="s">
        <v>386</v>
      </c>
      <c r="S20" s="604" t="s">
        <v>434</v>
      </c>
      <c r="T20" s="18" t="s">
        <v>472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241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195</v>
      </c>
      <c r="O21" s="375"/>
      <c r="P21" s="545">
        <f>P20-P19</f>
        <v>0.48333333333333328</v>
      </c>
      <c r="Q21" s="540"/>
      <c r="R21" s="627" t="s">
        <v>387</v>
      </c>
      <c r="S21" s="604" t="s">
        <v>192</v>
      </c>
      <c r="T21" s="18" t="s">
        <v>473</v>
      </c>
      <c r="U21" s="18"/>
      <c r="V21" s="612"/>
      <c r="X21" s="618">
        <v>1030</v>
      </c>
      <c r="Z21" s="13" t="s">
        <v>166</v>
      </c>
      <c r="AA21" s="383">
        <f>AA6</f>
        <v>0.39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590</v>
      </c>
      <c r="T22" s="18">
        <v>53</v>
      </c>
      <c r="U22" s="18"/>
      <c r="V22" s="547"/>
      <c r="W22" s="547"/>
      <c r="X22" s="619">
        <f>AA23</f>
        <v>0</v>
      </c>
      <c r="Z22" s="382" t="s">
        <v>18</v>
      </c>
      <c r="AA22" s="381">
        <f>AA23</f>
        <v>0</v>
      </c>
      <c r="AC22" s="321"/>
      <c r="AD22" s="321"/>
      <c r="AH22" t="s">
        <v>242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591</v>
      </c>
      <c r="T23" s="18" t="s">
        <v>474</v>
      </c>
      <c r="U23" s="18"/>
      <c r="V23" s="612"/>
      <c r="X23" s="618">
        <v>30</v>
      </c>
      <c r="Z23" s="370" t="s">
        <v>18</v>
      </c>
      <c r="AA23" s="380">
        <f>Relevés!$X$4</f>
        <v>0</v>
      </c>
      <c r="AB23" s="379" t="s">
        <v>205</v>
      </c>
      <c r="AC23" s="321"/>
      <c r="AD23" s="321"/>
      <c r="AH23" t="s">
        <v>331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198</v>
      </c>
      <c r="O24" s="376"/>
      <c r="P24" s="371"/>
      <c r="Q24" s="540"/>
      <c r="R24" s="627" t="s">
        <v>218</v>
      </c>
      <c r="S24" s="606" t="s">
        <v>193</v>
      </c>
      <c r="T24" s="18" t="s">
        <v>475</v>
      </c>
      <c r="U24" s="18"/>
      <c r="V24" s="547"/>
      <c r="X24" s="620">
        <f>X21-X22-X23</f>
        <v>1000</v>
      </c>
      <c r="AA24" s="378">
        <f>AA23/60/24</f>
        <v>0</v>
      </c>
      <c r="AB24" s="377" t="s">
        <v>167</v>
      </c>
      <c r="AC24" s="321"/>
      <c r="AD24" s="321"/>
      <c r="AH24" t="s">
        <v>243</v>
      </c>
    </row>
    <row r="25" spans="1:34" ht="16.5" thickTop="1">
      <c r="A25" s="213"/>
      <c r="B25" s="373"/>
      <c r="C25" s="371"/>
      <c r="D25" s="542" t="s">
        <v>193</v>
      </c>
      <c r="E25" s="538" t="s">
        <v>197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197</v>
      </c>
      <c r="O25" s="542" t="s">
        <v>192</v>
      </c>
      <c r="P25" s="371"/>
      <c r="Q25" s="540"/>
      <c r="R25" s="627"/>
      <c r="S25" s="604" t="s">
        <v>592</v>
      </c>
      <c r="T25" s="18">
        <v>46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10h12</v>
      </c>
      <c r="E26" s="539">
        <f ca="1">V2</f>
        <v>53</v>
      </c>
      <c r="F26" s="543" t="str">
        <f ca="1">T3</f>
        <v>23h50</v>
      </c>
      <c r="G26" s="551"/>
      <c r="H26" s="372"/>
      <c r="I26" s="372"/>
      <c r="J26" s="372"/>
      <c r="K26" s="372"/>
      <c r="L26" s="371"/>
      <c r="M26" s="543" t="str">
        <f ca="1">U2</f>
        <v>03h42</v>
      </c>
      <c r="N26" s="539">
        <f ca="1">V3</f>
        <v>46</v>
      </c>
      <c r="O26" s="543" t="str">
        <f ca="1">U3</f>
        <v>16h20</v>
      </c>
      <c r="P26" s="371"/>
      <c r="Q26" s="540"/>
      <c r="S26" s="608" t="s">
        <v>593</v>
      </c>
      <c r="T26" s="18" t="s">
        <v>436</v>
      </c>
      <c r="U26" s="18"/>
      <c r="V26" s="547"/>
      <c r="W26" s="547"/>
      <c r="X26" s="621" t="s">
        <v>166</v>
      </c>
      <c r="AD26" s="321"/>
      <c r="AH26" t="s">
        <v>332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68</v>
      </c>
      <c r="T27" s="18" t="s">
        <v>476</v>
      </c>
      <c r="U27" s="18"/>
      <c r="V27" s="612"/>
      <c r="X27" s="622">
        <v>132</v>
      </c>
      <c r="AD27" s="321"/>
      <c r="AH27" t="s">
        <v>244</v>
      </c>
    </row>
    <row r="28" spans="1:34" ht="15" customHeight="1">
      <c r="A28" s="213"/>
      <c r="B28" s="373"/>
      <c r="C28" s="635"/>
      <c r="D28" s="635"/>
      <c r="E28" s="635"/>
      <c r="F28" s="635"/>
      <c r="G28" s="635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477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5"/>
      <c r="D29" s="635"/>
      <c r="E29" s="635"/>
      <c r="F29" s="635"/>
      <c r="G29" s="635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594</v>
      </c>
      <c r="T29" s="18">
        <v>41</v>
      </c>
      <c r="U29" s="18"/>
      <c r="V29" s="612"/>
      <c r="W29" s="612"/>
      <c r="X29" s="623">
        <f>AA6*100</f>
        <v>39</v>
      </c>
      <c r="Y29"/>
      <c r="AC29" s="321"/>
      <c r="AD29" s="321"/>
      <c r="AH29" t="s">
        <v>245</v>
      </c>
    </row>
    <row r="30" spans="1:34" ht="15.75">
      <c r="A30" s="213"/>
      <c r="B30" s="373"/>
      <c r="C30" s="635"/>
      <c r="D30" s="635"/>
      <c r="E30" s="635"/>
      <c r="F30" s="635"/>
      <c r="G30" s="635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595</v>
      </c>
      <c r="T30" s="18" t="s">
        <v>478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333</v>
      </c>
    </row>
    <row r="31" spans="1:34" ht="15.75">
      <c r="A31" s="213"/>
      <c r="B31" s="373"/>
      <c r="C31" s="635"/>
      <c r="D31" s="635"/>
      <c r="E31" s="635"/>
      <c r="F31" s="635"/>
      <c r="G31" s="635"/>
      <c r="H31" s="552">
        <f>Relevés!R5+Relevés!V5</f>
        <v>8.7500000000000008E-2</v>
      </c>
      <c r="I31" s="667">
        <f>Octobre_2026!AL5+Relevés!R5</f>
        <v>8.7500000000000008E-2</v>
      </c>
      <c r="J31" s="667"/>
      <c r="K31" s="528">
        <f>Octobre_2026!BP81+Relevés!R5</f>
        <v>6.6763888888888898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437</v>
      </c>
      <c r="U31" s="18"/>
      <c r="V31" s="546"/>
      <c r="X31" s="620">
        <f>X27-X29-X30</f>
        <v>89</v>
      </c>
      <c r="Z31" s="370" t="s">
        <v>164</v>
      </c>
      <c r="AA31" s="369" t="s">
        <v>159</v>
      </c>
      <c r="AB31" t="s">
        <v>163</v>
      </c>
      <c r="AD31" s="321"/>
      <c r="AH31" t="s">
        <v>246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596</v>
      </c>
      <c r="T32" s="18" t="s">
        <v>479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388</v>
      </c>
      <c r="T33" s="18" t="s">
        <v>480</v>
      </c>
      <c r="U33" s="18"/>
      <c r="V33" s="546"/>
      <c r="W33" s="546"/>
      <c r="X33" s="621" t="s">
        <v>101</v>
      </c>
      <c r="Y33"/>
      <c r="AD33" s="321"/>
      <c r="AH33" t="s">
        <v>334</v>
      </c>
    </row>
    <row r="34" spans="1:34" ht="19.5">
      <c r="A34" s="362">
        <v>0.79166666666666663</v>
      </c>
      <c r="B34" s="668">
        <f ca="1">NOW()</f>
        <v>46298.43981689815</v>
      </c>
      <c r="C34" s="668"/>
      <c r="D34" s="668"/>
      <c r="E34" s="668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60</v>
      </c>
      <c r="T34" s="18">
        <v>40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247</v>
      </c>
    </row>
    <row r="35" spans="1:34" ht="15" customHeight="1">
      <c r="A35" s="664" t="str">
        <f ca="1">REPT("À demain",AND(NOW()-TODAY()&gt;A34,A34&lt;&gt;""))</f>
        <v/>
      </c>
      <c r="B35" s="664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435</v>
      </c>
      <c r="T35" s="18" t="s">
        <v>481</v>
      </c>
      <c r="U35" s="18"/>
      <c r="V35" s="546"/>
      <c r="W35" s="546"/>
      <c r="X35" s="623">
        <f>Relevés!H5</f>
        <v>15.9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 t="s">
        <v>482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248</v>
      </c>
    </row>
    <row r="37" spans="1:34" ht="15" customHeight="1">
      <c r="A37" s="589" t="s">
        <v>228</v>
      </c>
      <c r="S37" s="604" t="s">
        <v>420</v>
      </c>
      <c r="T37" s="18">
        <v>43</v>
      </c>
      <c r="U37" s="18"/>
      <c r="V37" s="546"/>
      <c r="W37" s="546"/>
      <c r="X37" s="620">
        <f>X34-X35-X36</f>
        <v>42.6</v>
      </c>
      <c r="Z37" t="s">
        <v>152</v>
      </c>
      <c r="AA37" s="346"/>
      <c r="AH37" t="s">
        <v>335</v>
      </c>
    </row>
    <row r="38" spans="1:34" ht="15" customHeight="1" thickBot="1">
      <c r="S38" s="608" t="s">
        <v>414</v>
      </c>
      <c r="T38" s="18" t="s">
        <v>438</v>
      </c>
      <c r="U38" s="18"/>
      <c r="V38" s="547"/>
      <c r="W38" s="547"/>
      <c r="AH38" t="s">
        <v>249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483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597</v>
      </c>
      <c r="T40" s="18" t="s">
        <v>484</v>
      </c>
      <c r="U40" s="18"/>
      <c r="V40" s="547"/>
      <c r="W40" s="547"/>
      <c r="X40" s="622">
        <v>60</v>
      </c>
      <c r="AH40" t="s">
        <v>336</v>
      </c>
    </row>
    <row r="41" spans="1:34" ht="15.75">
      <c r="B41" s="337"/>
      <c r="C41" s="342">
        <f>100*(1-(AA1/E41))</f>
        <v>94</v>
      </c>
      <c r="D41" s="339">
        <v>44</v>
      </c>
      <c r="E41" s="341">
        <v>20</v>
      </c>
      <c r="F41" s="333"/>
      <c r="G41" s="340">
        <f>100*(1-(AA2/I41))</f>
        <v>99.4</v>
      </c>
      <c r="H41" s="339">
        <v>48</v>
      </c>
      <c r="I41" s="338">
        <v>200</v>
      </c>
      <c r="J41" s="333"/>
      <c r="K41" s="340">
        <f>100*(1-(AA3/M41))</f>
        <v>70.280909090909091</v>
      </c>
      <c r="L41" s="339">
        <v>50</v>
      </c>
      <c r="M41" s="338">
        <v>1100</v>
      </c>
      <c r="N41" s="329"/>
      <c r="S41" s="607" t="s">
        <v>598</v>
      </c>
      <c r="T41" s="18">
        <v>48</v>
      </c>
      <c r="U41" s="18"/>
      <c r="V41" s="546"/>
      <c r="W41" s="546"/>
      <c r="X41" s="623">
        <f>Relevés!E5</f>
        <v>13.7</v>
      </c>
      <c r="Z41" s="264" t="s">
        <v>150</v>
      </c>
      <c r="AH41" t="s">
        <v>250</v>
      </c>
    </row>
    <row r="42" spans="1:34" ht="15.75">
      <c r="B42" s="337"/>
      <c r="C42" s="336" t="s">
        <v>147</v>
      </c>
      <c r="D42" s="335">
        <f>20*C41/100</f>
        <v>18.8</v>
      </c>
      <c r="E42" s="334" t="s">
        <v>149</v>
      </c>
      <c r="F42" s="333"/>
      <c r="G42" s="332" t="s">
        <v>147</v>
      </c>
      <c r="H42" s="331">
        <f>20*G41/100</f>
        <v>19.88</v>
      </c>
      <c r="I42" s="330" t="s">
        <v>148</v>
      </c>
      <c r="J42" s="333"/>
      <c r="K42" s="332" t="s">
        <v>147</v>
      </c>
      <c r="L42" s="331">
        <f>20*K41/100</f>
        <v>14.056181818181818</v>
      </c>
      <c r="M42" s="330" t="s">
        <v>146</v>
      </c>
      <c r="N42" s="329"/>
      <c r="S42" s="604">
        <v>53</v>
      </c>
      <c r="T42" s="18" t="s">
        <v>485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486</v>
      </c>
      <c r="U43" s="18"/>
      <c r="V43" s="546"/>
      <c r="W43" s="546"/>
      <c r="X43" s="620">
        <f>X40-X41-X42</f>
        <v>44.8</v>
      </c>
      <c r="AH43" t="s">
        <v>251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599</v>
      </c>
      <c r="T44" s="18">
        <v>55</v>
      </c>
      <c r="U44" s="18"/>
      <c r="V44" s="547"/>
      <c r="W44" s="547"/>
      <c r="AH44" t="s">
        <v>337</v>
      </c>
    </row>
    <row r="45" spans="1:34" ht="15.75">
      <c r="S45" s="607" t="s">
        <v>600</v>
      </c>
      <c r="T45" s="18" t="s">
        <v>439</v>
      </c>
      <c r="U45" s="18"/>
      <c r="V45" s="546"/>
      <c r="W45" s="546"/>
      <c r="AH45" t="s">
        <v>252</v>
      </c>
    </row>
    <row r="46" spans="1:34" ht="15.75">
      <c r="S46" s="604" t="s">
        <v>193</v>
      </c>
      <c r="T46" s="18" t="s">
        <v>487</v>
      </c>
      <c r="U46" s="18"/>
      <c r="V46" s="547"/>
      <c r="W46" s="547"/>
      <c r="AH46">
        <v>50</v>
      </c>
    </row>
    <row r="47" spans="1:34">
      <c r="S47" s="604" t="s">
        <v>601</v>
      </c>
      <c r="T47" s="18" t="s">
        <v>488</v>
      </c>
      <c r="U47" s="18"/>
      <c r="V47" s="546"/>
      <c r="W47" s="546"/>
      <c r="AH47" t="s">
        <v>338</v>
      </c>
    </row>
    <row r="48" spans="1:34" ht="15.75">
      <c r="C48" s="195" t="s">
        <v>97</v>
      </c>
      <c r="S48" s="608" t="s">
        <v>402</v>
      </c>
      <c r="T48" s="18">
        <v>62</v>
      </c>
      <c r="U48" s="18"/>
      <c r="V48" s="547"/>
      <c r="W48" s="547"/>
      <c r="AH48" t="s">
        <v>253</v>
      </c>
    </row>
    <row r="49" spans="1:34" ht="15.75">
      <c r="A49" s="2"/>
      <c r="B49" s="2"/>
      <c r="C49" s="195" t="s">
        <v>98</v>
      </c>
      <c r="S49" s="608">
        <v>46</v>
      </c>
      <c r="T49" s="18" t="s">
        <v>489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436</v>
      </c>
      <c r="T50" s="18" t="s">
        <v>490</v>
      </c>
      <c r="U50" s="18"/>
      <c r="V50" s="547"/>
      <c r="W50" s="547"/>
      <c r="AH50" t="s">
        <v>254</v>
      </c>
    </row>
    <row r="51" spans="1:34">
      <c r="S51" s="604" t="s">
        <v>192</v>
      </c>
      <c r="T51" s="18">
        <v>70</v>
      </c>
      <c r="U51" s="18"/>
      <c r="V51" s="546"/>
      <c r="W51" s="546"/>
      <c r="AH51" t="s">
        <v>339</v>
      </c>
    </row>
    <row r="52" spans="1:34" ht="15.75">
      <c r="C52" s="195"/>
      <c r="S52" s="607" t="s">
        <v>602</v>
      </c>
      <c r="T52" s="18" t="s">
        <v>440</v>
      </c>
      <c r="U52" s="18"/>
      <c r="V52" s="547"/>
      <c r="W52" s="547"/>
      <c r="AH52" t="s">
        <v>255</v>
      </c>
    </row>
    <row r="53" spans="1:34" ht="15.75">
      <c r="S53" s="607" t="s">
        <v>603</v>
      </c>
      <c r="T53" s="18" t="s">
        <v>491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492</v>
      </c>
      <c r="U54" s="18"/>
      <c r="V54" s="547"/>
      <c r="W54" s="547"/>
      <c r="AH54" t="s">
        <v>340</v>
      </c>
    </row>
    <row r="55" spans="1:34">
      <c r="S55" s="604" t="s">
        <v>604</v>
      </c>
      <c r="T55" s="18">
        <v>77</v>
      </c>
      <c r="U55" s="18"/>
      <c r="V55" s="546"/>
      <c r="W55" s="546"/>
      <c r="AH55" t="s">
        <v>256</v>
      </c>
    </row>
    <row r="56" spans="1:34" ht="15.75">
      <c r="S56" s="608" t="s">
        <v>401</v>
      </c>
      <c r="T56" s="18" t="s">
        <v>493</v>
      </c>
      <c r="U56" s="18"/>
      <c r="V56" s="547"/>
      <c r="W56" s="547"/>
      <c r="AH56">
        <v>47</v>
      </c>
    </row>
    <row r="57" spans="1:34">
      <c r="S57" s="604">
        <v>41</v>
      </c>
      <c r="T57" s="18" t="s">
        <v>494</v>
      </c>
      <c r="U57" s="18"/>
      <c r="V57" s="546"/>
      <c r="W57" s="546"/>
      <c r="AH57" t="s">
        <v>257</v>
      </c>
    </row>
    <row r="58" spans="1:34" ht="15.75">
      <c r="S58" s="607" t="s">
        <v>192</v>
      </c>
      <c r="T58" s="18">
        <v>83</v>
      </c>
      <c r="U58" s="18"/>
      <c r="V58" s="547"/>
      <c r="W58" s="547"/>
      <c r="AH58" t="s">
        <v>341</v>
      </c>
    </row>
    <row r="59" spans="1:34" ht="15.75">
      <c r="S59" s="607" t="s">
        <v>605</v>
      </c>
      <c r="T59" s="18" t="s">
        <v>441</v>
      </c>
      <c r="U59" s="18"/>
      <c r="V59" s="546"/>
      <c r="W59" s="546"/>
      <c r="AH59" t="s">
        <v>258</v>
      </c>
    </row>
    <row r="60" spans="1:34" ht="15.75">
      <c r="S60" s="608" t="s">
        <v>603</v>
      </c>
      <c r="T60" s="18" t="s">
        <v>495</v>
      </c>
      <c r="U60" s="18"/>
      <c r="V60" s="547"/>
      <c r="W60" s="547"/>
      <c r="AH60">
        <v>47</v>
      </c>
    </row>
    <row r="61" spans="1:34">
      <c r="S61" s="604" t="s">
        <v>437</v>
      </c>
      <c r="T61" s="18" t="s">
        <v>496</v>
      </c>
      <c r="U61" s="18"/>
      <c r="V61" s="546"/>
      <c r="W61" s="546"/>
      <c r="AH61" t="s">
        <v>342</v>
      </c>
    </row>
    <row r="62" spans="1:34" ht="15.75">
      <c r="S62" s="608" t="s">
        <v>193</v>
      </c>
      <c r="T62" s="18">
        <v>87</v>
      </c>
      <c r="U62" s="18"/>
      <c r="V62" s="547"/>
      <c r="W62" s="547"/>
      <c r="AH62" t="s">
        <v>259</v>
      </c>
    </row>
    <row r="63" spans="1:34">
      <c r="S63" s="605" t="s">
        <v>403</v>
      </c>
      <c r="T63" s="18" t="s">
        <v>497</v>
      </c>
      <c r="U63" s="18"/>
      <c r="V63" s="546"/>
      <c r="W63" s="546"/>
      <c r="AH63" t="s">
        <v>260</v>
      </c>
    </row>
    <row r="64" spans="1:34" ht="15.75">
      <c r="S64" s="608" t="s">
        <v>606</v>
      </c>
      <c r="T64" s="18" t="s">
        <v>498</v>
      </c>
      <c r="U64" s="18"/>
      <c r="V64" s="547"/>
      <c r="W64" s="547"/>
      <c r="AH64" t="s">
        <v>343</v>
      </c>
    </row>
    <row r="65" spans="19:34">
      <c r="S65" s="604" t="s">
        <v>192</v>
      </c>
      <c r="T65" s="18">
        <v>91</v>
      </c>
      <c r="U65" s="18"/>
      <c r="V65" s="546"/>
      <c r="W65" s="546"/>
      <c r="AH65">
        <v>49</v>
      </c>
    </row>
    <row r="66" spans="19:34" ht="15.75">
      <c r="S66" s="604" t="s">
        <v>607</v>
      </c>
      <c r="T66" s="18" t="s">
        <v>442</v>
      </c>
      <c r="U66" s="18"/>
      <c r="V66" s="547"/>
      <c r="W66" s="547"/>
      <c r="AH66" t="s">
        <v>261</v>
      </c>
    </row>
    <row r="67" spans="19:34">
      <c r="S67" s="604" t="s">
        <v>608</v>
      </c>
      <c r="T67" s="18" t="s">
        <v>499</v>
      </c>
      <c r="U67" s="18"/>
      <c r="V67" s="546"/>
      <c r="W67" s="546"/>
      <c r="AH67" t="s">
        <v>344</v>
      </c>
    </row>
    <row r="68" spans="19:34" ht="15.75">
      <c r="S68" s="604">
        <v>40</v>
      </c>
      <c r="T68" s="18" t="s">
        <v>500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94</v>
      </c>
      <c r="U69" s="18"/>
      <c r="V69" s="546"/>
      <c r="W69" s="546"/>
      <c r="AH69" t="s">
        <v>262</v>
      </c>
    </row>
    <row r="70" spans="19:34" ht="15.75">
      <c r="S70" s="607" t="s">
        <v>609</v>
      </c>
      <c r="T70" s="18" t="s">
        <v>501</v>
      </c>
      <c r="U70" s="18"/>
      <c r="V70" s="547"/>
      <c r="W70" s="547"/>
      <c r="AH70" t="s">
        <v>263</v>
      </c>
    </row>
    <row r="71" spans="19:34" ht="15.75">
      <c r="S71" s="607" t="s">
        <v>610</v>
      </c>
      <c r="T71" s="18" t="s">
        <v>502</v>
      </c>
      <c r="U71" s="18"/>
      <c r="V71" s="546"/>
      <c r="W71" s="546"/>
      <c r="AH71" t="s">
        <v>345</v>
      </c>
    </row>
    <row r="72" spans="19:34" ht="15.75">
      <c r="S72" s="607" t="s">
        <v>192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611</v>
      </c>
      <c r="T73" s="18" t="s">
        <v>443</v>
      </c>
      <c r="U73" s="18"/>
      <c r="V73" s="546"/>
      <c r="W73" s="546"/>
      <c r="AH73" t="s">
        <v>264</v>
      </c>
    </row>
    <row r="74" spans="19:34" ht="15.75">
      <c r="S74" s="604" t="s">
        <v>612</v>
      </c>
      <c r="T74" s="18" t="s">
        <v>503</v>
      </c>
      <c r="U74" s="18"/>
      <c r="V74" s="547"/>
      <c r="W74" s="547"/>
      <c r="AH74" t="s">
        <v>346</v>
      </c>
    </row>
    <row r="75" spans="19:34">
      <c r="S75" s="604">
        <v>43</v>
      </c>
      <c r="T75" s="18" t="s">
        <v>504</v>
      </c>
      <c r="U75" s="18"/>
      <c r="V75" s="546"/>
      <c r="W75" s="546"/>
      <c r="AH75">
        <v>60</v>
      </c>
    </row>
    <row r="76" spans="19:34" ht="15.75">
      <c r="S76" s="608" t="s">
        <v>438</v>
      </c>
      <c r="T76" s="18">
        <v>95</v>
      </c>
      <c r="U76" s="18"/>
      <c r="V76" s="547"/>
      <c r="W76" s="547"/>
      <c r="AH76" t="s">
        <v>265</v>
      </c>
    </row>
    <row r="77" spans="19:34" ht="15.75">
      <c r="S77" s="608" t="s">
        <v>193</v>
      </c>
      <c r="T77" s="18" t="s">
        <v>505</v>
      </c>
      <c r="U77" s="18"/>
      <c r="V77" s="546"/>
      <c r="W77" s="546"/>
      <c r="AH77" t="s">
        <v>266</v>
      </c>
    </row>
    <row r="78" spans="19:34" ht="15.75">
      <c r="S78" s="608" t="s">
        <v>613</v>
      </c>
      <c r="T78" s="18">
        <v>95</v>
      </c>
      <c r="U78" s="18"/>
      <c r="V78" s="547"/>
      <c r="W78" s="547"/>
      <c r="AH78" t="s">
        <v>347</v>
      </c>
    </row>
    <row r="79" spans="19:34" ht="15.75">
      <c r="S79" s="608" t="s">
        <v>614</v>
      </c>
      <c r="T79" s="18" t="s">
        <v>444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506</v>
      </c>
      <c r="U80" s="18"/>
      <c r="V80" s="547"/>
      <c r="W80" s="547"/>
      <c r="AH80" t="s">
        <v>267</v>
      </c>
    </row>
    <row r="81" spans="19:34">
      <c r="S81" s="604" t="s">
        <v>615</v>
      </c>
      <c r="T81" s="18" t="s">
        <v>507</v>
      </c>
      <c r="U81" s="18"/>
      <c r="V81" s="546"/>
      <c r="W81" s="546"/>
      <c r="AH81" t="s">
        <v>348</v>
      </c>
    </row>
    <row r="82" spans="19:34" ht="15.75">
      <c r="S82" s="604" t="s">
        <v>419</v>
      </c>
      <c r="T82" s="18">
        <v>93</v>
      </c>
      <c r="U82" s="18"/>
      <c r="V82" s="547"/>
      <c r="W82" s="547"/>
      <c r="AH82">
        <v>69</v>
      </c>
    </row>
    <row r="83" spans="19:34" ht="15.75">
      <c r="S83" s="608">
        <v>48</v>
      </c>
      <c r="T83" s="18" t="s">
        <v>508</v>
      </c>
      <c r="U83" s="18"/>
      <c r="V83" s="546"/>
      <c r="W83" s="546"/>
      <c r="AH83" t="s">
        <v>268</v>
      </c>
    </row>
    <row r="84" spans="19:34" ht="15.75">
      <c r="S84" s="608" t="s">
        <v>193</v>
      </c>
      <c r="T84" s="18" t="s">
        <v>509</v>
      </c>
      <c r="U84" s="18"/>
      <c r="V84" s="547"/>
      <c r="W84" s="547"/>
      <c r="AH84" t="s">
        <v>269</v>
      </c>
    </row>
    <row r="85" spans="19:34">
      <c r="S85" s="604" t="s">
        <v>616</v>
      </c>
      <c r="T85" s="18">
        <v>91</v>
      </c>
      <c r="U85" s="18"/>
      <c r="V85" s="546"/>
      <c r="W85" s="546"/>
      <c r="AH85" t="s">
        <v>349</v>
      </c>
    </row>
    <row r="86" spans="19:34" ht="15.75">
      <c r="S86" s="604" t="s">
        <v>617</v>
      </c>
      <c r="T86" s="18" t="s">
        <v>445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510</v>
      </c>
      <c r="U87" s="18"/>
      <c r="V87" s="546"/>
      <c r="W87" s="546"/>
      <c r="AH87" t="s">
        <v>270</v>
      </c>
    </row>
    <row r="88" spans="19:34" ht="15.75">
      <c r="S88" s="604" t="s">
        <v>618</v>
      </c>
      <c r="T88" s="18" t="s">
        <v>511</v>
      </c>
      <c r="U88" s="18"/>
      <c r="V88" s="547"/>
      <c r="W88" s="547"/>
      <c r="AH88" t="s">
        <v>350</v>
      </c>
    </row>
    <row r="89" spans="19:34">
      <c r="S89" s="604" t="s">
        <v>423</v>
      </c>
      <c r="T89" s="18">
        <v>88</v>
      </c>
      <c r="U89" s="18"/>
      <c r="V89" s="546"/>
      <c r="W89" s="546"/>
      <c r="AH89">
        <v>79</v>
      </c>
    </row>
    <row r="90" spans="19:34" ht="15.75">
      <c r="S90" s="604">
        <v>55</v>
      </c>
      <c r="T90" s="18" t="s">
        <v>512</v>
      </c>
      <c r="U90" s="18"/>
      <c r="V90" s="547"/>
      <c r="W90" s="547"/>
      <c r="AH90" t="s">
        <v>271</v>
      </c>
    </row>
    <row r="91" spans="19:34">
      <c r="S91" s="604" t="s">
        <v>439</v>
      </c>
      <c r="T91" s="18" t="s">
        <v>513</v>
      </c>
      <c r="U91" s="18"/>
      <c r="V91" s="546"/>
      <c r="W91" s="546"/>
      <c r="AH91" t="s">
        <v>272</v>
      </c>
    </row>
    <row r="92" spans="19:34" ht="15.75">
      <c r="S92" s="604" t="s">
        <v>193</v>
      </c>
      <c r="T92" s="18">
        <v>83</v>
      </c>
      <c r="U92" s="18"/>
      <c r="V92" s="547"/>
      <c r="W92" s="547"/>
      <c r="AH92" t="s">
        <v>351</v>
      </c>
    </row>
    <row r="93" spans="19:34">
      <c r="S93" s="604" t="s">
        <v>619</v>
      </c>
      <c r="T93" s="18" t="s">
        <v>446</v>
      </c>
      <c r="U93" s="18"/>
      <c r="V93" s="546"/>
      <c r="W93" s="546"/>
      <c r="AH93">
        <v>83</v>
      </c>
    </row>
    <row r="94" spans="19:34" ht="15.75">
      <c r="S94" s="604" t="s">
        <v>620</v>
      </c>
      <c r="T94" s="18" t="s">
        <v>514</v>
      </c>
      <c r="U94" s="18"/>
      <c r="V94" s="547"/>
      <c r="W94" s="547"/>
      <c r="AH94" t="s">
        <v>273</v>
      </c>
    </row>
    <row r="95" spans="19:34">
      <c r="S95" s="604" t="s">
        <v>192</v>
      </c>
      <c r="T95" s="18" t="s">
        <v>515</v>
      </c>
      <c r="U95" s="18"/>
      <c r="V95" s="546"/>
      <c r="W95" s="546"/>
      <c r="AH95" t="s">
        <v>352</v>
      </c>
    </row>
    <row r="96" spans="19:34" ht="15.75">
      <c r="S96" s="604" t="s">
        <v>621</v>
      </c>
      <c r="T96" s="18">
        <v>79</v>
      </c>
      <c r="U96" s="18"/>
      <c r="V96" s="547"/>
      <c r="W96" s="547"/>
      <c r="AH96">
        <v>87</v>
      </c>
    </row>
    <row r="97" spans="19:34">
      <c r="S97" s="604" t="s">
        <v>423</v>
      </c>
      <c r="T97" s="18" t="s">
        <v>516</v>
      </c>
      <c r="U97" s="18"/>
      <c r="V97" s="546"/>
      <c r="W97" s="546"/>
      <c r="AH97" t="s">
        <v>274</v>
      </c>
    </row>
    <row r="98" spans="19:34" ht="15.75">
      <c r="S98" s="604">
        <v>62</v>
      </c>
      <c r="T98" s="18" t="s">
        <v>517</v>
      </c>
      <c r="U98" s="18"/>
      <c r="V98" s="547"/>
      <c r="W98" s="547"/>
      <c r="AH98" t="s">
        <v>275</v>
      </c>
    </row>
    <row r="99" spans="19:34">
      <c r="S99" s="604" t="s">
        <v>193</v>
      </c>
      <c r="T99" s="18">
        <v>74</v>
      </c>
      <c r="U99" s="18"/>
      <c r="V99" s="546"/>
      <c r="W99" s="546"/>
      <c r="AH99" t="s">
        <v>353</v>
      </c>
    </row>
    <row r="100" spans="19:34" ht="15.75">
      <c r="S100" s="604" t="s">
        <v>622</v>
      </c>
      <c r="T100" s="18" t="s">
        <v>447</v>
      </c>
      <c r="U100" s="18"/>
      <c r="V100" s="547"/>
      <c r="W100" s="547"/>
      <c r="AH100">
        <v>90</v>
      </c>
    </row>
    <row r="101" spans="19:34">
      <c r="S101" s="604" t="s">
        <v>623</v>
      </c>
      <c r="T101" s="18" t="s">
        <v>518</v>
      </c>
      <c r="U101" s="18"/>
      <c r="V101" s="546"/>
      <c r="W101" s="546"/>
      <c r="AH101" t="s">
        <v>276</v>
      </c>
    </row>
    <row r="102" spans="19:34" ht="15.75">
      <c r="S102" s="604" t="s">
        <v>192</v>
      </c>
      <c r="T102" s="18" t="s">
        <v>519</v>
      </c>
      <c r="U102" s="18"/>
      <c r="V102" s="547"/>
      <c r="W102" s="547"/>
      <c r="AH102" t="s">
        <v>354</v>
      </c>
    </row>
    <row r="103" spans="19:34">
      <c r="S103" s="604" t="s">
        <v>624</v>
      </c>
      <c r="T103" s="18">
        <v>68</v>
      </c>
      <c r="U103" s="18"/>
      <c r="V103" s="546"/>
      <c r="W103" s="546"/>
      <c r="AH103">
        <v>93</v>
      </c>
    </row>
    <row r="104" spans="19:34" ht="15.75">
      <c r="S104" s="604" t="s">
        <v>410</v>
      </c>
      <c r="T104" s="18" t="s">
        <v>520</v>
      </c>
      <c r="U104" s="18"/>
      <c r="V104" s="547"/>
      <c r="W104" s="547"/>
      <c r="AH104" t="s">
        <v>277</v>
      </c>
    </row>
    <row r="105" spans="19:34">
      <c r="S105" s="604">
        <v>70</v>
      </c>
      <c r="T105" s="18" t="s">
        <v>521</v>
      </c>
      <c r="U105" s="18"/>
      <c r="V105" s="546"/>
      <c r="W105" s="546"/>
      <c r="AH105" t="s">
        <v>278</v>
      </c>
    </row>
    <row r="106" spans="19:34" ht="15.75">
      <c r="S106" s="604" t="s">
        <v>440</v>
      </c>
      <c r="T106" s="18">
        <v>62</v>
      </c>
      <c r="U106" s="18"/>
      <c r="V106" s="547"/>
      <c r="W106" s="547"/>
      <c r="AH106" t="s">
        <v>355</v>
      </c>
    </row>
    <row r="107" spans="19:34">
      <c r="S107" s="604" t="s">
        <v>193</v>
      </c>
      <c r="T107" s="18" t="s">
        <v>448</v>
      </c>
      <c r="U107" s="18"/>
      <c r="V107" s="546"/>
      <c r="W107" s="546"/>
      <c r="AH107">
        <v>94</v>
      </c>
    </row>
    <row r="108" spans="19:34" ht="15.75">
      <c r="S108" s="604" t="s">
        <v>625</v>
      </c>
      <c r="T108" s="18" t="s">
        <v>522</v>
      </c>
      <c r="U108" s="18"/>
      <c r="V108" s="547"/>
      <c r="W108" s="547"/>
      <c r="AH108" t="s">
        <v>279</v>
      </c>
    </row>
    <row r="109" spans="19:34">
      <c r="S109" s="604" t="s">
        <v>409</v>
      </c>
      <c r="T109" s="18" t="s">
        <v>523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56</v>
      </c>
      <c r="U110" s="18"/>
      <c r="V110" s="547"/>
      <c r="W110" s="547"/>
      <c r="AH110" t="s">
        <v>280</v>
      </c>
    </row>
    <row r="111" spans="19:34">
      <c r="S111" s="604" t="s">
        <v>626</v>
      </c>
      <c r="T111" s="18" t="s">
        <v>524</v>
      </c>
      <c r="U111" s="18"/>
      <c r="V111" s="546"/>
      <c r="W111" s="546"/>
      <c r="AH111" t="s">
        <v>356</v>
      </c>
    </row>
    <row r="112" spans="19:34" ht="15.75">
      <c r="S112" s="604" t="s">
        <v>410</v>
      </c>
      <c r="T112" s="18" t="s">
        <v>525</v>
      </c>
      <c r="U112" s="18"/>
      <c r="V112" s="547"/>
      <c r="W112" s="547"/>
      <c r="AH112" t="s">
        <v>281</v>
      </c>
    </row>
    <row r="113" spans="19:34">
      <c r="S113" s="604">
        <v>77</v>
      </c>
      <c r="T113" s="18">
        <v>50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449</v>
      </c>
      <c r="U114" s="18"/>
      <c r="V114" s="547"/>
      <c r="W114" s="547"/>
      <c r="AH114" t="s">
        <v>357</v>
      </c>
    </row>
    <row r="115" spans="19:34">
      <c r="S115" s="604" t="s">
        <v>627</v>
      </c>
      <c r="T115" s="18" t="s">
        <v>526</v>
      </c>
      <c r="U115" s="18"/>
      <c r="V115" s="546"/>
      <c r="W115" s="546"/>
      <c r="AH115" t="s">
        <v>282</v>
      </c>
    </row>
    <row r="116" spans="19:34" ht="15.75">
      <c r="S116" s="604" t="s">
        <v>628</v>
      </c>
      <c r="T116" s="18" t="s">
        <v>527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43</v>
      </c>
      <c r="U117" s="18"/>
      <c r="V117" s="546"/>
      <c r="W117" s="546"/>
      <c r="AH117" t="s">
        <v>283</v>
      </c>
    </row>
    <row r="118" spans="19:34" ht="15.75">
      <c r="S118" s="604" t="s">
        <v>629</v>
      </c>
      <c r="T118" s="18" t="s">
        <v>528</v>
      </c>
      <c r="U118" s="18"/>
      <c r="V118" s="547"/>
      <c r="W118" s="547"/>
      <c r="AH118" t="s">
        <v>358</v>
      </c>
    </row>
    <row r="119" spans="19:34">
      <c r="S119" s="604" t="s">
        <v>630</v>
      </c>
      <c r="T119" s="18" t="s">
        <v>529</v>
      </c>
      <c r="U119" s="18"/>
      <c r="V119" s="546"/>
      <c r="W119" s="546"/>
      <c r="AH119" t="s">
        <v>284</v>
      </c>
    </row>
    <row r="120" spans="19:34" ht="15.75">
      <c r="S120" s="604">
        <v>83</v>
      </c>
      <c r="T120" s="18">
        <v>37</v>
      </c>
      <c r="U120" s="18"/>
      <c r="V120" s="547"/>
      <c r="W120" s="547"/>
      <c r="AH120">
        <v>90</v>
      </c>
    </row>
    <row r="121" spans="19:34">
      <c r="S121" s="604" t="s">
        <v>441</v>
      </c>
      <c r="T121" s="18" t="s">
        <v>450</v>
      </c>
      <c r="U121" s="18"/>
      <c r="V121" s="546"/>
      <c r="W121" s="546"/>
      <c r="AH121" t="s">
        <v>359</v>
      </c>
    </row>
    <row r="122" spans="19:34" ht="15.75">
      <c r="S122" s="604" t="s">
        <v>193</v>
      </c>
      <c r="T122" s="18" t="s">
        <v>530</v>
      </c>
      <c r="U122" s="18"/>
      <c r="V122" s="547"/>
      <c r="W122" s="547"/>
      <c r="AH122" t="s">
        <v>285</v>
      </c>
    </row>
    <row r="123" spans="19:34">
      <c r="S123" s="604" t="s">
        <v>631</v>
      </c>
      <c r="T123" s="18" t="s">
        <v>531</v>
      </c>
      <c r="U123" s="18"/>
      <c r="V123" s="546"/>
      <c r="W123" s="546"/>
      <c r="AH123">
        <v>87</v>
      </c>
    </row>
    <row r="124" spans="19:34" ht="15.75">
      <c r="S124" s="604" t="s">
        <v>428</v>
      </c>
      <c r="T124" s="18">
        <v>32</v>
      </c>
      <c r="U124" s="18"/>
      <c r="V124" s="547"/>
      <c r="W124" s="547"/>
      <c r="AH124" t="s">
        <v>286</v>
      </c>
    </row>
    <row r="125" spans="19:34">
      <c r="S125" s="604" t="s">
        <v>192</v>
      </c>
      <c r="T125" s="18" t="s">
        <v>532</v>
      </c>
      <c r="U125" s="18"/>
      <c r="V125" s="546"/>
      <c r="W125" s="546"/>
      <c r="AH125" t="s">
        <v>360</v>
      </c>
    </row>
    <row r="126" spans="19:34" ht="15.75">
      <c r="S126" s="604" t="s">
        <v>632</v>
      </c>
      <c r="T126" s="18" t="s">
        <v>533</v>
      </c>
      <c r="U126" s="18"/>
      <c r="V126" s="547"/>
      <c r="W126" s="547"/>
      <c r="AH126" t="s">
        <v>287</v>
      </c>
    </row>
    <row r="127" spans="19:34">
      <c r="S127" s="604" t="s">
        <v>398</v>
      </c>
      <c r="T127" s="18">
        <v>28</v>
      </c>
      <c r="U127" s="18"/>
      <c r="V127" s="546"/>
      <c r="W127" s="546"/>
      <c r="AH127">
        <v>83</v>
      </c>
    </row>
    <row r="128" spans="19:34" ht="15.75">
      <c r="S128" s="604">
        <v>87</v>
      </c>
      <c r="T128" s="18" t="s">
        <v>451</v>
      </c>
      <c r="U128" s="18"/>
      <c r="V128" s="547"/>
      <c r="W128" s="547"/>
      <c r="AH128" t="s">
        <v>361</v>
      </c>
    </row>
    <row r="129" spans="19:34">
      <c r="S129" s="604" t="s">
        <v>193</v>
      </c>
      <c r="T129" s="18" t="s">
        <v>534</v>
      </c>
      <c r="U129" s="18"/>
      <c r="V129" s="546"/>
      <c r="W129" s="546"/>
      <c r="AH129" t="s">
        <v>288</v>
      </c>
    </row>
    <row r="130" spans="19:34" ht="15.75">
      <c r="S130" s="604" t="s">
        <v>633</v>
      </c>
      <c r="T130" s="18" t="s">
        <v>535</v>
      </c>
      <c r="U130" s="18"/>
      <c r="V130" s="547"/>
      <c r="W130" s="547"/>
      <c r="AH130">
        <v>79</v>
      </c>
    </row>
    <row r="131" spans="19:34">
      <c r="S131" s="604" t="s">
        <v>634</v>
      </c>
      <c r="T131" s="18">
        <v>25</v>
      </c>
      <c r="U131" s="18"/>
      <c r="V131" s="546"/>
      <c r="W131" s="546"/>
      <c r="AH131" t="s">
        <v>289</v>
      </c>
    </row>
    <row r="132" spans="19:34" ht="15.75">
      <c r="S132" s="604" t="s">
        <v>192</v>
      </c>
      <c r="T132" s="18" t="s">
        <v>536</v>
      </c>
      <c r="U132" s="18"/>
      <c r="V132" s="547"/>
      <c r="W132" s="547"/>
      <c r="AH132" t="s">
        <v>362</v>
      </c>
    </row>
    <row r="133" spans="19:34">
      <c r="S133" s="604" t="s">
        <v>635</v>
      </c>
      <c r="T133" s="18" t="s">
        <v>452</v>
      </c>
      <c r="U133" s="18"/>
      <c r="V133" s="546"/>
      <c r="W133" s="546"/>
      <c r="AH133" t="s">
        <v>290</v>
      </c>
    </row>
    <row r="134" spans="19:34" ht="15.75">
      <c r="S134" s="604" t="s">
        <v>636</v>
      </c>
      <c r="T134" s="18" t="s">
        <v>537</v>
      </c>
      <c r="U134" s="18"/>
      <c r="V134" s="547"/>
      <c r="W134" s="547"/>
      <c r="AH134">
        <v>74</v>
      </c>
    </row>
    <row r="135" spans="19:34">
      <c r="S135" s="604">
        <v>91</v>
      </c>
      <c r="T135" s="18" t="s">
        <v>538</v>
      </c>
      <c r="U135" s="18"/>
      <c r="V135" s="546"/>
      <c r="W135" s="546"/>
      <c r="AH135" t="s">
        <v>363</v>
      </c>
    </row>
    <row r="136" spans="19:34" ht="15.75">
      <c r="S136" s="604" t="s">
        <v>442</v>
      </c>
      <c r="T136" s="18">
        <v>26</v>
      </c>
      <c r="U136" s="18"/>
      <c r="V136" s="547"/>
      <c r="W136" s="547"/>
      <c r="AH136" t="s">
        <v>291</v>
      </c>
    </row>
    <row r="137" spans="19:34">
      <c r="S137" s="604" t="s">
        <v>193</v>
      </c>
      <c r="T137" s="18" t="s">
        <v>539</v>
      </c>
      <c r="U137" s="18"/>
      <c r="V137" s="546"/>
      <c r="W137" s="546"/>
      <c r="AH137">
        <v>69</v>
      </c>
    </row>
    <row r="138" spans="19:34" ht="15.75">
      <c r="S138" s="604" t="s">
        <v>637</v>
      </c>
      <c r="T138" s="18" t="s">
        <v>540</v>
      </c>
      <c r="U138" s="18"/>
      <c r="V138" s="547"/>
      <c r="W138" s="547"/>
      <c r="AH138" t="s">
        <v>292</v>
      </c>
    </row>
    <row r="139" spans="19:34">
      <c r="S139" s="604" t="s">
        <v>424</v>
      </c>
      <c r="T139" s="18">
        <v>29</v>
      </c>
      <c r="U139" s="18"/>
      <c r="V139" s="546"/>
      <c r="W139" s="546"/>
      <c r="AH139" t="s">
        <v>364</v>
      </c>
    </row>
    <row r="140" spans="19:34" ht="15.75">
      <c r="S140" s="604" t="s">
        <v>192</v>
      </c>
      <c r="T140" s="18" t="s">
        <v>453</v>
      </c>
      <c r="U140" s="18"/>
      <c r="V140" s="547"/>
      <c r="W140" s="547"/>
      <c r="AH140" t="s">
        <v>293</v>
      </c>
    </row>
    <row r="141" spans="19:34">
      <c r="S141" s="604" t="s">
        <v>638</v>
      </c>
      <c r="T141" s="18" t="s">
        <v>541</v>
      </c>
      <c r="U141" s="18"/>
      <c r="V141" s="546"/>
      <c r="W141" s="546"/>
      <c r="AH141">
        <v>64</v>
      </c>
    </row>
    <row r="142" spans="19:34" ht="15.75">
      <c r="S142" s="604" t="s">
        <v>393</v>
      </c>
      <c r="T142" s="18" t="s">
        <v>542</v>
      </c>
      <c r="U142" s="18"/>
      <c r="V142" s="547"/>
      <c r="W142" s="547"/>
      <c r="AH142" t="s">
        <v>365</v>
      </c>
    </row>
    <row r="143" spans="19:34">
      <c r="S143" s="604">
        <v>94</v>
      </c>
      <c r="T143" s="18">
        <v>34</v>
      </c>
      <c r="U143" s="18"/>
      <c r="V143" s="546"/>
      <c r="W143" s="546"/>
      <c r="AH143" t="s">
        <v>294</v>
      </c>
    </row>
    <row r="144" spans="19:34" ht="15.75">
      <c r="S144" s="604" t="s">
        <v>193</v>
      </c>
      <c r="T144" s="18" t="s">
        <v>543</v>
      </c>
      <c r="U144" s="18"/>
      <c r="V144" s="547"/>
      <c r="W144" s="547"/>
      <c r="AH144">
        <v>59</v>
      </c>
    </row>
    <row r="145" spans="19:34">
      <c r="S145" s="604" t="s">
        <v>639</v>
      </c>
      <c r="T145" s="18" t="s">
        <v>544</v>
      </c>
      <c r="U145" s="18"/>
      <c r="V145" s="546"/>
      <c r="W145" s="546"/>
      <c r="AH145" t="s">
        <v>295</v>
      </c>
    </row>
    <row r="146" spans="19:34" ht="15.75">
      <c r="S146" s="604" t="s">
        <v>640</v>
      </c>
      <c r="T146" s="18">
        <v>41</v>
      </c>
      <c r="U146" s="18"/>
      <c r="V146" s="547"/>
      <c r="W146" s="547"/>
      <c r="AH146" t="s">
        <v>366</v>
      </c>
    </row>
    <row r="147" spans="19:34">
      <c r="S147" s="604" t="s">
        <v>192</v>
      </c>
      <c r="T147" s="18" t="s">
        <v>454</v>
      </c>
      <c r="U147" s="18"/>
      <c r="V147" s="546"/>
      <c r="W147" s="546"/>
      <c r="AH147" t="s">
        <v>296</v>
      </c>
    </row>
    <row r="148" spans="19:34" ht="15.75">
      <c r="S148" s="604" t="s">
        <v>641</v>
      </c>
      <c r="T148" s="18" t="s">
        <v>545</v>
      </c>
      <c r="U148" s="18"/>
      <c r="V148" s="547"/>
      <c r="W148" s="547"/>
      <c r="AH148">
        <v>55</v>
      </c>
    </row>
    <row r="149" spans="19:34">
      <c r="S149" s="604" t="s">
        <v>425</v>
      </c>
      <c r="T149" s="18" t="s">
        <v>546</v>
      </c>
      <c r="U149" s="18"/>
      <c r="V149" s="546"/>
      <c r="W149" s="546"/>
      <c r="AH149" t="s">
        <v>367</v>
      </c>
    </row>
    <row r="150" spans="19:34" ht="15.75">
      <c r="S150" s="604">
        <v>95</v>
      </c>
      <c r="T150" s="18">
        <v>48</v>
      </c>
      <c r="U150" s="18"/>
      <c r="V150" s="547"/>
      <c r="W150" s="547"/>
      <c r="AH150" t="s">
        <v>297</v>
      </c>
    </row>
    <row r="151" spans="19:34">
      <c r="S151" s="604" t="s">
        <v>443</v>
      </c>
      <c r="T151" s="18" t="s">
        <v>547</v>
      </c>
      <c r="U151" s="18"/>
      <c r="V151" s="546"/>
      <c r="W151" s="546"/>
      <c r="AH151" t="s">
        <v>298</v>
      </c>
    </row>
    <row r="152" spans="19:34" ht="15.75">
      <c r="S152" s="604" t="s">
        <v>193</v>
      </c>
      <c r="T152" s="18" t="s">
        <v>548</v>
      </c>
      <c r="U152" s="18"/>
      <c r="V152" s="547"/>
      <c r="W152" s="547"/>
      <c r="AH152" t="s">
        <v>368</v>
      </c>
    </row>
    <row r="153" spans="19:34">
      <c r="S153" s="604" t="s">
        <v>642</v>
      </c>
      <c r="T153" s="18">
        <v>55</v>
      </c>
      <c r="U153" s="18"/>
      <c r="V153" s="546"/>
      <c r="W153" s="546"/>
      <c r="AH153">
        <v>51</v>
      </c>
    </row>
    <row r="154" spans="19:34" ht="15.75">
      <c r="S154" s="604" t="s">
        <v>643</v>
      </c>
      <c r="T154" s="18" t="s">
        <v>455</v>
      </c>
      <c r="U154" s="18"/>
      <c r="V154" s="547"/>
      <c r="W154" s="547"/>
      <c r="AH154" t="s">
        <v>299</v>
      </c>
    </row>
    <row r="155" spans="19:34">
      <c r="S155" s="604" t="s">
        <v>192</v>
      </c>
      <c r="T155" s="18" t="s">
        <v>549</v>
      </c>
      <c r="U155" s="18"/>
      <c r="V155" s="546"/>
      <c r="W155" s="546"/>
      <c r="AH155" t="s">
        <v>369</v>
      </c>
    </row>
    <row r="156" spans="19:34" ht="15.75">
      <c r="S156" s="604" t="s">
        <v>644</v>
      </c>
      <c r="T156" s="18" t="s">
        <v>550</v>
      </c>
      <c r="U156" s="18"/>
      <c r="V156" s="547"/>
      <c r="W156" s="547"/>
      <c r="AH156">
        <v>48</v>
      </c>
    </row>
    <row r="157" spans="19:34">
      <c r="S157" s="604" t="s">
        <v>645</v>
      </c>
      <c r="T157" s="18">
        <v>62</v>
      </c>
      <c r="U157" s="18"/>
      <c r="V157" s="546"/>
      <c r="W157" s="546"/>
      <c r="AH157" t="s">
        <v>300</v>
      </c>
    </row>
    <row r="158" spans="19:34" ht="15.75">
      <c r="S158" s="604">
        <v>95</v>
      </c>
      <c r="T158" s="18" t="s">
        <v>551</v>
      </c>
      <c r="U158" s="18"/>
      <c r="V158" s="547"/>
      <c r="W158" s="547"/>
      <c r="AH158" t="s">
        <v>301</v>
      </c>
    </row>
    <row r="159" spans="19:34">
      <c r="S159" s="604" t="s">
        <v>193</v>
      </c>
      <c r="T159" s="18" t="s">
        <v>552</v>
      </c>
      <c r="U159" s="18"/>
      <c r="V159" s="546"/>
      <c r="W159" s="546"/>
      <c r="AH159" t="s">
        <v>370</v>
      </c>
    </row>
    <row r="160" spans="19:34" ht="15.75">
      <c r="S160" s="604" t="s">
        <v>646</v>
      </c>
      <c r="T160" s="18">
        <v>69</v>
      </c>
      <c r="U160" s="18"/>
      <c r="V160" s="547"/>
      <c r="W160" s="547"/>
      <c r="AH160">
        <v>47</v>
      </c>
    </row>
    <row r="161" spans="19:34">
      <c r="S161" s="604" t="s">
        <v>647</v>
      </c>
      <c r="T161" s="18" t="s">
        <v>456</v>
      </c>
      <c r="U161" s="18"/>
      <c r="V161" s="546"/>
      <c r="W161" s="546"/>
      <c r="AH161" t="s">
        <v>302</v>
      </c>
    </row>
    <row r="162" spans="19:34" ht="15.75">
      <c r="S162" s="604">
        <v>95</v>
      </c>
      <c r="T162" s="18" t="s">
        <v>553</v>
      </c>
      <c r="U162" s="18"/>
      <c r="V162" s="547"/>
      <c r="W162" s="547"/>
      <c r="AH162" t="s">
        <v>371</v>
      </c>
    </row>
    <row r="163" spans="19:34">
      <c r="S163" s="604" t="s">
        <v>444</v>
      </c>
      <c r="T163" s="18" t="s">
        <v>554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76</v>
      </c>
      <c r="U164" s="18"/>
      <c r="V164" s="547"/>
      <c r="W164" s="547"/>
      <c r="AH164" t="s">
        <v>303</v>
      </c>
    </row>
    <row r="165" spans="19:34">
      <c r="S165" s="604" t="s">
        <v>648</v>
      </c>
      <c r="T165" s="18" t="s">
        <v>555</v>
      </c>
      <c r="U165" s="18"/>
      <c r="V165" s="546"/>
      <c r="W165" s="546"/>
      <c r="AH165" t="s">
        <v>304</v>
      </c>
    </row>
    <row r="166" spans="19:34" ht="15.75">
      <c r="S166" s="604" t="s">
        <v>394</v>
      </c>
      <c r="T166" s="18" t="s">
        <v>556</v>
      </c>
      <c r="U166" s="18"/>
      <c r="V166" s="547"/>
      <c r="W166" s="547"/>
      <c r="AH166" t="s">
        <v>372</v>
      </c>
    </row>
    <row r="167" spans="19:34">
      <c r="S167" s="604" t="s">
        <v>193</v>
      </c>
      <c r="T167" s="18">
        <v>82</v>
      </c>
      <c r="U167" s="18"/>
      <c r="V167" s="546"/>
      <c r="W167" s="546"/>
      <c r="AH167">
        <v>46</v>
      </c>
    </row>
    <row r="168" spans="19:34" ht="15.75">
      <c r="S168" s="604" t="s">
        <v>649</v>
      </c>
      <c r="T168" s="18" t="s">
        <v>457</v>
      </c>
      <c r="U168" s="18"/>
      <c r="V168" s="547"/>
      <c r="W168" s="547"/>
      <c r="AH168" t="s">
        <v>305</v>
      </c>
    </row>
    <row r="169" spans="19:34">
      <c r="S169" s="604" t="s">
        <v>650</v>
      </c>
      <c r="T169" s="18" t="s">
        <v>557</v>
      </c>
      <c r="U169" s="18"/>
      <c r="V169" s="546"/>
      <c r="W169" s="546"/>
      <c r="AH169" t="s">
        <v>373</v>
      </c>
    </row>
    <row r="170" spans="19:34" ht="15.75">
      <c r="S170" s="604">
        <v>93</v>
      </c>
      <c r="T170" s="18" t="s">
        <v>558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87</v>
      </c>
      <c r="U171" s="18"/>
      <c r="V171" s="546"/>
      <c r="W171" s="546"/>
      <c r="AH171" t="s">
        <v>306</v>
      </c>
    </row>
    <row r="172" spans="19:34" ht="15.75">
      <c r="S172" s="604" t="s">
        <v>391</v>
      </c>
      <c r="T172" s="18" t="s">
        <v>559</v>
      </c>
      <c r="U172" s="18"/>
      <c r="V172" s="547"/>
      <c r="W172" s="547"/>
      <c r="AH172" t="s">
        <v>307</v>
      </c>
    </row>
    <row r="173" spans="19:34">
      <c r="S173" s="604" t="s">
        <v>651</v>
      </c>
      <c r="T173" s="18" t="s">
        <v>560</v>
      </c>
      <c r="U173" s="18"/>
      <c r="V173" s="546"/>
      <c r="W173" s="546"/>
      <c r="AH173" t="s">
        <v>374</v>
      </c>
    </row>
    <row r="174" spans="19:34" ht="15.75">
      <c r="S174" s="604" t="s">
        <v>193</v>
      </c>
      <c r="T174" s="18">
        <v>92</v>
      </c>
      <c r="U174" s="18"/>
      <c r="V174" s="547"/>
      <c r="W174" s="547"/>
      <c r="AH174">
        <v>49</v>
      </c>
    </row>
    <row r="175" spans="19:34">
      <c r="S175" s="604" t="s">
        <v>652</v>
      </c>
      <c r="T175" s="18" t="s">
        <v>458</v>
      </c>
      <c r="U175" s="18"/>
      <c r="V175" s="546"/>
      <c r="W175" s="546"/>
      <c r="AH175" t="s">
        <v>308</v>
      </c>
    </row>
    <row r="176" spans="19:34" ht="15.75">
      <c r="S176" s="604" t="s">
        <v>424</v>
      </c>
      <c r="T176" s="18" t="s">
        <v>561</v>
      </c>
      <c r="U176" s="18"/>
      <c r="V176" s="547"/>
      <c r="W176" s="547"/>
      <c r="AH176" t="s">
        <v>375</v>
      </c>
    </row>
    <row r="177" spans="19:34">
      <c r="S177" s="604">
        <v>91</v>
      </c>
      <c r="T177" s="18" t="s">
        <v>562</v>
      </c>
      <c r="U177" s="18"/>
      <c r="V177" s="546"/>
      <c r="W177" s="546"/>
      <c r="AH177">
        <v>51</v>
      </c>
    </row>
    <row r="178" spans="19:34" ht="15.75">
      <c r="S178" s="604" t="s">
        <v>445</v>
      </c>
      <c r="T178" s="18">
        <v>95</v>
      </c>
      <c r="U178" s="18"/>
      <c r="V178" s="547"/>
      <c r="W178" s="547"/>
      <c r="AH178" t="s">
        <v>309</v>
      </c>
    </row>
    <row r="179" spans="19:34">
      <c r="S179" s="604" t="s">
        <v>192</v>
      </c>
      <c r="T179" s="18" t="s">
        <v>563</v>
      </c>
      <c r="U179" s="18"/>
      <c r="V179" s="546"/>
      <c r="W179" s="546"/>
      <c r="AH179" t="s">
        <v>310</v>
      </c>
    </row>
    <row r="180" spans="19:34" ht="15.75">
      <c r="S180" s="604" t="s">
        <v>426</v>
      </c>
      <c r="T180" s="18" t="s">
        <v>564</v>
      </c>
      <c r="U180" s="18"/>
      <c r="V180" s="547"/>
      <c r="W180" s="547"/>
      <c r="AH180" t="s">
        <v>376</v>
      </c>
    </row>
    <row r="181" spans="19:34">
      <c r="S181" s="604" t="s">
        <v>653</v>
      </c>
      <c r="T181" s="18">
        <v>98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459</v>
      </c>
      <c r="U182" s="18"/>
      <c r="V182" s="547"/>
      <c r="W182" s="547"/>
      <c r="AH182" t="s">
        <v>311</v>
      </c>
    </row>
    <row r="183" spans="19:34">
      <c r="S183" s="604" t="s">
        <v>654</v>
      </c>
      <c r="T183" s="18" t="s">
        <v>565</v>
      </c>
      <c r="U183" s="18"/>
      <c r="V183" s="546"/>
      <c r="W183" s="546"/>
      <c r="AH183" t="s">
        <v>377</v>
      </c>
    </row>
    <row r="184" spans="19:34" ht="15.75">
      <c r="S184" s="604" t="s">
        <v>389</v>
      </c>
      <c r="T184" s="18" t="s">
        <v>566</v>
      </c>
      <c r="U184" s="18"/>
      <c r="V184" s="547"/>
      <c r="W184" s="547"/>
      <c r="AH184">
        <v>56</v>
      </c>
    </row>
    <row r="185" spans="19:34">
      <c r="S185" s="604">
        <v>88</v>
      </c>
      <c r="T185" s="18">
        <v>99</v>
      </c>
      <c r="U185" s="18"/>
      <c r="V185" s="546"/>
      <c r="W185" s="546"/>
      <c r="AH185" t="s">
        <v>312</v>
      </c>
    </row>
    <row r="186" spans="19:34" ht="15.75">
      <c r="S186" s="604" t="s">
        <v>192</v>
      </c>
      <c r="T186" s="18" t="s">
        <v>567</v>
      </c>
      <c r="U186" s="18"/>
      <c r="V186" s="547"/>
      <c r="W186" s="547"/>
      <c r="AH186" t="s">
        <v>313</v>
      </c>
    </row>
    <row r="187" spans="19:34">
      <c r="S187" s="604" t="s">
        <v>655</v>
      </c>
      <c r="T187" s="18" t="s">
        <v>568</v>
      </c>
      <c r="U187" s="18"/>
      <c r="V187" s="546"/>
      <c r="W187" s="546"/>
      <c r="AH187" t="s">
        <v>378</v>
      </c>
    </row>
    <row r="188" spans="19:34" ht="15.75">
      <c r="S188" s="604" t="s">
        <v>656</v>
      </c>
      <c r="T188" s="18">
        <v>100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460</v>
      </c>
      <c r="U189" s="18"/>
      <c r="V189" s="546"/>
      <c r="W189" s="546"/>
      <c r="AH189" t="s">
        <v>314</v>
      </c>
    </row>
    <row r="190" spans="19:34" ht="15.75">
      <c r="S190" s="604" t="s">
        <v>657</v>
      </c>
      <c r="T190" s="18" t="s">
        <v>569</v>
      </c>
      <c r="U190" s="18"/>
      <c r="V190" s="547"/>
      <c r="W190" s="547"/>
      <c r="AH190" t="s">
        <v>379</v>
      </c>
    </row>
    <row r="191" spans="19:34">
      <c r="S191" s="604" t="s">
        <v>658</v>
      </c>
      <c r="T191" s="18" t="s">
        <v>570</v>
      </c>
      <c r="U191" s="18"/>
      <c r="V191" s="546"/>
      <c r="W191" s="546"/>
      <c r="AH191">
        <v>61</v>
      </c>
    </row>
    <row r="192" spans="19:34" ht="15.75">
      <c r="S192" s="604">
        <v>83</v>
      </c>
      <c r="T192" s="18">
        <v>99</v>
      </c>
      <c r="U192" s="18"/>
      <c r="V192" s="547"/>
      <c r="W192" s="547"/>
      <c r="AH192" t="s">
        <v>315</v>
      </c>
    </row>
    <row r="193" spans="19:34">
      <c r="S193" s="604" t="s">
        <v>446</v>
      </c>
      <c r="T193" s="18" t="s">
        <v>571</v>
      </c>
      <c r="U193" s="18"/>
      <c r="V193" s="546"/>
      <c r="W193" s="546"/>
      <c r="AH193" t="s">
        <v>316</v>
      </c>
    </row>
    <row r="194" spans="19:34" ht="15.75">
      <c r="S194" s="604" t="s">
        <v>192</v>
      </c>
      <c r="T194" s="18">
        <v>96</v>
      </c>
      <c r="U194" s="18"/>
      <c r="V194" s="547"/>
      <c r="W194" s="547"/>
      <c r="AH194" t="s">
        <v>380</v>
      </c>
    </row>
    <row r="195" spans="19:34">
      <c r="S195" s="604" t="s">
        <v>659</v>
      </c>
      <c r="T195" s="18" t="s">
        <v>461</v>
      </c>
      <c r="U195" s="18"/>
      <c r="V195" s="546"/>
      <c r="W195" s="546"/>
      <c r="AH195">
        <v>63</v>
      </c>
    </row>
    <row r="196" spans="19:34" ht="15.75">
      <c r="S196" s="604" t="s">
        <v>660</v>
      </c>
      <c r="T196" s="18" t="s">
        <v>572</v>
      </c>
      <c r="U196" s="18"/>
      <c r="V196" s="547"/>
      <c r="W196" s="547"/>
      <c r="AH196" t="s">
        <v>317</v>
      </c>
    </row>
    <row r="197" spans="19:34">
      <c r="S197" s="604" t="s">
        <v>193</v>
      </c>
      <c r="T197" s="18" t="s">
        <v>573</v>
      </c>
      <c r="U197" s="18"/>
      <c r="V197" s="546"/>
      <c r="W197" s="546"/>
      <c r="AH197" t="s">
        <v>381</v>
      </c>
    </row>
    <row r="198" spans="19:34" ht="15.75">
      <c r="S198" s="604" t="s">
        <v>661</v>
      </c>
      <c r="T198" s="18">
        <v>93</v>
      </c>
      <c r="U198" s="18"/>
      <c r="V198" s="547"/>
      <c r="W198" s="547"/>
      <c r="AH198">
        <v>65</v>
      </c>
    </row>
    <row r="199" spans="19:34">
      <c r="S199" s="604" t="s">
        <v>662</v>
      </c>
      <c r="T199" s="18" t="s">
        <v>574</v>
      </c>
      <c r="U199" s="18"/>
      <c r="V199" s="546"/>
      <c r="W199" s="546"/>
      <c r="AH199" t="s">
        <v>318</v>
      </c>
    </row>
    <row r="200" spans="19:34" ht="15.75">
      <c r="S200" s="604">
        <v>79</v>
      </c>
      <c r="T200" s="18" t="s">
        <v>575</v>
      </c>
      <c r="U200" s="18"/>
      <c r="V200" s="547"/>
      <c r="W200" s="547"/>
      <c r="AH200" t="s">
        <v>319</v>
      </c>
    </row>
    <row r="201" spans="19:34">
      <c r="S201" s="604" t="s">
        <v>192</v>
      </c>
      <c r="T201" s="18">
        <v>88</v>
      </c>
      <c r="U201" s="18"/>
      <c r="V201" s="546"/>
      <c r="W201" s="546"/>
      <c r="AH201" t="s">
        <v>382</v>
      </c>
    </row>
    <row r="202" spans="19:34" ht="15.75">
      <c r="S202" s="604" t="s">
        <v>663</v>
      </c>
      <c r="T202" s="18" t="s">
        <v>462</v>
      </c>
      <c r="U202" s="18"/>
      <c r="V202" s="547"/>
      <c r="W202" s="547"/>
      <c r="AH202">
        <v>67</v>
      </c>
    </row>
    <row r="203" spans="19:34">
      <c r="S203" s="604" t="s">
        <v>408</v>
      </c>
      <c r="T203" s="18" t="s">
        <v>576</v>
      </c>
      <c r="U203" s="18"/>
      <c r="V203" s="546"/>
      <c r="W203" s="546"/>
      <c r="AH203" t="s">
        <v>320</v>
      </c>
    </row>
    <row r="204" spans="19:34" ht="15.75">
      <c r="S204" s="604" t="s">
        <v>193</v>
      </c>
      <c r="T204" s="18" t="s">
        <v>577</v>
      </c>
      <c r="U204" s="18"/>
      <c r="V204" s="547"/>
      <c r="W204" s="547"/>
      <c r="AH204">
        <v>69</v>
      </c>
    </row>
    <row r="205" spans="19:34">
      <c r="S205" s="604" t="s">
        <v>413</v>
      </c>
      <c r="T205" s="18">
        <v>82</v>
      </c>
      <c r="U205" s="18"/>
      <c r="V205" s="546"/>
      <c r="W205" s="546"/>
    </row>
    <row r="206" spans="19:34" ht="15.75">
      <c r="S206" s="604" t="s">
        <v>399</v>
      </c>
      <c r="T206" s="18" t="s">
        <v>578</v>
      </c>
      <c r="U206" s="18"/>
      <c r="V206" s="547"/>
      <c r="W206" s="547"/>
    </row>
    <row r="207" spans="19:34">
      <c r="S207" s="604">
        <v>74</v>
      </c>
      <c r="T207" s="18" t="s">
        <v>579</v>
      </c>
      <c r="U207" s="18"/>
      <c r="V207" s="546"/>
      <c r="W207" s="546"/>
    </row>
    <row r="208" spans="19:34" ht="15.75">
      <c r="S208" s="604" t="s">
        <v>447</v>
      </c>
      <c r="T208" s="18">
        <v>76</v>
      </c>
      <c r="U208" s="18"/>
      <c r="V208" s="547"/>
      <c r="W208" s="547"/>
    </row>
    <row r="209" spans="19:23">
      <c r="S209" s="604" t="s">
        <v>192</v>
      </c>
      <c r="T209" s="18" t="s">
        <v>463</v>
      </c>
      <c r="U209" s="546"/>
      <c r="V209" s="546"/>
      <c r="W209" s="546"/>
    </row>
    <row r="210" spans="19:23" ht="15.75">
      <c r="S210" s="604" t="s">
        <v>664</v>
      </c>
      <c r="T210" s="18" t="s">
        <v>580</v>
      </c>
      <c r="U210" s="547"/>
      <c r="V210" s="547"/>
      <c r="W210" s="547"/>
    </row>
    <row r="211" spans="19:23">
      <c r="S211" s="604" t="s">
        <v>665</v>
      </c>
      <c r="T211" s="18" t="s">
        <v>581</v>
      </c>
      <c r="U211" s="546"/>
      <c r="V211" s="546"/>
      <c r="W211" s="546"/>
    </row>
    <row r="212" spans="19:23" ht="15.75">
      <c r="S212" s="604" t="s">
        <v>193</v>
      </c>
      <c r="T212" s="18">
        <v>69</v>
      </c>
      <c r="U212" s="547"/>
      <c r="V212" s="547"/>
      <c r="W212" s="547"/>
    </row>
    <row r="213" spans="19:23">
      <c r="S213" s="604" t="s">
        <v>666</v>
      </c>
      <c r="T213" s="18" t="s">
        <v>582</v>
      </c>
      <c r="U213" s="546"/>
      <c r="V213" s="546"/>
      <c r="W213" s="546"/>
    </row>
    <row r="214" spans="19:23" ht="15.75">
      <c r="S214" s="604" t="s">
        <v>667</v>
      </c>
      <c r="T214" s="18" t="s">
        <v>583</v>
      </c>
      <c r="U214" s="547"/>
      <c r="V214" s="547"/>
      <c r="W214" s="547"/>
    </row>
    <row r="215" spans="19:23">
      <c r="S215" s="604">
        <v>68</v>
      </c>
      <c r="T215" s="18">
        <v>62</v>
      </c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668</v>
      </c>
      <c r="T217" s="18"/>
      <c r="U217" s="546"/>
      <c r="V217" s="546"/>
      <c r="W217" s="546"/>
    </row>
    <row r="218" spans="19:23" ht="15.75">
      <c r="S218" s="604" t="s">
        <v>669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670</v>
      </c>
      <c r="T220" s="18"/>
      <c r="U220" s="547"/>
      <c r="V220" s="547"/>
      <c r="W220" s="547"/>
    </row>
    <row r="221" spans="19:23">
      <c r="S221" s="604" t="s">
        <v>671</v>
      </c>
      <c r="T221" s="18"/>
      <c r="U221" s="546"/>
      <c r="V221" s="546"/>
      <c r="W221" s="546"/>
    </row>
    <row r="222" spans="19:23" ht="15.75">
      <c r="S222" s="604">
        <v>62</v>
      </c>
      <c r="T222" s="18"/>
      <c r="U222" s="547"/>
      <c r="V222" s="547"/>
      <c r="W222" s="547"/>
    </row>
    <row r="223" spans="19:23">
      <c r="S223" s="604" t="s">
        <v>448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672</v>
      </c>
      <c r="T225" s="18"/>
      <c r="U225" s="546"/>
      <c r="V225" s="546"/>
      <c r="W225" s="546"/>
    </row>
    <row r="226" spans="19:23" ht="15.75">
      <c r="S226" s="604" t="s">
        <v>673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674</v>
      </c>
      <c r="T228" s="18"/>
      <c r="U228" s="547"/>
      <c r="V228" s="547"/>
      <c r="W228" s="547"/>
    </row>
    <row r="229" spans="19:23">
      <c r="S229" s="604" t="s">
        <v>675</v>
      </c>
      <c r="T229" s="18"/>
      <c r="U229" s="546"/>
      <c r="V229" s="546"/>
      <c r="W229" s="546"/>
    </row>
    <row r="230" spans="19:23" ht="15.75">
      <c r="S230" s="604">
        <v>56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676</v>
      </c>
      <c r="T232" s="18"/>
      <c r="U232" s="547"/>
      <c r="V232" s="547"/>
      <c r="W232" s="547"/>
    </row>
    <row r="233" spans="19:23">
      <c r="S233" s="604" t="s">
        <v>677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678</v>
      </c>
      <c r="T235" s="18"/>
      <c r="U235" s="546"/>
      <c r="V235" s="546"/>
      <c r="W235" s="546"/>
    </row>
    <row r="236" spans="19:23" ht="15.75">
      <c r="S236" s="604" t="s">
        <v>679</v>
      </c>
      <c r="T236" s="18"/>
      <c r="U236" s="547"/>
      <c r="V236" s="547"/>
      <c r="W236" s="547"/>
    </row>
    <row r="237" spans="19:23">
      <c r="S237" s="604">
        <v>50</v>
      </c>
      <c r="T237" s="18"/>
      <c r="U237" s="546"/>
      <c r="V237" s="546"/>
      <c r="W237" s="546"/>
    </row>
    <row r="238" spans="19:23" ht="15.75">
      <c r="S238" s="604" t="s">
        <v>449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400</v>
      </c>
      <c r="T240" s="18"/>
      <c r="U240" s="547"/>
      <c r="V240" s="547"/>
      <c r="W240" s="547"/>
    </row>
    <row r="241" spans="19:23">
      <c r="S241" s="604" t="s">
        <v>680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681</v>
      </c>
      <c r="T243" s="18"/>
      <c r="U243" s="546"/>
      <c r="V243" s="546"/>
      <c r="W243" s="546"/>
    </row>
    <row r="244" spans="19:23" ht="15.75">
      <c r="S244" s="604" t="s">
        <v>682</v>
      </c>
      <c r="T244" s="18"/>
      <c r="U244" s="547"/>
      <c r="V244" s="547"/>
      <c r="W244" s="547"/>
    </row>
    <row r="245" spans="19:23">
      <c r="S245" s="604">
        <v>43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683</v>
      </c>
      <c r="T247" s="18"/>
      <c r="U247" s="546"/>
      <c r="V247" s="546"/>
      <c r="W247" s="546"/>
    </row>
    <row r="248" spans="19:23" ht="15.75">
      <c r="S248" s="604" t="s">
        <v>684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685</v>
      </c>
      <c r="T250" s="18"/>
      <c r="U250" s="547"/>
      <c r="V250" s="547"/>
      <c r="W250" s="547"/>
    </row>
    <row r="251" spans="19:23">
      <c r="S251" s="604" t="s">
        <v>686</v>
      </c>
      <c r="T251" s="18"/>
      <c r="U251" s="546"/>
      <c r="V251" s="546"/>
      <c r="W251" s="546"/>
    </row>
    <row r="252" spans="19:23" ht="15.75">
      <c r="S252" s="604">
        <v>37</v>
      </c>
      <c r="T252" s="18"/>
      <c r="U252" s="547"/>
      <c r="V252" s="547"/>
      <c r="W252" s="547"/>
    </row>
    <row r="253" spans="19:23">
      <c r="S253" s="604" t="s">
        <v>450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687</v>
      </c>
      <c r="T255" s="18"/>
      <c r="U255" s="546"/>
      <c r="V255" s="546"/>
      <c r="W255" s="546"/>
    </row>
    <row r="256" spans="19:23" ht="15.75">
      <c r="S256" s="604" t="s">
        <v>688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689</v>
      </c>
      <c r="T258" s="18"/>
      <c r="U258" s="547"/>
      <c r="V258" s="547"/>
      <c r="W258" s="547"/>
    </row>
    <row r="259" spans="19:23">
      <c r="S259" s="604" t="s">
        <v>690</v>
      </c>
      <c r="T259" s="18"/>
      <c r="U259" s="546"/>
      <c r="V259" s="546"/>
      <c r="W259" s="546"/>
    </row>
    <row r="260" spans="19:23" ht="15.75">
      <c r="S260" s="604">
        <v>32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691</v>
      </c>
      <c r="T262" s="18"/>
      <c r="U262" s="547"/>
      <c r="V262" s="547"/>
      <c r="W262" s="547"/>
    </row>
    <row r="263" spans="19:23">
      <c r="S263" s="604" t="s">
        <v>688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692</v>
      </c>
      <c r="T265" s="18"/>
      <c r="U265" s="546"/>
      <c r="V265" s="546"/>
      <c r="W265" s="546"/>
    </row>
    <row r="266" spans="19:23" ht="15.75">
      <c r="S266" s="604" t="s">
        <v>693</v>
      </c>
      <c r="T266" s="18"/>
      <c r="U266" s="547"/>
      <c r="V266" s="547"/>
      <c r="W266" s="547"/>
    </row>
    <row r="267" spans="19:23">
      <c r="S267" s="604">
        <v>28</v>
      </c>
      <c r="T267" s="18"/>
      <c r="U267" s="546"/>
      <c r="V267" s="546"/>
      <c r="W267" s="546"/>
    </row>
    <row r="268" spans="19:23" ht="15.75">
      <c r="S268" s="604" t="s">
        <v>451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694</v>
      </c>
      <c r="T270" s="18"/>
      <c r="U270" s="547"/>
      <c r="V270" s="547"/>
      <c r="W270" s="547"/>
    </row>
    <row r="271" spans="19:23">
      <c r="S271" s="604" t="s">
        <v>695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696</v>
      </c>
      <c r="T273" s="18"/>
      <c r="U273" s="546"/>
      <c r="V273" s="546"/>
      <c r="W273" s="546"/>
    </row>
    <row r="274" spans="19:23" ht="15.75">
      <c r="S274" s="604" t="s">
        <v>697</v>
      </c>
      <c r="T274" s="18"/>
      <c r="U274" s="547"/>
      <c r="V274" s="547"/>
      <c r="W274" s="547"/>
    </row>
    <row r="275" spans="19:23">
      <c r="S275" s="604">
        <v>25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698</v>
      </c>
      <c r="T277" s="18"/>
      <c r="U277" s="546"/>
      <c r="V277" s="546"/>
      <c r="W277" s="546"/>
    </row>
    <row r="278" spans="19:23" ht="15.75">
      <c r="S278" s="604" t="s">
        <v>699</v>
      </c>
      <c r="T278" s="18"/>
      <c r="U278" s="547"/>
      <c r="V278" s="547"/>
      <c r="W278" s="547"/>
    </row>
    <row r="279" spans="19:23">
      <c r="S279" s="604" t="s">
        <v>452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700</v>
      </c>
      <c r="T281" s="18"/>
      <c r="U281" s="546"/>
      <c r="V281" s="546"/>
      <c r="W281" s="546"/>
    </row>
    <row r="282" spans="19:23" ht="15.75">
      <c r="S282" s="604" t="s">
        <v>415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701</v>
      </c>
      <c r="T284" s="18"/>
      <c r="U284" s="547"/>
      <c r="V284" s="547"/>
      <c r="W284" s="547"/>
    </row>
    <row r="285" spans="19:23">
      <c r="S285" s="604" t="s">
        <v>702</v>
      </c>
      <c r="T285" s="18"/>
      <c r="U285" s="546"/>
      <c r="V285" s="546"/>
      <c r="W285" s="546"/>
    </row>
    <row r="286" spans="19:23" ht="15.75">
      <c r="S286" s="604">
        <v>26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703</v>
      </c>
      <c r="T288" s="18"/>
      <c r="U288" s="547"/>
      <c r="V288" s="547"/>
      <c r="W288" s="547"/>
    </row>
    <row r="289" spans="19:23">
      <c r="S289" s="604" t="s">
        <v>417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404</v>
      </c>
      <c r="T291" s="18"/>
      <c r="U291" s="546"/>
      <c r="V291" s="546"/>
      <c r="W291" s="546"/>
    </row>
    <row r="292" spans="19:23" ht="15.75">
      <c r="S292" s="604" t="s">
        <v>688</v>
      </c>
      <c r="T292" s="18"/>
      <c r="U292" s="547"/>
      <c r="V292" s="547"/>
      <c r="W292" s="547"/>
    </row>
    <row r="293" spans="19:23">
      <c r="S293" s="604">
        <v>29</v>
      </c>
      <c r="T293" s="18"/>
      <c r="U293" s="546"/>
      <c r="V293" s="546"/>
      <c r="W293" s="546"/>
    </row>
    <row r="294" spans="19:23" ht="15.75">
      <c r="S294" s="604" t="s">
        <v>453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704</v>
      </c>
      <c r="T296" s="18"/>
      <c r="U296" s="547"/>
      <c r="V296" s="547"/>
      <c r="W296" s="547"/>
    </row>
    <row r="297" spans="19:23">
      <c r="S297" s="604" t="s">
        <v>418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705</v>
      </c>
      <c r="T299" s="18"/>
      <c r="U299" s="546"/>
      <c r="V299" s="546"/>
      <c r="W299" s="546"/>
    </row>
    <row r="300" spans="19:23" ht="15.75">
      <c r="S300" s="604" t="s">
        <v>706</v>
      </c>
      <c r="T300" s="18"/>
      <c r="U300" s="547"/>
      <c r="V300" s="547"/>
      <c r="W300" s="547"/>
    </row>
    <row r="301" spans="19:23">
      <c r="S301" s="604">
        <v>34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416</v>
      </c>
      <c r="T303" s="18"/>
      <c r="U303" s="546"/>
      <c r="V303" s="546"/>
      <c r="W303" s="546"/>
    </row>
    <row r="304" spans="19:23" ht="15.75">
      <c r="S304" s="604" t="s">
        <v>707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708</v>
      </c>
      <c r="T306" s="18"/>
      <c r="U306" s="547"/>
      <c r="V306" s="547"/>
      <c r="W306" s="547"/>
    </row>
    <row r="307" spans="19:23">
      <c r="S307" s="604" t="s">
        <v>709</v>
      </c>
      <c r="T307" s="18"/>
      <c r="U307" s="546"/>
      <c r="V307" s="546"/>
      <c r="W307" s="546"/>
    </row>
    <row r="308" spans="19:23" ht="15.75">
      <c r="S308" s="604">
        <v>41</v>
      </c>
      <c r="T308" s="18"/>
      <c r="U308" s="547"/>
      <c r="V308" s="547"/>
      <c r="W308" s="547"/>
    </row>
    <row r="309" spans="19:23">
      <c r="S309" s="604" t="s">
        <v>454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710</v>
      </c>
      <c r="T311" s="18"/>
      <c r="U311" s="546"/>
      <c r="V311" s="546"/>
      <c r="W311" s="546"/>
    </row>
    <row r="312" spans="19:23" ht="15.75">
      <c r="S312" s="604" t="s">
        <v>421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711</v>
      </c>
      <c r="T314" s="18"/>
      <c r="U314" s="547"/>
      <c r="V314" s="547"/>
      <c r="W314" s="547"/>
    </row>
    <row r="315" spans="19:23">
      <c r="S315" s="604" t="s">
        <v>405</v>
      </c>
      <c r="T315" s="18"/>
      <c r="U315" s="546"/>
      <c r="V315" s="546"/>
      <c r="W315" s="546"/>
    </row>
    <row r="316" spans="19:23" ht="15.75">
      <c r="S316" s="604">
        <v>48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712</v>
      </c>
      <c r="T318" s="18"/>
      <c r="U318" s="547"/>
      <c r="V318" s="547"/>
      <c r="W318" s="547"/>
    </row>
    <row r="319" spans="19:23">
      <c r="S319" s="604" t="s">
        <v>713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714</v>
      </c>
      <c r="T321" s="18"/>
      <c r="U321" s="546"/>
      <c r="V321" s="546"/>
      <c r="W321" s="546"/>
    </row>
    <row r="322" spans="19:23" ht="15.75">
      <c r="S322" s="604" t="s">
        <v>715</v>
      </c>
      <c r="T322" s="18"/>
      <c r="U322" s="547"/>
      <c r="V322" s="547"/>
      <c r="W322" s="547"/>
    </row>
    <row r="323" spans="19:23">
      <c r="S323" s="604">
        <v>55</v>
      </c>
      <c r="T323" s="18"/>
      <c r="U323" s="546"/>
      <c r="V323" s="546"/>
      <c r="W323" s="546"/>
    </row>
    <row r="324" spans="19:23" ht="15.75">
      <c r="S324" s="604" t="s">
        <v>455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716</v>
      </c>
      <c r="T326" s="18"/>
      <c r="U326" s="547"/>
      <c r="V326" s="547"/>
      <c r="W326" s="547"/>
    </row>
    <row r="327" spans="19:23">
      <c r="S327" s="604" t="s">
        <v>717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718</v>
      </c>
      <c r="T329" s="18"/>
      <c r="U329" s="546"/>
      <c r="V329" s="546"/>
      <c r="W329" s="546"/>
    </row>
    <row r="330" spans="19:23" ht="15.75">
      <c r="S330" s="604" t="s">
        <v>719</v>
      </c>
      <c r="T330" s="18"/>
      <c r="U330" s="547"/>
      <c r="V330" s="547"/>
      <c r="W330" s="547"/>
    </row>
    <row r="331" spans="19:23">
      <c r="S331" s="604">
        <v>62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622</v>
      </c>
      <c r="T333" s="18"/>
      <c r="U333" s="546"/>
      <c r="V333" s="546"/>
      <c r="W333" s="546"/>
    </row>
    <row r="334" spans="19:23" ht="15.75">
      <c r="S334" s="604" t="s">
        <v>720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721</v>
      </c>
      <c r="T336" s="18"/>
      <c r="U336" s="547"/>
      <c r="V336" s="547"/>
      <c r="W336" s="547"/>
    </row>
    <row r="337" spans="19:23">
      <c r="S337" s="604" t="s">
        <v>722</v>
      </c>
      <c r="T337" s="18"/>
      <c r="U337" s="546"/>
      <c r="V337" s="546"/>
      <c r="W337" s="546"/>
    </row>
    <row r="338" spans="19:23" ht="15.75">
      <c r="S338" s="604">
        <v>69</v>
      </c>
      <c r="T338" s="18"/>
      <c r="U338" s="547"/>
      <c r="V338" s="547"/>
      <c r="W338" s="547"/>
    </row>
    <row r="339" spans="19:23">
      <c r="S339" s="604" t="s">
        <v>456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723</v>
      </c>
      <c r="T341" s="18"/>
      <c r="U341" s="546"/>
      <c r="V341" s="546"/>
      <c r="W341" s="546"/>
    </row>
    <row r="342" spans="19:23" ht="15.75">
      <c r="S342" s="604" t="s">
        <v>724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725</v>
      </c>
      <c r="T344" s="18"/>
      <c r="U344" s="547"/>
      <c r="V344" s="547"/>
      <c r="W344" s="547"/>
    </row>
    <row r="345" spans="19:23">
      <c r="S345" s="604" t="s">
        <v>726</v>
      </c>
      <c r="T345" s="18"/>
      <c r="U345" s="546"/>
      <c r="V345" s="546"/>
      <c r="W345" s="546"/>
    </row>
    <row r="346" spans="19:23" ht="15.75">
      <c r="S346" s="604">
        <v>76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727</v>
      </c>
      <c r="T348" s="18"/>
      <c r="U348" s="547"/>
      <c r="V348" s="547"/>
      <c r="W348" s="547"/>
    </row>
    <row r="349" spans="19:23">
      <c r="S349" s="604" t="s">
        <v>728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729</v>
      </c>
      <c r="T351" s="18"/>
      <c r="U351" s="546"/>
      <c r="V351" s="546"/>
      <c r="W351" s="546"/>
    </row>
    <row r="352" spans="19:23" ht="15.75">
      <c r="S352" s="604" t="s">
        <v>730</v>
      </c>
      <c r="T352" s="18"/>
      <c r="U352" s="547"/>
      <c r="V352" s="547"/>
      <c r="W352" s="547"/>
    </row>
    <row r="353" spans="19:23">
      <c r="S353" s="604">
        <v>82</v>
      </c>
      <c r="T353" s="18"/>
      <c r="U353" s="546"/>
      <c r="V353" s="546"/>
      <c r="W353" s="546"/>
    </row>
    <row r="354" spans="19:23" ht="15.75">
      <c r="S354" s="604" t="s">
        <v>457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406</v>
      </c>
      <c r="T356" s="18"/>
      <c r="U356" s="547"/>
      <c r="V356" s="547"/>
      <c r="W356" s="547"/>
    </row>
    <row r="357" spans="19:23">
      <c r="S357" s="604" t="s">
        <v>389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731</v>
      </c>
      <c r="T359" s="18"/>
      <c r="U359" s="546"/>
      <c r="V359" s="546"/>
      <c r="W359" s="546"/>
    </row>
    <row r="360" spans="19:23" ht="15.75">
      <c r="S360" s="604" t="s">
        <v>732</v>
      </c>
      <c r="T360" s="18"/>
      <c r="U360" s="547"/>
      <c r="V360" s="547"/>
      <c r="W360" s="547"/>
    </row>
    <row r="361" spans="19:23">
      <c r="S361" s="604">
        <v>87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733</v>
      </c>
      <c r="T363" s="18"/>
      <c r="U363" s="546"/>
      <c r="V363" s="546"/>
      <c r="W363" s="546"/>
    </row>
    <row r="364" spans="19:23" ht="15.75">
      <c r="S364" s="604" t="s">
        <v>427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734</v>
      </c>
      <c r="T366" s="18"/>
      <c r="U366" s="547"/>
      <c r="V366" s="547"/>
      <c r="W366" s="547"/>
    </row>
    <row r="367" spans="19:23">
      <c r="S367" s="604" t="s">
        <v>397</v>
      </c>
      <c r="T367" s="18"/>
      <c r="U367" s="546"/>
      <c r="V367" s="546"/>
      <c r="W367" s="546"/>
    </row>
    <row r="368" spans="19:23" ht="15.75">
      <c r="S368" s="604">
        <v>92</v>
      </c>
      <c r="T368" s="18"/>
      <c r="U368" s="547"/>
      <c r="V368" s="547"/>
      <c r="W368" s="547"/>
    </row>
    <row r="369" spans="19:23">
      <c r="S369" s="604" t="s">
        <v>458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735</v>
      </c>
      <c r="T371" s="18"/>
      <c r="U371" s="546"/>
      <c r="V371" s="546"/>
      <c r="W371" s="546"/>
    </row>
    <row r="372" spans="19:23" ht="15.75">
      <c r="S372" s="604" t="s">
        <v>634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736</v>
      </c>
      <c r="T374" s="18"/>
      <c r="U374" s="547"/>
      <c r="V374" s="547"/>
      <c r="W374" s="547"/>
    </row>
    <row r="375" spans="19:23">
      <c r="S375" s="604" t="s">
        <v>737</v>
      </c>
      <c r="T375" s="18"/>
      <c r="U375" s="546"/>
      <c r="V375" s="546"/>
      <c r="W375" s="546"/>
    </row>
    <row r="376" spans="19:23" ht="15.75">
      <c r="S376" s="604">
        <v>95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691</v>
      </c>
      <c r="T378" s="18"/>
      <c r="U378" s="547"/>
      <c r="V378" s="547"/>
      <c r="W378" s="547"/>
    </row>
    <row r="379" spans="19:23">
      <c r="S379" s="604" t="s">
        <v>738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739</v>
      </c>
      <c r="T381" s="18"/>
      <c r="U381" s="546"/>
      <c r="V381" s="546"/>
      <c r="W381" s="546"/>
    </row>
    <row r="382" spans="19:23" ht="15.75">
      <c r="S382" s="604" t="s">
        <v>740</v>
      </c>
      <c r="T382" s="18"/>
      <c r="U382" s="547"/>
      <c r="V382" s="547"/>
      <c r="W382" s="547"/>
    </row>
    <row r="383" spans="19:23">
      <c r="S383" s="604">
        <v>98</v>
      </c>
      <c r="T383" s="18"/>
      <c r="U383" s="546"/>
      <c r="V383" s="546"/>
      <c r="W383" s="546"/>
    </row>
    <row r="384" spans="19:23" ht="15.75">
      <c r="S384" s="604" t="s">
        <v>459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741</v>
      </c>
      <c r="T386" s="18"/>
      <c r="U386" s="547"/>
      <c r="V386" s="547"/>
      <c r="W386" s="547"/>
    </row>
    <row r="387" spans="19:23">
      <c r="S387" s="604" t="s">
        <v>742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743</v>
      </c>
      <c r="T389" s="18"/>
      <c r="U389" s="546"/>
      <c r="V389" s="546"/>
      <c r="W389" s="546"/>
    </row>
    <row r="390" spans="19:23" ht="15.75">
      <c r="S390" s="604" t="s">
        <v>740</v>
      </c>
      <c r="T390" s="18"/>
      <c r="U390" s="547"/>
      <c r="V390" s="547"/>
      <c r="W390" s="547"/>
    </row>
    <row r="391" spans="19:23">
      <c r="S391" s="604">
        <v>99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744</v>
      </c>
      <c r="T393" s="18"/>
      <c r="U393" s="546"/>
      <c r="V393" s="546"/>
      <c r="W393" s="546"/>
    </row>
    <row r="394" spans="19:23" ht="15.75">
      <c r="S394" s="604" t="s">
        <v>745</v>
      </c>
      <c r="T394" s="18"/>
      <c r="U394" s="547"/>
      <c r="V394" s="547"/>
      <c r="W394" s="547"/>
    </row>
    <row r="395" spans="19:23">
      <c r="S395" s="604" t="s">
        <v>192</v>
      </c>
      <c r="T395" s="18"/>
      <c r="U395" s="546"/>
      <c r="V395" s="546"/>
      <c r="W395" s="546"/>
    </row>
    <row r="396" spans="19:23" ht="15.75">
      <c r="S396" s="604" t="s">
        <v>746</v>
      </c>
      <c r="T396" s="18"/>
      <c r="U396" s="547"/>
      <c r="V396" s="547"/>
      <c r="W396" s="547"/>
    </row>
    <row r="397" spans="19:23">
      <c r="S397" s="604" t="s">
        <v>747</v>
      </c>
      <c r="T397" s="18"/>
      <c r="U397" s="546"/>
      <c r="V397" s="546"/>
      <c r="W397" s="546"/>
    </row>
    <row r="398" spans="19:23" ht="15.75">
      <c r="S398" s="604">
        <v>100</v>
      </c>
      <c r="T398" s="18"/>
      <c r="U398" s="547"/>
      <c r="V398" s="547"/>
      <c r="W398" s="547"/>
    </row>
    <row r="399" spans="19:23">
      <c r="S399" s="604" t="s">
        <v>460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748</v>
      </c>
      <c r="T401" s="18"/>
      <c r="U401" s="546"/>
      <c r="V401" s="546"/>
      <c r="W401" s="546"/>
    </row>
    <row r="402" spans="19:23" ht="15.75">
      <c r="S402" s="604" t="s">
        <v>427</v>
      </c>
      <c r="T402" s="18"/>
      <c r="U402" s="547"/>
      <c r="V402" s="547"/>
      <c r="W402" s="547"/>
    </row>
    <row r="403" spans="19:23">
      <c r="S403" s="604" t="s">
        <v>192</v>
      </c>
      <c r="T403" s="18"/>
      <c r="U403" s="546"/>
      <c r="V403" s="546"/>
      <c r="W403" s="546"/>
    </row>
    <row r="404" spans="19:23" ht="15.75">
      <c r="S404" s="604" t="s">
        <v>749</v>
      </c>
      <c r="T404" s="18"/>
      <c r="U404" s="547"/>
      <c r="V404" s="547"/>
      <c r="W404" s="547"/>
    </row>
    <row r="405" spans="19:23">
      <c r="S405" s="604" t="s">
        <v>411</v>
      </c>
      <c r="T405" s="18"/>
      <c r="U405" s="546"/>
      <c r="V405" s="546"/>
      <c r="W405" s="546"/>
    </row>
    <row r="406" spans="19:23" ht="15.75">
      <c r="S406" s="604">
        <v>99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750</v>
      </c>
      <c r="T408" s="18"/>
      <c r="U408" s="547"/>
      <c r="V408" s="547"/>
      <c r="W408" s="547"/>
    </row>
    <row r="409" spans="19:23">
      <c r="S409" s="604" t="s">
        <v>634</v>
      </c>
      <c r="T409" s="18"/>
      <c r="U409" s="546"/>
      <c r="V409" s="546"/>
      <c r="W409" s="546"/>
    </row>
    <row r="410" spans="19:23" ht="15.75">
      <c r="S410" s="604">
        <v>96</v>
      </c>
      <c r="T410" s="18"/>
      <c r="U410" s="547"/>
      <c r="V410" s="547"/>
      <c r="W410" s="547"/>
    </row>
    <row r="411" spans="19:23">
      <c r="S411" s="604" t="s">
        <v>461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751</v>
      </c>
      <c r="T413" s="18"/>
      <c r="U413" s="546"/>
      <c r="V413" s="546"/>
      <c r="W413" s="546"/>
    </row>
    <row r="414" spans="19:23" ht="15.75">
      <c r="S414" s="604" t="s">
        <v>737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752</v>
      </c>
      <c r="T416" s="18"/>
      <c r="U416" s="547"/>
      <c r="V416" s="547"/>
      <c r="W416" s="547"/>
    </row>
    <row r="417" spans="19:23">
      <c r="S417" s="604" t="s">
        <v>753</v>
      </c>
      <c r="T417" s="18"/>
      <c r="U417" s="546"/>
      <c r="V417" s="546"/>
      <c r="W417" s="546"/>
    </row>
    <row r="418" spans="19:23" ht="15.75">
      <c r="S418" s="604">
        <v>93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391</v>
      </c>
      <c r="T420" s="18"/>
      <c r="U420" s="547"/>
      <c r="V420" s="547"/>
      <c r="W420" s="547"/>
    </row>
    <row r="421" spans="19:23">
      <c r="S421" s="604" t="s">
        <v>412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754</v>
      </c>
      <c r="T423" s="18"/>
      <c r="U423" s="546"/>
      <c r="V423" s="546"/>
      <c r="W423" s="546"/>
    </row>
    <row r="424" spans="19:23" ht="15.75">
      <c r="S424" s="604" t="s">
        <v>658</v>
      </c>
      <c r="T424" s="18"/>
      <c r="U424" s="547"/>
      <c r="V424" s="547"/>
      <c r="W424" s="547"/>
    </row>
    <row r="425" spans="19:23">
      <c r="S425" s="604">
        <v>88</v>
      </c>
      <c r="T425" s="18"/>
      <c r="U425" s="546"/>
      <c r="V425" s="546"/>
      <c r="W425" s="546"/>
    </row>
    <row r="426" spans="19:23" ht="15.75">
      <c r="S426" s="604" t="s">
        <v>462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755</v>
      </c>
      <c r="T428" s="18"/>
      <c r="U428" s="547"/>
      <c r="V428" s="547"/>
      <c r="W428" s="547"/>
    </row>
    <row r="429" spans="19:23">
      <c r="S429" s="604" t="s">
        <v>756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757</v>
      </c>
      <c r="T431" s="18"/>
      <c r="U431" s="546"/>
      <c r="V431" s="546"/>
      <c r="W431" s="546"/>
    </row>
    <row r="432" spans="19:23" ht="15.75">
      <c r="S432" s="604" t="s">
        <v>758</v>
      </c>
      <c r="T432" s="18"/>
      <c r="U432" s="547"/>
      <c r="V432" s="547"/>
      <c r="W432" s="547"/>
    </row>
    <row r="433" spans="19:23">
      <c r="S433" s="604">
        <v>82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759</v>
      </c>
      <c r="T435" s="18"/>
      <c r="U435" s="546"/>
      <c r="V435" s="546"/>
      <c r="W435" s="546"/>
    </row>
    <row r="436" spans="19:23" ht="15.75">
      <c r="S436" s="604" t="s">
        <v>760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761</v>
      </c>
      <c r="T438" s="18"/>
      <c r="U438" s="547"/>
      <c r="V438" s="547"/>
      <c r="W438" s="547"/>
    </row>
    <row r="439" spans="19:23">
      <c r="S439" s="604" t="s">
        <v>422</v>
      </c>
      <c r="T439" s="18"/>
      <c r="U439" s="546"/>
      <c r="V439" s="546"/>
      <c r="W439" s="546"/>
    </row>
    <row r="440" spans="19:23" ht="15.75">
      <c r="S440" s="604">
        <v>76</v>
      </c>
      <c r="T440" s="18"/>
      <c r="U440" s="547"/>
      <c r="V440" s="547"/>
      <c r="W440" s="547"/>
    </row>
    <row r="441" spans="19:23">
      <c r="S441" s="604" t="s">
        <v>463</v>
      </c>
      <c r="T441" s="18"/>
      <c r="U441" s="546"/>
      <c r="V441" s="546"/>
      <c r="W441" s="546"/>
    </row>
    <row r="442" spans="19:23" ht="15.75">
      <c r="S442" s="604" t="s">
        <v>192</v>
      </c>
      <c r="T442" s="18"/>
      <c r="U442" s="547"/>
      <c r="V442" s="547"/>
      <c r="W442" s="547"/>
    </row>
    <row r="443" spans="19:23">
      <c r="S443" s="604" t="s">
        <v>762</v>
      </c>
      <c r="T443" s="18"/>
      <c r="U443" s="546"/>
      <c r="V443" s="546"/>
      <c r="W443" s="546"/>
    </row>
    <row r="444" spans="19:23" ht="15.75">
      <c r="S444" s="604" t="s">
        <v>722</v>
      </c>
      <c r="T444" s="18"/>
      <c r="U444" s="547"/>
      <c r="V444" s="547"/>
      <c r="W444" s="547"/>
    </row>
    <row r="445" spans="19:23">
      <c r="S445" s="604" t="s">
        <v>193</v>
      </c>
      <c r="T445" s="18"/>
      <c r="U445" s="546"/>
      <c r="V445" s="546"/>
      <c r="W445" s="546"/>
    </row>
    <row r="446" spans="19:23" ht="15.75">
      <c r="S446" s="604" t="s">
        <v>615</v>
      </c>
      <c r="T446" s="18"/>
      <c r="U446" s="547"/>
      <c r="V446" s="547"/>
      <c r="W446" s="547"/>
    </row>
    <row r="447" spans="19:23">
      <c r="S447" s="604" t="s">
        <v>407</v>
      </c>
      <c r="T447" s="18"/>
      <c r="U447" s="546"/>
      <c r="V447" s="546"/>
      <c r="W447" s="546"/>
    </row>
    <row r="448" spans="19:23" ht="15.75">
      <c r="S448" s="604">
        <v>69</v>
      </c>
      <c r="T448" s="18"/>
      <c r="U448" s="547"/>
      <c r="V448" s="547"/>
      <c r="W448" s="547"/>
    </row>
    <row r="449" spans="19:23">
      <c r="S449" s="604" t="s">
        <v>192</v>
      </c>
      <c r="T449" s="18"/>
      <c r="U449" s="546"/>
      <c r="V449" s="546"/>
      <c r="W449" s="546"/>
    </row>
    <row r="450" spans="19:23" ht="15.75">
      <c r="S450" s="604" t="s">
        <v>763</v>
      </c>
      <c r="T450" s="18"/>
      <c r="U450" s="547"/>
      <c r="V450" s="547"/>
      <c r="W450" s="547"/>
    </row>
    <row r="451" spans="19:23">
      <c r="S451" s="604" t="s">
        <v>764</v>
      </c>
      <c r="T451" s="18"/>
      <c r="U451" s="546"/>
      <c r="V451" s="546"/>
      <c r="W451" s="546"/>
    </row>
    <row r="452" spans="19:23" ht="15.75">
      <c r="S452" s="604" t="s">
        <v>193</v>
      </c>
      <c r="T452" s="18"/>
      <c r="U452" s="547"/>
      <c r="V452" s="547"/>
      <c r="W452" s="547"/>
    </row>
    <row r="453" spans="19:23">
      <c r="S453" s="604" t="s">
        <v>765</v>
      </c>
      <c r="T453" s="18"/>
      <c r="U453" s="546"/>
      <c r="V453" s="546"/>
      <c r="W453" s="546"/>
    </row>
    <row r="454" spans="19:23" ht="15.75">
      <c r="S454" s="604" t="s">
        <v>766</v>
      </c>
      <c r="T454" s="18"/>
      <c r="U454" s="547"/>
      <c r="V454" s="547"/>
      <c r="W454" s="547"/>
    </row>
    <row r="455" spans="19:23">
      <c r="S455" s="604">
        <v>62</v>
      </c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46298.43981689815</v>
      </c>
      <c r="E1" s="432" t="s">
        <v>185</v>
      </c>
      <c r="F1" s="431" t="s">
        <v>188</v>
      </c>
      <c r="G1" s="430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227</v>
      </c>
      <c r="C3" s="426"/>
      <c r="D3" s="213"/>
      <c r="E3" s="413"/>
      <c r="F3" s="414" t="s">
        <v>182</v>
      </c>
      <c r="G3" s="583" t="s">
        <v>215</v>
      </c>
      <c r="H3" s="213"/>
      <c r="I3" s="64" t="s">
        <v>214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431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207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208</v>
      </c>
      <c r="C4" s="2" t="s">
        <v>209</v>
      </c>
      <c r="D4" t="s">
        <v>210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2026-10-03T08:34:24Z</dcterms:modified>
</cp:coreProperties>
</file>