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5C547BB3-BAAB-473A-BCA1-7761C3564695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0" i="1" l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8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<sst xmlns="http://schemas.openxmlformats.org/spreadsheetml/2006/main" count="893" uniqueCount="646">
  <si>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</si>
  <si>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</si>
  <si>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</si>
  <si>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</si>
  <si>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</si>
  <si>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</si>
  <si>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</si>
  <si>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</si>
  <si>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</si>
  <si>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</si>
  <si>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</si>
  <si>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</si>
  <si>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</si>
  <si>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</si>
  <si>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</si>
  <si>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</si>
  <si>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</si>
  <si>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</si>
  <si>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</si>
  <si>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</si>
  <si>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</si>
  <si>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</si>
  <si>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</si>
  <si>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</si>
  <si>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</si>
  <si>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</si>
  <si>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</si>
  <si>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</si>
  <si>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</si>
  <si>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</si>
  <si>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</si>
  <si>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</si>
  <si>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</si>
  <si>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</si>
  <si>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</si>
  <si>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</si>
  <si>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</si>
  <si>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</si>
  <si>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</si>
  <si>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</si>
  <si>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</si>
  <si>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</si>
  <si>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</si>
  <si>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</si>
  <si>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</si>
  <si>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</si>
  <si>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</si>
  <si>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</si>
  <si>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</si>
  <si>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</si>
  <si>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</si>
  <si>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</si>
  <si>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</si>
  <si>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</si>
  <si>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</si>
  <si>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</si>
  <si>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</si>
  <si>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</si>
  <si>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</si>
  <si>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</si>
  <si>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</si>
  <si>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</si>
  <si>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</si>
  <si>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</si>
  <si>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</si>
  <si>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</si>
  <si>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</si>
  <si>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</si>
  <si>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</si>
  <si>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</si>
  <si>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</si>
  <si>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</si>
  <si>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</si>
  <si>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</si>
  <si>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</si>
  <si>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</si>
  <si>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</si>
  <si>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</si>
  <si>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</si>
  <si>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</si>
  <si>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</si>
  <si>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</si>
  <si>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</si>
  <si>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</si>
  <si>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</si>
  <si>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</si>
  <si>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</si>
  <si>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</si>
  <si>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</si>
  <si>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</si>
  <si>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</si>
  <si>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</si>
  <si>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</si>
  <si>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</si>
  <si>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</si>
  <si>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</si>
  <si>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</si>
  <si>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</si>
  <si>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</si>
  <si>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</si>
  <si>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</si>
  <si>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</si>
  <si>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</si>
  <si>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</si>
  <si>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</si>
  <si>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</si>
  <si>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</si>
  <si>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</si>
  <si>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</si>
  <si>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</si>
  <si>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</si>
  <si>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</si>
  <si>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</si>
  <si>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</si>
  <si>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</si>
  <si>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</si>
  <si>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</si>
  <si>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</si>
  <si>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</si>
  <si>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</si>
  <si>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</si>
  <si>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</si>
  <si>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</si>
  <si>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</si>
  <si>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</si>
  <si>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</si>
  <si>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</si>
  <si>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</si>
  <si>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</si>
  <si>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</si>
  <si>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</si>
  <si>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</si>
  <si>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</si>
  <si>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</si>
  <si>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</si>
  <si>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</si>
  <si>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</si>
  <si>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</si>
  <si>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</si>
  <si>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</si>
  <si>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</si>
  <si>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</si>
  <si>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</si>
  <si>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</si>
  <si>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</si>
  <si>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</si>
  <si>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</si>
  <si>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</si>
  <si>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</si>
  <si>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</si>
  <si>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</si>
  <si>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</si>
  <si>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</si>
  <si>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</si>
  <si>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</si>
  <si>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</si>
  <si>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</si>
  <si>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</si>
  <si>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</si>
  <si>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</si>
  <si>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</si>
  <si>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</si>
  <si>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</si>
  <si>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</si>
  <si>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</si>
  <si>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</si>
  <si>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</si>
  <si>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</si>
  <si>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</si>
  <si>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</si>
  <si>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</si>
  <si>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</si>
  <si>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</si>
  <si>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</si>
  <si>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</si>
  <si>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</si>
  <si>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</si>
  <si>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</si>
  <si>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</si>
  <si>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</si>
  <si>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</si>
  <si>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</si>
  <si>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</si>
  <si>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</si>
  <si>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</si>
  <si>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</si>
  <si>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</si>
  <si>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</si>
  <si>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</si>
  <si>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</si>
  <si>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</si>
  <si>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</si>
  <si>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</si>
  <si>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</si>
  <si>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</si>
  <si>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</si>
  <si>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</si>
  <si>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</si>
  <si>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</si>
  <si>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</si>
  <si>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</si>
  <si>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</si>
  <si>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</si>
  <si>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</si>
  <si>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</si>
  <si>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</si>
  <si>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</si>
  <si>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</si>
  <si>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</si>
  <si>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</si>
  <si>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</si>
  <si>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</si>
  <si>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</si>
  <si>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</si>
  <si>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</si>
  <si>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</si>
  <si>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</si>
  <si>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</si>
  <si>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</si>
  <si>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</si>
  <si>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Embarcadère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</si>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</sst>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43</c:v>
                </c:pt>
                <c:pt idx="1">
                  <c:v>4</c:v>
                </c:pt>
                <c:pt idx="2">
                  <c:v>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18.3</c:v>
                </c:pt>
                <c:pt idx="1">
                  <c:v>1.5</c:v>
                </c:pt>
                <c:pt idx="2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106</c:v>
                </c:pt>
                <c:pt idx="1">
                  <c:v>30</c:v>
                </c:pt>
                <c:pt idx="2">
                  <c:v>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39</c:v>
                </c:pt>
                <c:pt idx="1">
                  <c:v>39</c:v>
                </c:pt>
                <c:pt idx="2">
                  <c:v>39</c:v>
                </c:pt>
                <c:pt idx="3">
                  <c:v>39</c:v>
                </c:pt>
                <c:pt idx="4">
                  <c:v>39</c:v>
                </c:pt>
                <c:pt idx="5">
                  <c:v>40</c:v>
                </c:pt>
                <c:pt idx="6">
                  <c:v>39</c:v>
                </c:pt>
                <c:pt idx="7">
                  <c:v>39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41</c:v>
                </c:pt>
                <c:pt idx="16">
                  <c:v>41</c:v>
                </c:pt>
                <c:pt idx="17">
                  <c:v>41</c:v>
                </c:pt>
                <c:pt idx="18">
                  <c:v>41</c:v>
                </c:pt>
                <c:pt idx="19">
                  <c:v>41</c:v>
                </c:pt>
                <c:pt idx="20">
                  <c:v>41</c:v>
                </c:pt>
                <c:pt idx="21">
                  <c:v>41</c:v>
                </c:pt>
                <c:pt idx="22">
                  <c:v>41</c:v>
                </c:pt>
                <c:pt idx="23">
                  <c:v>41</c:v>
                </c:pt>
                <c:pt idx="24">
                  <c:v>41</c:v>
                </c:pt>
                <c:pt idx="25">
                  <c:v>41</c:v>
                </c:pt>
                <c:pt idx="26">
                  <c:v>41</c:v>
                </c:pt>
                <c:pt idx="27">
                  <c:v>41</c:v>
                </c:pt>
                <c:pt idx="28">
                  <c:v>41</c:v>
                </c:pt>
                <c:pt idx="29">
                  <c:v>41</c:v>
                </c:pt>
                <c:pt idx="30">
                  <c:v>41</c:v>
                </c:pt>
                <c:pt idx="31">
                  <c:v>41</c:v>
                </c:pt>
                <c:pt idx="32">
                  <c:v>41</c:v>
                </c:pt>
                <c:pt idx="33">
                  <c:v>41</c:v>
                </c:pt>
                <c:pt idx="34">
                  <c:v>41</c:v>
                </c:pt>
                <c:pt idx="35">
                  <c:v>41</c:v>
                </c:pt>
                <c:pt idx="36">
                  <c:v>41</c:v>
                </c:pt>
                <c:pt idx="37">
                  <c:v>41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  <c:pt idx="50">
                  <c:v>41</c:v>
                </c:pt>
                <c:pt idx="51">
                  <c:v>41</c:v>
                </c:pt>
                <c:pt idx="52">
                  <c:v>41</c:v>
                </c:pt>
                <c:pt idx="53">
                  <c:v>41</c:v>
                </c:pt>
                <c:pt idx="54">
                  <c:v>41</c:v>
                </c:pt>
                <c:pt idx="55">
                  <c:v>41</c:v>
                </c:pt>
                <c:pt idx="56">
                  <c:v>41</c:v>
                </c:pt>
                <c:pt idx="57">
                  <c:v>41</c:v>
                </c:pt>
                <c:pt idx="58">
                  <c:v>41</c:v>
                </c:pt>
                <c:pt idx="59">
                  <c:v>41</c:v>
                </c:pt>
                <c:pt idx="60">
                  <c:v>41</c:v>
                </c:pt>
                <c:pt idx="61">
                  <c:v>41</c:v>
                </c:pt>
                <c:pt idx="62">
                  <c:v>41</c:v>
                </c:pt>
                <c:pt idx="63">
                  <c:v>41</c:v>
                </c:pt>
                <c:pt idx="64">
                  <c:v>41</c:v>
                </c:pt>
                <c:pt idx="65">
                  <c:v>41</c:v>
                </c:pt>
                <c:pt idx="66">
                  <c:v>41</c:v>
                </c:pt>
                <c:pt idx="67">
                  <c:v>41</c:v>
                </c:pt>
                <c:pt idx="68">
                  <c:v>42</c:v>
                </c:pt>
                <c:pt idx="69">
                  <c:v>42</c:v>
                </c:pt>
                <c:pt idx="70">
                  <c:v>42</c:v>
                </c:pt>
                <c:pt idx="71">
                  <c:v>42</c:v>
                </c:pt>
                <c:pt idx="72">
                  <c:v>42</c:v>
                </c:pt>
                <c:pt idx="73">
                  <c:v>42</c:v>
                </c:pt>
                <c:pt idx="74">
                  <c:v>42</c:v>
                </c:pt>
                <c:pt idx="75">
                  <c:v>42</c:v>
                </c:pt>
                <c:pt idx="76">
                  <c:v>42</c:v>
                </c:pt>
                <c:pt idx="77">
                  <c:v>42</c:v>
                </c:pt>
                <c:pt idx="78">
                  <c:v>42</c:v>
                </c:pt>
                <c:pt idx="79">
                  <c:v>42</c:v>
                </c:pt>
                <c:pt idx="80">
                  <c:v>42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42</c:v>
                </c:pt>
                <c:pt idx="85">
                  <c:v>42</c:v>
                </c:pt>
                <c:pt idx="86">
                  <c:v>42</c:v>
                </c:pt>
                <c:pt idx="87">
                  <c:v>42</c:v>
                </c:pt>
                <c:pt idx="88">
                  <c:v>42</c:v>
                </c:pt>
                <c:pt idx="89">
                  <c:v>43</c:v>
                </c:pt>
                <c:pt idx="90">
                  <c:v>43</c:v>
                </c:pt>
                <c:pt idx="91">
                  <c:v>43</c:v>
                </c:pt>
                <c:pt idx="92">
                  <c:v>43</c:v>
                </c:pt>
                <c:pt idx="93">
                  <c:v>43</c:v>
                </c:pt>
                <c:pt idx="94">
                  <c:v>43</c:v>
                </c:pt>
                <c:pt idx="95">
                  <c:v>43</c:v>
                </c:pt>
                <c:pt idx="96">
                  <c:v>43</c:v>
                </c:pt>
                <c:pt idx="97">
                  <c:v>43</c:v>
                </c:pt>
                <c:pt idx="98">
                  <c:v>43</c:v>
                </c:pt>
                <c:pt idx="99">
                  <c:v>43</c:v>
                </c:pt>
                <c:pt idx="100">
                  <c:v>43</c:v>
                </c:pt>
                <c:pt idx="101">
                  <c:v>43</c:v>
                </c:pt>
                <c:pt idx="102">
                  <c:v>43</c:v>
                </c:pt>
                <c:pt idx="103">
                  <c:v>43</c:v>
                </c:pt>
                <c:pt idx="104">
                  <c:v>43</c:v>
                </c:pt>
                <c:pt idx="105">
                  <c:v>43</c:v>
                </c:pt>
                <c:pt idx="106">
                  <c:v>43</c:v>
                </c:pt>
                <c:pt idx="107">
                  <c:v>43</c:v>
                </c:pt>
                <c:pt idx="108">
                  <c:v>43</c:v>
                </c:pt>
                <c:pt idx="109">
                  <c:v>43</c:v>
                </c:pt>
                <c:pt idx="110">
                  <c:v>43</c:v>
                </c:pt>
                <c:pt idx="111">
                  <c:v>43</c:v>
                </c:pt>
                <c:pt idx="112">
                  <c:v>43</c:v>
                </c:pt>
                <c:pt idx="113">
                  <c:v>43</c:v>
                </c:pt>
                <c:pt idx="114">
                  <c:v>44</c:v>
                </c:pt>
                <c:pt idx="115">
                  <c:v>44</c:v>
                </c:pt>
                <c:pt idx="116">
                  <c:v>44</c:v>
                </c:pt>
                <c:pt idx="117">
                  <c:v>44</c:v>
                </c:pt>
                <c:pt idx="118">
                  <c:v>44</c:v>
                </c:pt>
                <c:pt idx="119">
                  <c:v>44</c:v>
                </c:pt>
                <c:pt idx="120">
                  <c:v>44</c:v>
                </c:pt>
                <c:pt idx="121">
                  <c:v>44</c:v>
                </c:pt>
                <c:pt idx="122">
                  <c:v>44</c:v>
                </c:pt>
                <c:pt idx="123">
                  <c:v>44</c:v>
                </c:pt>
                <c:pt idx="124">
                  <c:v>44</c:v>
                </c:pt>
                <c:pt idx="125">
                  <c:v>44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44</c:v>
                </c:pt>
                <c:pt idx="131">
                  <c:v>44</c:v>
                </c:pt>
                <c:pt idx="132">
                  <c:v>44</c:v>
                </c:pt>
                <c:pt idx="133">
                  <c:v>44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45</c:v>
                </c:pt>
                <c:pt idx="176">
                  <c:v>46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47</c:v>
                </c:pt>
                <c:pt idx="200">
                  <c:v>47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46</c:v>
                </c:pt>
                <c:pt idx="207">
                  <c:v>46</c:v>
                </c:pt>
                <c:pt idx="208">
                  <c:v>46</c:v>
                </c:pt>
                <c:pt idx="209">
                  <c:v>46</c:v>
                </c:pt>
                <c:pt idx="210">
                  <c:v>47</c:v>
                </c:pt>
                <c:pt idx="211">
                  <c:v>46</c:v>
                </c:pt>
                <c:pt idx="212">
                  <c:v>46</c:v>
                </c:pt>
                <c:pt idx="213">
                  <c:v>46</c:v>
                </c:pt>
                <c:pt idx="214">
                  <c:v>46</c:v>
                </c:pt>
                <c:pt idx="215">
                  <c:v>46</c:v>
                </c:pt>
                <c:pt idx="216">
                  <c:v>46</c:v>
                </c:pt>
                <c:pt idx="217">
                  <c:v>46</c:v>
                </c:pt>
                <c:pt idx="218">
                  <c:v>46</c:v>
                </c:pt>
                <c:pt idx="219">
                  <c:v>46</c:v>
                </c:pt>
                <c:pt idx="220">
                  <c:v>46</c:v>
                </c:pt>
                <c:pt idx="221">
                  <c:v>46</c:v>
                </c:pt>
                <c:pt idx="222">
                  <c:v>46</c:v>
                </c:pt>
                <c:pt idx="223">
                  <c:v>46</c:v>
                </c:pt>
                <c:pt idx="224">
                  <c:v>46</c:v>
                </c:pt>
                <c:pt idx="225">
                  <c:v>46</c:v>
                </c:pt>
                <c:pt idx="226">
                  <c:v>47</c:v>
                </c:pt>
                <c:pt idx="227">
                  <c:v>47</c:v>
                </c:pt>
                <c:pt idx="228">
                  <c:v>47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47</c:v>
                </c:pt>
                <c:pt idx="243">
                  <c:v>46</c:v>
                </c:pt>
                <c:pt idx="244">
                  <c:v>47</c:v>
                </c:pt>
                <c:pt idx="245">
                  <c:v>47</c:v>
                </c:pt>
                <c:pt idx="246">
                  <c:v>47</c:v>
                </c:pt>
                <c:pt idx="247">
                  <c:v>47</c:v>
                </c:pt>
                <c:pt idx="248">
                  <c:v>47</c:v>
                </c:pt>
                <c:pt idx="249">
                  <c:v>47</c:v>
                </c:pt>
                <c:pt idx="250">
                  <c:v>47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47</c:v>
                </c:pt>
                <c:pt idx="260">
                  <c:v>47</c:v>
                </c:pt>
                <c:pt idx="261">
                  <c:v>47</c:v>
                </c:pt>
                <c:pt idx="262">
                  <c:v>47</c:v>
                </c:pt>
                <c:pt idx="263">
                  <c:v>47</c:v>
                </c:pt>
                <c:pt idx="264">
                  <c:v>47</c:v>
                </c:pt>
                <c:pt idx="265">
                  <c:v>47</c:v>
                </c:pt>
                <c:pt idx="266">
                  <c:v>47</c:v>
                </c:pt>
                <c:pt idx="267">
                  <c:v>47</c:v>
                </c:pt>
                <c:pt idx="268">
                  <c:v>47</c:v>
                </c:pt>
                <c:pt idx="269">
                  <c:v>47</c:v>
                </c:pt>
                <c:pt idx="270">
                  <c:v>47</c:v>
                </c:pt>
                <c:pt idx="271">
                  <c:v>47</c:v>
                </c:pt>
                <c:pt idx="272">
                  <c:v>47</c:v>
                </c:pt>
                <c:pt idx="273">
                  <c:v>47</c:v>
                </c:pt>
                <c:pt idx="274">
                  <c:v>47</c:v>
                </c:pt>
                <c:pt idx="275">
                  <c:v>47</c:v>
                </c:pt>
                <c:pt idx="276">
                  <c:v>47</c:v>
                </c:pt>
                <c:pt idx="277">
                  <c:v>48</c:v>
                </c:pt>
                <c:pt idx="278">
                  <c:v>48</c:v>
                </c:pt>
                <c:pt idx="279">
                  <c:v>48</c:v>
                </c:pt>
                <c:pt idx="280">
                  <c:v>48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48</c:v>
                </c:pt>
                <c:pt idx="286">
                  <c:v>48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48</c:v>
                </c:pt>
                <c:pt idx="296">
                  <c:v>48</c:v>
                </c:pt>
                <c:pt idx="297">
                  <c:v>48</c:v>
                </c:pt>
                <c:pt idx="298">
                  <c:v>48</c:v>
                </c:pt>
                <c:pt idx="299">
                  <c:v>48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48</c:v>
                </c:pt>
                <c:pt idx="305">
                  <c:v>48</c:v>
                </c:pt>
                <c:pt idx="306">
                  <c:v>48</c:v>
                </c:pt>
                <c:pt idx="307">
                  <c:v>48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50</c:v>
                </c:pt>
                <c:pt idx="320">
                  <c:v>50</c:v>
                </c:pt>
                <c:pt idx="321">
                  <c:v>50</c:v>
                </c:pt>
                <c:pt idx="322">
                  <c:v>50</c:v>
                </c:pt>
                <c:pt idx="323">
                  <c:v>50</c:v>
                </c:pt>
                <c:pt idx="324">
                  <c:v>50</c:v>
                </c:pt>
                <c:pt idx="325">
                  <c:v>50</c:v>
                </c:pt>
                <c:pt idx="326">
                  <c:v>50</c:v>
                </c:pt>
                <c:pt idx="327">
                  <c:v>50</c:v>
                </c:pt>
                <c:pt idx="328">
                  <c:v>50</c:v>
                </c:pt>
                <c:pt idx="329">
                  <c:v>50</c:v>
                </c:pt>
                <c:pt idx="330">
                  <c:v>50</c:v>
                </c:pt>
                <c:pt idx="331">
                  <c:v>50</c:v>
                </c:pt>
                <c:pt idx="332">
                  <c:v>50</c:v>
                </c:pt>
                <c:pt idx="333">
                  <c:v>50</c:v>
                </c:pt>
                <c:pt idx="334">
                  <c:v>50</c:v>
                </c:pt>
                <c:pt idx="335">
                  <c:v>50</c:v>
                </c:pt>
                <c:pt idx="336">
                  <c:v>50</c:v>
                </c:pt>
                <c:pt idx="337">
                  <c:v>50</c:v>
                </c:pt>
                <c:pt idx="338">
                  <c:v>50</c:v>
                </c:pt>
                <c:pt idx="339">
                  <c:v>50</c:v>
                </c:pt>
                <c:pt idx="340">
                  <c:v>50</c:v>
                </c:pt>
                <c:pt idx="341">
                  <c:v>50</c:v>
                </c:pt>
                <c:pt idx="342">
                  <c:v>50</c:v>
                </c:pt>
                <c:pt idx="343">
                  <c:v>50</c:v>
                </c:pt>
                <c:pt idx="344">
                  <c:v>50</c:v>
                </c:pt>
                <c:pt idx="345">
                  <c:v>51</c:v>
                </c:pt>
                <c:pt idx="346">
                  <c:v>51</c:v>
                </c:pt>
                <c:pt idx="347">
                  <c:v>50</c:v>
                </c:pt>
                <c:pt idx="348">
                  <c:v>50</c:v>
                </c:pt>
                <c:pt idx="349">
                  <c:v>50</c:v>
                </c:pt>
                <c:pt idx="350">
                  <c:v>50</c:v>
                </c:pt>
                <c:pt idx="351">
                  <c:v>50</c:v>
                </c:pt>
                <c:pt idx="352">
                  <c:v>50</c:v>
                </c:pt>
                <c:pt idx="353">
                  <c:v>50</c:v>
                </c:pt>
                <c:pt idx="354">
                  <c:v>50</c:v>
                </c:pt>
                <c:pt idx="355">
                  <c:v>51</c:v>
                </c:pt>
                <c:pt idx="356">
                  <c:v>51</c:v>
                </c:pt>
                <c:pt idx="357">
                  <c:v>51</c:v>
                </c:pt>
                <c:pt idx="358">
                  <c:v>51</c:v>
                </c:pt>
                <c:pt idx="359">
                  <c:v>51</c:v>
                </c:pt>
                <c:pt idx="360">
                  <c:v>51</c:v>
                </c:pt>
                <c:pt idx="361">
                  <c:v>51</c:v>
                </c:pt>
                <c:pt idx="362">
                  <c:v>51</c:v>
                </c:pt>
                <c:pt idx="363">
                  <c:v>51</c:v>
                </c:pt>
                <c:pt idx="364">
                  <c:v>51</c:v>
                </c:pt>
                <c:pt idx="365">
                  <c:v>51</c:v>
                </c:pt>
                <c:pt idx="366">
                  <c:v>51</c:v>
                </c:pt>
                <c:pt idx="367">
                  <c:v>51</c:v>
                </c:pt>
                <c:pt idx="368">
                  <c:v>51</c:v>
                </c:pt>
                <c:pt idx="369">
                  <c:v>51</c:v>
                </c:pt>
                <c:pt idx="370">
                  <c:v>51</c:v>
                </c:pt>
                <c:pt idx="371">
                  <c:v>51</c:v>
                </c:pt>
                <c:pt idx="372">
                  <c:v>51</c:v>
                </c:pt>
                <c:pt idx="373">
                  <c:v>51</c:v>
                </c:pt>
                <c:pt idx="374">
                  <c:v>51</c:v>
                </c:pt>
                <c:pt idx="375">
                  <c:v>51</c:v>
                </c:pt>
                <c:pt idx="376">
                  <c:v>51</c:v>
                </c:pt>
                <c:pt idx="377">
                  <c:v>51</c:v>
                </c:pt>
                <c:pt idx="378">
                  <c:v>51</c:v>
                </c:pt>
                <c:pt idx="379">
                  <c:v>51</c:v>
                </c:pt>
                <c:pt idx="380">
                  <c:v>51</c:v>
                </c:pt>
                <c:pt idx="381">
                  <c:v>51</c:v>
                </c:pt>
                <c:pt idx="382">
                  <c:v>51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52</c:v>
                </c:pt>
                <c:pt idx="388">
                  <c:v>52</c:v>
                </c:pt>
                <c:pt idx="389">
                  <c:v>52</c:v>
                </c:pt>
                <c:pt idx="390">
                  <c:v>52</c:v>
                </c:pt>
                <c:pt idx="391">
                  <c:v>52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53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52</c:v>
                </c:pt>
                <c:pt idx="406">
                  <c:v>51</c:v>
                </c:pt>
                <c:pt idx="407">
                  <c:v>52</c:v>
                </c:pt>
                <c:pt idx="408">
                  <c:v>51</c:v>
                </c:pt>
                <c:pt idx="409">
                  <c:v>51</c:v>
                </c:pt>
                <c:pt idx="410">
                  <c:v>51</c:v>
                </c:pt>
                <c:pt idx="411">
                  <c:v>51</c:v>
                </c:pt>
                <c:pt idx="412">
                  <c:v>51</c:v>
                </c:pt>
                <c:pt idx="413">
                  <c:v>52</c:v>
                </c:pt>
                <c:pt idx="414">
                  <c:v>52</c:v>
                </c:pt>
                <c:pt idx="415">
                  <c:v>52</c:v>
                </c:pt>
                <c:pt idx="416">
                  <c:v>52</c:v>
                </c:pt>
                <c:pt idx="417">
                  <c:v>52</c:v>
                </c:pt>
                <c:pt idx="418">
                  <c:v>52</c:v>
                </c:pt>
                <c:pt idx="419">
                  <c:v>52</c:v>
                </c:pt>
                <c:pt idx="420">
                  <c:v>52</c:v>
                </c:pt>
                <c:pt idx="421">
                  <c:v>52</c:v>
                </c:pt>
                <c:pt idx="422">
                  <c:v>52</c:v>
                </c:pt>
                <c:pt idx="423">
                  <c:v>52</c:v>
                </c:pt>
                <c:pt idx="424">
                  <c:v>52</c:v>
                </c:pt>
                <c:pt idx="425">
                  <c:v>52</c:v>
                </c:pt>
                <c:pt idx="426">
                  <c:v>52</c:v>
                </c:pt>
                <c:pt idx="427">
                  <c:v>52</c:v>
                </c:pt>
                <c:pt idx="428">
                  <c:v>52</c:v>
                </c:pt>
                <c:pt idx="429">
                  <c:v>52</c:v>
                </c:pt>
                <c:pt idx="430">
                  <c:v>52</c:v>
                </c:pt>
                <c:pt idx="431">
                  <c:v>52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53</c:v>
                </c:pt>
                <c:pt idx="441">
                  <c:v>53</c:v>
                </c:pt>
                <c:pt idx="442">
                  <c:v>53</c:v>
                </c:pt>
                <c:pt idx="443">
                  <c:v>53</c:v>
                </c:pt>
                <c:pt idx="444">
                  <c:v>53</c:v>
                </c:pt>
                <c:pt idx="445">
                  <c:v>53</c:v>
                </c:pt>
                <c:pt idx="446">
                  <c:v>53</c:v>
                </c:pt>
                <c:pt idx="447">
                  <c:v>53</c:v>
                </c:pt>
                <c:pt idx="448">
                  <c:v>53</c:v>
                </c:pt>
                <c:pt idx="449">
                  <c:v>53</c:v>
                </c:pt>
                <c:pt idx="450">
                  <c:v>54</c:v>
                </c:pt>
                <c:pt idx="451">
                  <c:v>54</c:v>
                </c:pt>
                <c:pt idx="452">
                  <c:v>54</c:v>
                </c:pt>
                <c:pt idx="453">
                  <c:v>53</c:v>
                </c:pt>
                <c:pt idx="454">
                  <c:v>54</c:v>
                </c:pt>
                <c:pt idx="455">
                  <c:v>53</c:v>
                </c:pt>
                <c:pt idx="456">
                  <c:v>53</c:v>
                </c:pt>
                <c:pt idx="457">
                  <c:v>53</c:v>
                </c:pt>
                <c:pt idx="458">
                  <c:v>53</c:v>
                </c:pt>
                <c:pt idx="459">
                  <c:v>53</c:v>
                </c:pt>
                <c:pt idx="460">
                  <c:v>53</c:v>
                </c:pt>
                <c:pt idx="461">
                  <c:v>53</c:v>
                </c:pt>
                <c:pt idx="462">
                  <c:v>53</c:v>
                </c:pt>
                <c:pt idx="463">
                  <c:v>53</c:v>
                </c:pt>
                <c:pt idx="464">
                  <c:v>53</c:v>
                </c:pt>
                <c:pt idx="465">
                  <c:v>53</c:v>
                </c:pt>
                <c:pt idx="466">
                  <c:v>53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52</c:v>
                </c:pt>
                <c:pt idx="475">
                  <c:v>52</c:v>
                </c:pt>
                <c:pt idx="476">
                  <c:v>52</c:v>
                </c:pt>
                <c:pt idx="477">
                  <c:v>52</c:v>
                </c:pt>
                <c:pt idx="478">
                  <c:v>52</c:v>
                </c:pt>
                <c:pt idx="479">
                  <c:v>52</c:v>
                </c:pt>
                <c:pt idx="480">
                  <c:v>52</c:v>
                </c:pt>
                <c:pt idx="481">
                  <c:v>52</c:v>
                </c:pt>
                <c:pt idx="482">
                  <c:v>53</c:v>
                </c:pt>
                <c:pt idx="483">
                  <c:v>52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53</c:v>
                </c:pt>
                <c:pt idx="496">
                  <c:v>52</c:v>
                </c:pt>
                <c:pt idx="497">
                  <c:v>52</c:v>
                </c:pt>
                <c:pt idx="498">
                  <c:v>52</c:v>
                </c:pt>
                <c:pt idx="499">
                  <c:v>51</c:v>
                </c:pt>
                <c:pt idx="500">
                  <c:v>50</c:v>
                </c:pt>
                <c:pt idx="501">
                  <c:v>50</c:v>
                </c:pt>
                <c:pt idx="502">
                  <c:v>49</c:v>
                </c:pt>
                <c:pt idx="503">
                  <c:v>49</c:v>
                </c:pt>
                <c:pt idx="504">
                  <c:v>49</c:v>
                </c:pt>
                <c:pt idx="505">
                  <c:v>48</c:v>
                </c:pt>
                <c:pt idx="506">
                  <c:v>48</c:v>
                </c:pt>
                <c:pt idx="507">
                  <c:v>48</c:v>
                </c:pt>
                <c:pt idx="508">
                  <c:v>48</c:v>
                </c:pt>
                <c:pt idx="509">
                  <c:v>48</c:v>
                </c:pt>
                <c:pt idx="510">
                  <c:v>48</c:v>
                </c:pt>
                <c:pt idx="511">
                  <c:v>48</c:v>
                </c:pt>
                <c:pt idx="512">
                  <c:v>48</c:v>
                </c:pt>
                <c:pt idx="513">
                  <c:v>48</c:v>
                </c:pt>
                <c:pt idx="514">
                  <c:v>48</c:v>
                </c:pt>
                <c:pt idx="515">
                  <c:v>48</c:v>
                </c:pt>
                <c:pt idx="516">
                  <c:v>48</c:v>
                </c:pt>
                <c:pt idx="517">
                  <c:v>48</c:v>
                </c:pt>
                <c:pt idx="518">
                  <c:v>48</c:v>
                </c:pt>
                <c:pt idx="519">
                  <c:v>47</c:v>
                </c:pt>
                <c:pt idx="520">
                  <c:v>47</c:v>
                </c:pt>
                <c:pt idx="521">
                  <c:v>47</c:v>
                </c:pt>
                <c:pt idx="522">
                  <c:v>47</c:v>
                </c:pt>
                <c:pt idx="523">
                  <c:v>47</c:v>
                </c:pt>
                <c:pt idx="524">
                  <c:v>47</c:v>
                </c:pt>
                <c:pt idx="525">
                  <c:v>47</c:v>
                </c:pt>
                <c:pt idx="526">
                  <c:v>47</c:v>
                </c:pt>
                <c:pt idx="527">
                  <c:v>47</c:v>
                </c:pt>
                <c:pt idx="528">
                  <c:v>47</c:v>
                </c:pt>
                <c:pt idx="529">
                  <c:v>46</c:v>
                </c:pt>
                <c:pt idx="530">
                  <c:v>46</c:v>
                </c:pt>
                <c:pt idx="531">
                  <c:v>46</c:v>
                </c:pt>
                <c:pt idx="532">
                  <c:v>46</c:v>
                </c:pt>
                <c:pt idx="533">
                  <c:v>46</c:v>
                </c:pt>
                <c:pt idx="534">
                  <c:v>46</c:v>
                </c:pt>
                <c:pt idx="535">
                  <c:v>46</c:v>
                </c:pt>
                <c:pt idx="536">
                  <c:v>45</c:v>
                </c:pt>
                <c:pt idx="537">
                  <c:v>45</c:v>
                </c:pt>
                <c:pt idx="538">
                  <c:v>45</c:v>
                </c:pt>
                <c:pt idx="539">
                  <c:v>45</c:v>
                </c:pt>
                <c:pt idx="540">
                  <c:v>45</c:v>
                </c:pt>
                <c:pt idx="541">
                  <c:v>45</c:v>
                </c:pt>
                <c:pt idx="542">
                  <c:v>45</c:v>
                </c:pt>
                <c:pt idx="543">
                  <c:v>44</c:v>
                </c:pt>
                <c:pt idx="544">
                  <c:v>44</c:v>
                </c:pt>
                <c:pt idx="545">
                  <c:v>44</c:v>
                </c:pt>
                <c:pt idx="546">
                  <c:v>44</c:v>
                </c:pt>
                <c:pt idx="547">
                  <c:v>44</c:v>
                </c:pt>
                <c:pt idx="548">
                  <c:v>44</c:v>
                </c:pt>
                <c:pt idx="549">
                  <c:v>44</c:v>
                </c:pt>
                <c:pt idx="550">
                  <c:v>44</c:v>
                </c:pt>
                <c:pt idx="551">
                  <c:v>44</c:v>
                </c:pt>
                <c:pt idx="552">
                  <c:v>44</c:v>
                </c:pt>
                <c:pt idx="553">
                  <c:v>44</c:v>
                </c:pt>
                <c:pt idx="554">
                  <c:v>44</c:v>
                </c:pt>
                <c:pt idx="555">
                  <c:v>44</c:v>
                </c:pt>
                <c:pt idx="556">
                  <c:v>43</c:v>
                </c:pt>
                <c:pt idx="557">
                  <c:v>43</c:v>
                </c:pt>
                <c:pt idx="558">
                  <c:v>43</c:v>
                </c:pt>
                <c:pt idx="559">
                  <c:v>43</c:v>
                </c:pt>
                <c:pt idx="560">
                  <c:v>43</c:v>
                </c:pt>
                <c:pt idx="561">
                  <c:v>43</c:v>
                </c:pt>
                <c:pt idx="562">
                  <c:v>43</c:v>
                </c:pt>
                <c:pt idx="563">
                  <c:v>43</c:v>
                </c:pt>
                <c:pt idx="564">
                  <c:v>43</c:v>
                </c:pt>
                <c:pt idx="565">
                  <c:v>43</c:v>
                </c:pt>
                <c:pt idx="566">
                  <c:v>43</c:v>
                </c:pt>
                <c:pt idx="567">
                  <c:v>43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43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42</c:v>
                </c:pt>
                <c:pt idx="578">
                  <c:v>43</c:v>
                </c:pt>
                <c:pt idx="579">
                  <c:v>42</c:v>
                </c:pt>
                <c:pt idx="580">
                  <c:v>43</c:v>
                </c:pt>
                <c:pt idx="581">
                  <c:v>43</c:v>
                </c:pt>
                <c:pt idx="582">
                  <c:v>43</c:v>
                </c:pt>
                <c:pt idx="583">
                  <c:v>42</c:v>
                </c:pt>
                <c:pt idx="584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23.1</c:v>
                </c:pt>
                <c:pt idx="1">
                  <c:v>23.1</c:v>
                </c:pt>
                <c:pt idx="2">
                  <c:v>23.1</c:v>
                </c:pt>
                <c:pt idx="3">
                  <c:v>23.1</c:v>
                </c:pt>
                <c:pt idx="4">
                  <c:v>23.1</c:v>
                </c:pt>
                <c:pt idx="5">
                  <c:v>23.1</c:v>
                </c:pt>
                <c:pt idx="6">
                  <c:v>23</c:v>
                </c:pt>
                <c:pt idx="7">
                  <c:v>23.1</c:v>
                </c:pt>
                <c:pt idx="8">
                  <c:v>23.1</c:v>
                </c:pt>
                <c:pt idx="9">
                  <c:v>23</c:v>
                </c:pt>
                <c:pt idx="10">
                  <c:v>23</c:v>
                </c:pt>
                <c:pt idx="11">
                  <c:v>22.9</c:v>
                </c:pt>
                <c:pt idx="12">
                  <c:v>22.8</c:v>
                </c:pt>
                <c:pt idx="13">
                  <c:v>22.8</c:v>
                </c:pt>
                <c:pt idx="14">
                  <c:v>22.7</c:v>
                </c:pt>
                <c:pt idx="15">
                  <c:v>22.7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22.6</c:v>
                </c:pt>
                <c:pt idx="20">
                  <c:v>22.6</c:v>
                </c:pt>
                <c:pt idx="21">
                  <c:v>22.6</c:v>
                </c:pt>
                <c:pt idx="22">
                  <c:v>22.6</c:v>
                </c:pt>
                <c:pt idx="23">
                  <c:v>22.6</c:v>
                </c:pt>
                <c:pt idx="24">
                  <c:v>22.6</c:v>
                </c:pt>
                <c:pt idx="25">
                  <c:v>22.6</c:v>
                </c:pt>
                <c:pt idx="26">
                  <c:v>22.6</c:v>
                </c:pt>
                <c:pt idx="27">
                  <c:v>22.6</c:v>
                </c:pt>
                <c:pt idx="28">
                  <c:v>22.6</c:v>
                </c:pt>
                <c:pt idx="29">
                  <c:v>22.6</c:v>
                </c:pt>
                <c:pt idx="30">
                  <c:v>22.6</c:v>
                </c:pt>
                <c:pt idx="31">
                  <c:v>22.6</c:v>
                </c:pt>
                <c:pt idx="32">
                  <c:v>22.6</c:v>
                </c:pt>
                <c:pt idx="33">
                  <c:v>22.7</c:v>
                </c:pt>
                <c:pt idx="34">
                  <c:v>22.7</c:v>
                </c:pt>
                <c:pt idx="35">
                  <c:v>22.6</c:v>
                </c:pt>
                <c:pt idx="36">
                  <c:v>22.7</c:v>
                </c:pt>
                <c:pt idx="37">
                  <c:v>22.7</c:v>
                </c:pt>
                <c:pt idx="38">
                  <c:v>22.7</c:v>
                </c:pt>
                <c:pt idx="39">
                  <c:v>22.7</c:v>
                </c:pt>
                <c:pt idx="40">
                  <c:v>22.7</c:v>
                </c:pt>
                <c:pt idx="41">
                  <c:v>22.7</c:v>
                </c:pt>
                <c:pt idx="42">
                  <c:v>22.7</c:v>
                </c:pt>
                <c:pt idx="43">
                  <c:v>22.8</c:v>
                </c:pt>
                <c:pt idx="44">
                  <c:v>22.8</c:v>
                </c:pt>
                <c:pt idx="45">
                  <c:v>22.8</c:v>
                </c:pt>
                <c:pt idx="46">
                  <c:v>22.8</c:v>
                </c:pt>
                <c:pt idx="47">
                  <c:v>22.8</c:v>
                </c:pt>
                <c:pt idx="48">
                  <c:v>22.8</c:v>
                </c:pt>
                <c:pt idx="49">
                  <c:v>22.8</c:v>
                </c:pt>
                <c:pt idx="50">
                  <c:v>22.7</c:v>
                </c:pt>
                <c:pt idx="51">
                  <c:v>22.8</c:v>
                </c:pt>
                <c:pt idx="52">
                  <c:v>22.8</c:v>
                </c:pt>
                <c:pt idx="53">
                  <c:v>22.8</c:v>
                </c:pt>
                <c:pt idx="54">
                  <c:v>22.8</c:v>
                </c:pt>
                <c:pt idx="55">
                  <c:v>22.8</c:v>
                </c:pt>
                <c:pt idx="56">
                  <c:v>22.8</c:v>
                </c:pt>
                <c:pt idx="57">
                  <c:v>22.8</c:v>
                </c:pt>
                <c:pt idx="58">
                  <c:v>22.8</c:v>
                </c:pt>
                <c:pt idx="59">
                  <c:v>22.8</c:v>
                </c:pt>
                <c:pt idx="60">
                  <c:v>22.8</c:v>
                </c:pt>
                <c:pt idx="61">
                  <c:v>22.8</c:v>
                </c:pt>
                <c:pt idx="62">
                  <c:v>22.8</c:v>
                </c:pt>
                <c:pt idx="63">
                  <c:v>22.8</c:v>
                </c:pt>
                <c:pt idx="64">
                  <c:v>22.8</c:v>
                </c:pt>
                <c:pt idx="65">
                  <c:v>22.8</c:v>
                </c:pt>
                <c:pt idx="66">
                  <c:v>22.8</c:v>
                </c:pt>
                <c:pt idx="67">
                  <c:v>22.8</c:v>
                </c:pt>
                <c:pt idx="68">
                  <c:v>22.7</c:v>
                </c:pt>
                <c:pt idx="69">
                  <c:v>22.7</c:v>
                </c:pt>
                <c:pt idx="70">
                  <c:v>22.7</c:v>
                </c:pt>
                <c:pt idx="71">
                  <c:v>22.6</c:v>
                </c:pt>
                <c:pt idx="72">
                  <c:v>22.6</c:v>
                </c:pt>
                <c:pt idx="73">
                  <c:v>22.6</c:v>
                </c:pt>
                <c:pt idx="74">
                  <c:v>22.6</c:v>
                </c:pt>
                <c:pt idx="75">
                  <c:v>22.6</c:v>
                </c:pt>
                <c:pt idx="76">
                  <c:v>22.6</c:v>
                </c:pt>
                <c:pt idx="77">
                  <c:v>22.6</c:v>
                </c:pt>
                <c:pt idx="78">
                  <c:v>22.6</c:v>
                </c:pt>
                <c:pt idx="79">
                  <c:v>22.6</c:v>
                </c:pt>
                <c:pt idx="80">
                  <c:v>22.7</c:v>
                </c:pt>
                <c:pt idx="81">
                  <c:v>22.7</c:v>
                </c:pt>
                <c:pt idx="82">
                  <c:v>22.6</c:v>
                </c:pt>
                <c:pt idx="83">
                  <c:v>22.6</c:v>
                </c:pt>
                <c:pt idx="84">
                  <c:v>22.6</c:v>
                </c:pt>
                <c:pt idx="85">
                  <c:v>22.5</c:v>
                </c:pt>
                <c:pt idx="86">
                  <c:v>22.5</c:v>
                </c:pt>
                <c:pt idx="87">
                  <c:v>22.5</c:v>
                </c:pt>
                <c:pt idx="88">
                  <c:v>22.5</c:v>
                </c:pt>
                <c:pt idx="89">
                  <c:v>22.5</c:v>
                </c:pt>
                <c:pt idx="90">
                  <c:v>22.5</c:v>
                </c:pt>
                <c:pt idx="91">
                  <c:v>22.4</c:v>
                </c:pt>
                <c:pt idx="92">
                  <c:v>22.4</c:v>
                </c:pt>
                <c:pt idx="93">
                  <c:v>22.4</c:v>
                </c:pt>
                <c:pt idx="94">
                  <c:v>22.4</c:v>
                </c:pt>
                <c:pt idx="95">
                  <c:v>22.4</c:v>
                </c:pt>
                <c:pt idx="96">
                  <c:v>22.4</c:v>
                </c:pt>
                <c:pt idx="97">
                  <c:v>22.4</c:v>
                </c:pt>
                <c:pt idx="98">
                  <c:v>22.4</c:v>
                </c:pt>
                <c:pt idx="99">
                  <c:v>22.4</c:v>
                </c:pt>
                <c:pt idx="100">
                  <c:v>22.4</c:v>
                </c:pt>
                <c:pt idx="101">
                  <c:v>22.4</c:v>
                </c:pt>
                <c:pt idx="102">
                  <c:v>22.4</c:v>
                </c:pt>
                <c:pt idx="103">
                  <c:v>22.4</c:v>
                </c:pt>
                <c:pt idx="104">
                  <c:v>22.3</c:v>
                </c:pt>
                <c:pt idx="105">
                  <c:v>22.3</c:v>
                </c:pt>
                <c:pt idx="106">
                  <c:v>22.2</c:v>
                </c:pt>
                <c:pt idx="107">
                  <c:v>22.3</c:v>
                </c:pt>
                <c:pt idx="108">
                  <c:v>22.2</c:v>
                </c:pt>
                <c:pt idx="109">
                  <c:v>22.2</c:v>
                </c:pt>
                <c:pt idx="110">
                  <c:v>22.2</c:v>
                </c:pt>
                <c:pt idx="111">
                  <c:v>22.1</c:v>
                </c:pt>
                <c:pt idx="112">
                  <c:v>22.1</c:v>
                </c:pt>
                <c:pt idx="113">
                  <c:v>22.2</c:v>
                </c:pt>
                <c:pt idx="114">
                  <c:v>22.1</c:v>
                </c:pt>
                <c:pt idx="115">
                  <c:v>22.1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21.9</c:v>
                </c:pt>
                <c:pt idx="121">
                  <c:v>21.9</c:v>
                </c:pt>
                <c:pt idx="122">
                  <c:v>21.9</c:v>
                </c:pt>
                <c:pt idx="123">
                  <c:v>21.9</c:v>
                </c:pt>
                <c:pt idx="124">
                  <c:v>21.9</c:v>
                </c:pt>
                <c:pt idx="125">
                  <c:v>21.9</c:v>
                </c:pt>
                <c:pt idx="126">
                  <c:v>21.9</c:v>
                </c:pt>
                <c:pt idx="127">
                  <c:v>21.9</c:v>
                </c:pt>
                <c:pt idx="128">
                  <c:v>21.9</c:v>
                </c:pt>
                <c:pt idx="129">
                  <c:v>21.9</c:v>
                </c:pt>
                <c:pt idx="130">
                  <c:v>21.9</c:v>
                </c:pt>
                <c:pt idx="131">
                  <c:v>21.9</c:v>
                </c:pt>
                <c:pt idx="132">
                  <c:v>21.9</c:v>
                </c:pt>
                <c:pt idx="133">
                  <c:v>21.9</c:v>
                </c:pt>
                <c:pt idx="134">
                  <c:v>21.9</c:v>
                </c:pt>
                <c:pt idx="135">
                  <c:v>21.8</c:v>
                </c:pt>
                <c:pt idx="136">
                  <c:v>21.8</c:v>
                </c:pt>
                <c:pt idx="137">
                  <c:v>21.8</c:v>
                </c:pt>
                <c:pt idx="138">
                  <c:v>21.8</c:v>
                </c:pt>
                <c:pt idx="139">
                  <c:v>21.8</c:v>
                </c:pt>
                <c:pt idx="140">
                  <c:v>21.8</c:v>
                </c:pt>
                <c:pt idx="141">
                  <c:v>21.8</c:v>
                </c:pt>
                <c:pt idx="142">
                  <c:v>21.7</c:v>
                </c:pt>
                <c:pt idx="143">
                  <c:v>21.7</c:v>
                </c:pt>
                <c:pt idx="144">
                  <c:v>21.7</c:v>
                </c:pt>
                <c:pt idx="145">
                  <c:v>21.7</c:v>
                </c:pt>
                <c:pt idx="146">
                  <c:v>21.7</c:v>
                </c:pt>
                <c:pt idx="147">
                  <c:v>21.6</c:v>
                </c:pt>
                <c:pt idx="148">
                  <c:v>21.6</c:v>
                </c:pt>
                <c:pt idx="149">
                  <c:v>21.6</c:v>
                </c:pt>
                <c:pt idx="150">
                  <c:v>21.6</c:v>
                </c:pt>
                <c:pt idx="151">
                  <c:v>21.6</c:v>
                </c:pt>
                <c:pt idx="152">
                  <c:v>21.6</c:v>
                </c:pt>
                <c:pt idx="153">
                  <c:v>21.6</c:v>
                </c:pt>
                <c:pt idx="154">
                  <c:v>21.6</c:v>
                </c:pt>
                <c:pt idx="155">
                  <c:v>21.5</c:v>
                </c:pt>
                <c:pt idx="156">
                  <c:v>21.5</c:v>
                </c:pt>
                <c:pt idx="157">
                  <c:v>21.5</c:v>
                </c:pt>
                <c:pt idx="158">
                  <c:v>21.6</c:v>
                </c:pt>
                <c:pt idx="159">
                  <c:v>21.6</c:v>
                </c:pt>
                <c:pt idx="160">
                  <c:v>21.6</c:v>
                </c:pt>
                <c:pt idx="161">
                  <c:v>21.6</c:v>
                </c:pt>
                <c:pt idx="162">
                  <c:v>21.5</c:v>
                </c:pt>
                <c:pt idx="163">
                  <c:v>21.5</c:v>
                </c:pt>
                <c:pt idx="164">
                  <c:v>21.5</c:v>
                </c:pt>
                <c:pt idx="165">
                  <c:v>21.5</c:v>
                </c:pt>
                <c:pt idx="166">
                  <c:v>21.5</c:v>
                </c:pt>
                <c:pt idx="167">
                  <c:v>21.5</c:v>
                </c:pt>
                <c:pt idx="168">
                  <c:v>21.5</c:v>
                </c:pt>
                <c:pt idx="169">
                  <c:v>21.4</c:v>
                </c:pt>
                <c:pt idx="170">
                  <c:v>21.4</c:v>
                </c:pt>
                <c:pt idx="171">
                  <c:v>21.4</c:v>
                </c:pt>
                <c:pt idx="172">
                  <c:v>21.4</c:v>
                </c:pt>
                <c:pt idx="173">
                  <c:v>21.3</c:v>
                </c:pt>
                <c:pt idx="174">
                  <c:v>21.4</c:v>
                </c:pt>
                <c:pt idx="175">
                  <c:v>21.4</c:v>
                </c:pt>
                <c:pt idx="176">
                  <c:v>21.4</c:v>
                </c:pt>
                <c:pt idx="177">
                  <c:v>21.4</c:v>
                </c:pt>
                <c:pt idx="178">
                  <c:v>21.4</c:v>
                </c:pt>
                <c:pt idx="179">
                  <c:v>21.4</c:v>
                </c:pt>
                <c:pt idx="180">
                  <c:v>21.4</c:v>
                </c:pt>
                <c:pt idx="181">
                  <c:v>21.4</c:v>
                </c:pt>
                <c:pt idx="182">
                  <c:v>21.3</c:v>
                </c:pt>
                <c:pt idx="183">
                  <c:v>21.3</c:v>
                </c:pt>
                <c:pt idx="184">
                  <c:v>21.3</c:v>
                </c:pt>
                <c:pt idx="185">
                  <c:v>21.3</c:v>
                </c:pt>
                <c:pt idx="186">
                  <c:v>21.3</c:v>
                </c:pt>
                <c:pt idx="187">
                  <c:v>21.3</c:v>
                </c:pt>
                <c:pt idx="188">
                  <c:v>21.3</c:v>
                </c:pt>
                <c:pt idx="189">
                  <c:v>21.2</c:v>
                </c:pt>
                <c:pt idx="190">
                  <c:v>21.2</c:v>
                </c:pt>
                <c:pt idx="191">
                  <c:v>21.2</c:v>
                </c:pt>
                <c:pt idx="192">
                  <c:v>21.2</c:v>
                </c:pt>
                <c:pt idx="193">
                  <c:v>21.2</c:v>
                </c:pt>
                <c:pt idx="194">
                  <c:v>21.1</c:v>
                </c:pt>
                <c:pt idx="195">
                  <c:v>21.1</c:v>
                </c:pt>
                <c:pt idx="196">
                  <c:v>21.1</c:v>
                </c:pt>
                <c:pt idx="197">
                  <c:v>21.1</c:v>
                </c:pt>
                <c:pt idx="198">
                  <c:v>21</c:v>
                </c:pt>
                <c:pt idx="199">
                  <c:v>21</c:v>
                </c:pt>
                <c:pt idx="200">
                  <c:v>21</c:v>
                </c:pt>
                <c:pt idx="201">
                  <c:v>20.9</c:v>
                </c:pt>
                <c:pt idx="202">
                  <c:v>20.9</c:v>
                </c:pt>
                <c:pt idx="203">
                  <c:v>20.9</c:v>
                </c:pt>
                <c:pt idx="204">
                  <c:v>21</c:v>
                </c:pt>
                <c:pt idx="205">
                  <c:v>21</c:v>
                </c:pt>
                <c:pt idx="206">
                  <c:v>21</c:v>
                </c:pt>
                <c:pt idx="207">
                  <c:v>21</c:v>
                </c:pt>
                <c:pt idx="208">
                  <c:v>21</c:v>
                </c:pt>
                <c:pt idx="209">
                  <c:v>21</c:v>
                </c:pt>
                <c:pt idx="210">
                  <c:v>21</c:v>
                </c:pt>
                <c:pt idx="211">
                  <c:v>21.1</c:v>
                </c:pt>
                <c:pt idx="212">
                  <c:v>21.1</c:v>
                </c:pt>
                <c:pt idx="213">
                  <c:v>21.2</c:v>
                </c:pt>
                <c:pt idx="214">
                  <c:v>21.2</c:v>
                </c:pt>
                <c:pt idx="215">
                  <c:v>21.2</c:v>
                </c:pt>
                <c:pt idx="216">
                  <c:v>21.3</c:v>
                </c:pt>
                <c:pt idx="217">
                  <c:v>21.3</c:v>
                </c:pt>
                <c:pt idx="218">
                  <c:v>21.3</c:v>
                </c:pt>
                <c:pt idx="219">
                  <c:v>21.2</c:v>
                </c:pt>
                <c:pt idx="220">
                  <c:v>21.2</c:v>
                </c:pt>
                <c:pt idx="221">
                  <c:v>21.2</c:v>
                </c:pt>
                <c:pt idx="222">
                  <c:v>21.1</c:v>
                </c:pt>
                <c:pt idx="223">
                  <c:v>21.1</c:v>
                </c:pt>
                <c:pt idx="224">
                  <c:v>21.1</c:v>
                </c:pt>
                <c:pt idx="225">
                  <c:v>21</c:v>
                </c:pt>
                <c:pt idx="226">
                  <c:v>21</c:v>
                </c:pt>
                <c:pt idx="227">
                  <c:v>21</c:v>
                </c:pt>
                <c:pt idx="228">
                  <c:v>21</c:v>
                </c:pt>
                <c:pt idx="229">
                  <c:v>21</c:v>
                </c:pt>
                <c:pt idx="230">
                  <c:v>21</c:v>
                </c:pt>
                <c:pt idx="231">
                  <c:v>21</c:v>
                </c:pt>
                <c:pt idx="232">
                  <c:v>21</c:v>
                </c:pt>
                <c:pt idx="233">
                  <c:v>21</c:v>
                </c:pt>
                <c:pt idx="234">
                  <c:v>21</c:v>
                </c:pt>
                <c:pt idx="235">
                  <c:v>21</c:v>
                </c:pt>
                <c:pt idx="236">
                  <c:v>21</c:v>
                </c:pt>
                <c:pt idx="237">
                  <c:v>21</c:v>
                </c:pt>
                <c:pt idx="238">
                  <c:v>21</c:v>
                </c:pt>
                <c:pt idx="239">
                  <c:v>21</c:v>
                </c:pt>
                <c:pt idx="240">
                  <c:v>20.9</c:v>
                </c:pt>
                <c:pt idx="241">
                  <c:v>20.9</c:v>
                </c:pt>
                <c:pt idx="242">
                  <c:v>20.9</c:v>
                </c:pt>
                <c:pt idx="243">
                  <c:v>20.9</c:v>
                </c:pt>
                <c:pt idx="244">
                  <c:v>20.9</c:v>
                </c:pt>
                <c:pt idx="245">
                  <c:v>20.8</c:v>
                </c:pt>
                <c:pt idx="246">
                  <c:v>20.8</c:v>
                </c:pt>
                <c:pt idx="247">
                  <c:v>20.8</c:v>
                </c:pt>
                <c:pt idx="248">
                  <c:v>20.8</c:v>
                </c:pt>
                <c:pt idx="249">
                  <c:v>20.8</c:v>
                </c:pt>
                <c:pt idx="250">
                  <c:v>20.8</c:v>
                </c:pt>
                <c:pt idx="251">
                  <c:v>20.8</c:v>
                </c:pt>
                <c:pt idx="252">
                  <c:v>20.7</c:v>
                </c:pt>
                <c:pt idx="253">
                  <c:v>20.7</c:v>
                </c:pt>
                <c:pt idx="254">
                  <c:v>20.6</c:v>
                </c:pt>
                <c:pt idx="255">
                  <c:v>20.6</c:v>
                </c:pt>
                <c:pt idx="256">
                  <c:v>20.6</c:v>
                </c:pt>
                <c:pt idx="257">
                  <c:v>20.6</c:v>
                </c:pt>
                <c:pt idx="258">
                  <c:v>20.6</c:v>
                </c:pt>
                <c:pt idx="259">
                  <c:v>20.6</c:v>
                </c:pt>
                <c:pt idx="260">
                  <c:v>20.6</c:v>
                </c:pt>
                <c:pt idx="261">
                  <c:v>20.6</c:v>
                </c:pt>
                <c:pt idx="262">
                  <c:v>20.5</c:v>
                </c:pt>
                <c:pt idx="263">
                  <c:v>20.5</c:v>
                </c:pt>
                <c:pt idx="264">
                  <c:v>20.5</c:v>
                </c:pt>
                <c:pt idx="265">
                  <c:v>20.5</c:v>
                </c:pt>
                <c:pt idx="266">
                  <c:v>20.5</c:v>
                </c:pt>
                <c:pt idx="267">
                  <c:v>20.5</c:v>
                </c:pt>
                <c:pt idx="268">
                  <c:v>20.5</c:v>
                </c:pt>
                <c:pt idx="269">
                  <c:v>20.5</c:v>
                </c:pt>
                <c:pt idx="270">
                  <c:v>20.399999999999999</c:v>
                </c:pt>
                <c:pt idx="271">
                  <c:v>20.5</c:v>
                </c:pt>
                <c:pt idx="272">
                  <c:v>20.5</c:v>
                </c:pt>
                <c:pt idx="273">
                  <c:v>20.5</c:v>
                </c:pt>
                <c:pt idx="274">
                  <c:v>20.399999999999999</c:v>
                </c:pt>
                <c:pt idx="275">
                  <c:v>20.399999999999999</c:v>
                </c:pt>
                <c:pt idx="276">
                  <c:v>20.399999999999999</c:v>
                </c:pt>
                <c:pt idx="277">
                  <c:v>20.399999999999999</c:v>
                </c:pt>
                <c:pt idx="278">
                  <c:v>20.399999999999999</c:v>
                </c:pt>
                <c:pt idx="279">
                  <c:v>20.3</c:v>
                </c:pt>
                <c:pt idx="280">
                  <c:v>20.2</c:v>
                </c:pt>
                <c:pt idx="281">
                  <c:v>20.2</c:v>
                </c:pt>
                <c:pt idx="282">
                  <c:v>20.100000000000001</c:v>
                </c:pt>
                <c:pt idx="283">
                  <c:v>20.2</c:v>
                </c:pt>
                <c:pt idx="284">
                  <c:v>20.100000000000001</c:v>
                </c:pt>
                <c:pt idx="285">
                  <c:v>20.100000000000001</c:v>
                </c:pt>
                <c:pt idx="286">
                  <c:v>20.100000000000001</c:v>
                </c:pt>
                <c:pt idx="287">
                  <c:v>20.100000000000001</c:v>
                </c:pt>
                <c:pt idx="288">
                  <c:v>20.100000000000001</c:v>
                </c:pt>
                <c:pt idx="289">
                  <c:v>20.100000000000001</c:v>
                </c:pt>
                <c:pt idx="290">
                  <c:v>20.100000000000001</c:v>
                </c:pt>
                <c:pt idx="291">
                  <c:v>20.100000000000001</c:v>
                </c:pt>
                <c:pt idx="292">
                  <c:v>20.2</c:v>
                </c:pt>
                <c:pt idx="293">
                  <c:v>20.2</c:v>
                </c:pt>
                <c:pt idx="294">
                  <c:v>20.2</c:v>
                </c:pt>
                <c:pt idx="295">
                  <c:v>20.2</c:v>
                </c:pt>
                <c:pt idx="296">
                  <c:v>20.2</c:v>
                </c:pt>
                <c:pt idx="297">
                  <c:v>20.100000000000001</c:v>
                </c:pt>
                <c:pt idx="298">
                  <c:v>20.100000000000001</c:v>
                </c:pt>
                <c:pt idx="299">
                  <c:v>20.100000000000001</c:v>
                </c:pt>
                <c:pt idx="300">
                  <c:v>20.100000000000001</c:v>
                </c:pt>
                <c:pt idx="301">
                  <c:v>20.100000000000001</c:v>
                </c:pt>
                <c:pt idx="302">
                  <c:v>20.100000000000001</c:v>
                </c:pt>
                <c:pt idx="303">
                  <c:v>20.100000000000001</c:v>
                </c:pt>
                <c:pt idx="304">
                  <c:v>20.100000000000001</c:v>
                </c:pt>
                <c:pt idx="305">
                  <c:v>20</c:v>
                </c:pt>
                <c:pt idx="306">
                  <c:v>20</c:v>
                </c:pt>
                <c:pt idx="307">
                  <c:v>20</c:v>
                </c:pt>
                <c:pt idx="308">
                  <c:v>19.899999999999999</c:v>
                </c:pt>
                <c:pt idx="309">
                  <c:v>19.899999999999999</c:v>
                </c:pt>
                <c:pt idx="310">
                  <c:v>19.8</c:v>
                </c:pt>
                <c:pt idx="311">
                  <c:v>19.8</c:v>
                </c:pt>
                <c:pt idx="312">
                  <c:v>19.8</c:v>
                </c:pt>
                <c:pt idx="313">
                  <c:v>19.8</c:v>
                </c:pt>
                <c:pt idx="314">
                  <c:v>19.7</c:v>
                </c:pt>
                <c:pt idx="315">
                  <c:v>19.7</c:v>
                </c:pt>
                <c:pt idx="316">
                  <c:v>19.7</c:v>
                </c:pt>
                <c:pt idx="317">
                  <c:v>19.7</c:v>
                </c:pt>
                <c:pt idx="318">
                  <c:v>19.7</c:v>
                </c:pt>
                <c:pt idx="319">
                  <c:v>19.600000000000001</c:v>
                </c:pt>
                <c:pt idx="320">
                  <c:v>19.600000000000001</c:v>
                </c:pt>
                <c:pt idx="321">
                  <c:v>19.600000000000001</c:v>
                </c:pt>
                <c:pt idx="322">
                  <c:v>19.5</c:v>
                </c:pt>
                <c:pt idx="323">
                  <c:v>19.5</c:v>
                </c:pt>
                <c:pt idx="324">
                  <c:v>19.5</c:v>
                </c:pt>
                <c:pt idx="325">
                  <c:v>19.5</c:v>
                </c:pt>
                <c:pt idx="326">
                  <c:v>19.5</c:v>
                </c:pt>
                <c:pt idx="327">
                  <c:v>19.5</c:v>
                </c:pt>
                <c:pt idx="328">
                  <c:v>19.5</c:v>
                </c:pt>
                <c:pt idx="329">
                  <c:v>19.5</c:v>
                </c:pt>
                <c:pt idx="330">
                  <c:v>19.5</c:v>
                </c:pt>
                <c:pt idx="331">
                  <c:v>19.5</c:v>
                </c:pt>
                <c:pt idx="332">
                  <c:v>19.5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19.399999999999999</c:v>
                </c:pt>
                <c:pt idx="337">
                  <c:v>19.399999999999999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19.2</c:v>
                </c:pt>
                <c:pt idx="342">
                  <c:v>19.2</c:v>
                </c:pt>
                <c:pt idx="343">
                  <c:v>19.2</c:v>
                </c:pt>
                <c:pt idx="344">
                  <c:v>19.2</c:v>
                </c:pt>
                <c:pt idx="345">
                  <c:v>19.2</c:v>
                </c:pt>
                <c:pt idx="346">
                  <c:v>19.2</c:v>
                </c:pt>
                <c:pt idx="347">
                  <c:v>19.2</c:v>
                </c:pt>
                <c:pt idx="348">
                  <c:v>19.2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19.2</c:v>
                </c:pt>
                <c:pt idx="353">
                  <c:v>19.2</c:v>
                </c:pt>
                <c:pt idx="354">
                  <c:v>19.2</c:v>
                </c:pt>
                <c:pt idx="355">
                  <c:v>19.2</c:v>
                </c:pt>
                <c:pt idx="356">
                  <c:v>19.2</c:v>
                </c:pt>
                <c:pt idx="357">
                  <c:v>19.100000000000001</c:v>
                </c:pt>
                <c:pt idx="358">
                  <c:v>19.100000000000001</c:v>
                </c:pt>
                <c:pt idx="359">
                  <c:v>19.100000000000001</c:v>
                </c:pt>
                <c:pt idx="360">
                  <c:v>19.100000000000001</c:v>
                </c:pt>
                <c:pt idx="361">
                  <c:v>19.100000000000001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19.100000000000001</c:v>
                </c:pt>
                <c:pt idx="368">
                  <c:v>19.100000000000001</c:v>
                </c:pt>
                <c:pt idx="369">
                  <c:v>19.100000000000001</c:v>
                </c:pt>
                <c:pt idx="370">
                  <c:v>19.100000000000001</c:v>
                </c:pt>
                <c:pt idx="371">
                  <c:v>19.100000000000001</c:v>
                </c:pt>
                <c:pt idx="372">
                  <c:v>19.100000000000001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</c:v>
                </c:pt>
                <c:pt idx="378">
                  <c:v>19</c:v>
                </c:pt>
                <c:pt idx="379">
                  <c:v>19</c:v>
                </c:pt>
                <c:pt idx="380">
                  <c:v>18.899999999999999</c:v>
                </c:pt>
                <c:pt idx="381">
                  <c:v>19</c:v>
                </c:pt>
                <c:pt idx="382">
                  <c:v>18.899999999999999</c:v>
                </c:pt>
                <c:pt idx="383">
                  <c:v>19</c:v>
                </c:pt>
                <c:pt idx="384">
                  <c:v>18.899999999999999</c:v>
                </c:pt>
                <c:pt idx="385">
                  <c:v>18.899999999999999</c:v>
                </c:pt>
                <c:pt idx="386">
                  <c:v>18.899999999999999</c:v>
                </c:pt>
                <c:pt idx="387">
                  <c:v>18.8</c:v>
                </c:pt>
                <c:pt idx="388">
                  <c:v>18.8</c:v>
                </c:pt>
                <c:pt idx="389">
                  <c:v>18.7</c:v>
                </c:pt>
                <c:pt idx="390">
                  <c:v>18.7</c:v>
                </c:pt>
                <c:pt idx="391">
                  <c:v>18.600000000000001</c:v>
                </c:pt>
                <c:pt idx="392">
                  <c:v>18.5</c:v>
                </c:pt>
                <c:pt idx="393">
                  <c:v>18.5</c:v>
                </c:pt>
                <c:pt idx="394">
                  <c:v>18.5</c:v>
                </c:pt>
                <c:pt idx="395">
                  <c:v>18.399999999999999</c:v>
                </c:pt>
                <c:pt idx="396">
                  <c:v>18.5</c:v>
                </c:pt>
                <c:pt idx="397">
                  <c:v>18.5</c:v>
                </c:pt>
                <c:pt idx="398">
                  <c:v>18.5</c:v>
                </c:pt>
                <c:pt idx="399">
                  <c:v>18.5</c:v>
                </c:pt>
                <c:pt idx="400">
                  <c:v>18.5</c:v>
                </c:pt>
                <c:pt idx="401">
                  <c:v>18.5</c:v>
                </c:pt>
                <c:pt idx="402">
                  <c:v>18.5</c:v>
                </c:pt>
                <c:pt idx="403">
                  <c:v>18.600000000000001</c:v>
                </c:pt>
                <c:pt idx="404">
                  <c:v>18.600000000000001</c:v>
                </c:pt>
                <c:pt idx="405">
                  <c:v>18.600000000000001</c:v>
                </c:pt>
                <c:pt idx="406">
                  <c:v>18.7</c:v>
                </c:pt>
                <c:pt idx="407">
                  <c:v>18.7</c:v>
                </c:pt>
                <c:pt idx="408">
                  <c:v>18.7</c:v>
                </c:pt>
                <c:pt idx="409">
                  <c:v>18.8</c:v>
                </c:pt>
                <c:pt idx="410">
                  <c:v>18.7</c:v>
                </c:pt>
                <c:pt idx="411">
                  <c:v>18.7</c:v>
                </c:pt>
                <c:pt idx="412">
                  <c:v>18.7</c:v>
                </c:pt>
                <c:pt idx="413">
                  <c:v>18.7</c:v>
                </c:pt>
                <c:pt idx="414">
                  <c:v>18.7</c:v>
                </c:pt>
                <c:pt idx="415">
                  <c:v>18.7</c:v>
                </c:pt>
                <c:pt idx="416">
                  <c:v>18.600000000000001</c:v>
                </c:pt>
                <c:pt idx="417">
                  <c:v>18.600000000000001</c:v>
                </c:pt>
                <c:pt idx="418">
                  <c:v>18.600000000000001</c:v>
                </c:pt>
                <c:pt idx="419">
                  <c:v>18.600000000000001</c:v>
                </c:pt>
                <c:pt idx="420">
                  <c:v>18.600000000000001</c:v>
                </c:pt>
                <c:pt idx="421">
                  <c:v>18.600000000000001</c:v>
                </c:pt>
                <c:pt idx="422">
                  <c:v>18.5</c:v>
                </c:pt>
                <c:pt idx="423">
                  <c:v>18.5</c:v>
                </c:pt>
                <c:pt idx="424">
                  <c:v>18.5</c:v>
                </c:pt>
                <c:pt idx="425">
                  <c:v>18.5</c:v>
                </c:pt>
                <c:pt idx="426">
                  <c:v>18.5</c:v>
                </c:pt>
                <c:pt idx="427">
                  <c:v>18.5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18.5</c:v>
                </c:pt>
                <c:pt idx="432">
                  <c:v>18.600000000000001</c:v>
                </c:pt>
                <c:pt idx="433">
                  <c:v>18.600000000000001</c:v>
                </c:pt>
                <c:pt idx="434">
                  <c:v>18.600000000000001</c:v>
                </c:pt>
                <c:pt idx="435">
                  <c:v>18.600000000000001</c:v>
                </c:pt>
                <c:pt idx="436">
                  <c:v>18.600000000000001</c:v>
                </c:pt>
                <c:pt idx="437">
                  <c:v>18.600000000000001</c:v>
                </c:pt>
                <c:pt idx="438">
                  <c:v>18.5</c:v>
                </c:pt>
                <c:pt idx="439">
                  <c:v>18.5</c:v>
                </c:pt>
                <c:pt idx="440">
                  <c:v>18.5</c:v>
                </c:pt>
                <c:pt idx="441">
                  <c:v>18.5</c:v>
                </c:pt>
                <c:pt idx="442">
                  <c:v>18.5</c:v>
                </c:pt>
                <c:pt idx="443">
                  <c:v>18.399999999999999</c:v>
                </c:pt>
                <c:pt idx="444">
                  <c:v>18.399999999999999</c:v>
                </c:pt>
                <c:pt idx="445">
                  <c:v>18.399999999999999</c:v>
                </c:pt>
                <c:pt idx="446">
                  <c:v>18.3</c:v>
                </c:pt>
                <c:pt idx="447">
                  <c:v>18.3</c:v>
                </c:pt>
                <c:pt idx="448">
                  <c:v>18.3</c:v>
                </c:pt>
                <c:pt idx="449">
                  <c:v>18.3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18.5</c:v>
                </c:pt>
                <c:pt idx="465">
                  <c:v>18.5</c:v>
                </c:pt>
                <c:pt idx="466">
                  <c:v>18.5</c:v>
                </c:pt>
                <c:pt idx="467">
                  <c:v>18.600000000000001</c:v>
                </c:pt>
                <c:pt idx="468">
                  <c:v>18.600000000000001</c:v>
                </c:pt>
                <c:pt idx="469">
                  <c:v>18.600000000000001</c:v>
                </c:pt>
                <c:pt idx="470">
                  <c:v>18.7</c:v>
                </c:pt>
                <c:pt idx="471">
                  <c:v>18.7</c:v>
                </c:pt>
                <c:pt idx="472">
                  <c:v>18.7</c:v>
                </c:pt>
                <c:pt idx="473">
                  <c:v>18.8</c:v>
                </c:pt>
                <c:pt idx="474">
                  <c:v>18.8</c:v>
                </c:pt>
                <c:pt idx="475">
                  <c:v>18.8</c:v>
                </c:pt>
                <c:pt idx="476">
                  <c:v>18.8</c:v>
                </c:pt>
                <c:pt idx="477">
                  <c:v>18.8</c:v>
                </c:pt>
                <c:pt idx="478">
                  <c:v>18.8</c:v>
                </c:pt>
                <c:pt idx="479">
                  <c:v>18.899999999999999</c:v>
                </c:pt>
                <c:pt idx="480">
                  <c:v>18.899999999999999</c:v>
                </c:pt>
                <c:pt idx="481">
                  <c:v>18.899999999999999</c:v>
                </c:pt>
                <c:pt idx="482">
                  <c:v>18.899999999999999</c:v>
                </c:pt>
                <c:pt idx="483">
                  <c:v>18.899999999999999</c:v>
                </c:pt>
                <c:pt idx="484">
                  <c:v>18.899999999999999</c:v>
                </c:pt>
                <c:pt idx="485">
                  <c:v>18.899999999999999</c:v>
                </c:pt>
                <c:pt idx="486">
                  <c:v>18.899999999999999</c:v>
                </c:pt>
                <c:pt idx="487">
                  <c:v>18.899999999999999</c:v>
                </c:pt>
                <c:pt idx="488">
                  <c:v>18.899999999999999</c:v>
                </c:pt>
                <c:pt idx="489">
                  <c:v>18.899999999999999</c:v>
                </c:pt>
                <c:pt idx="490">
                  <c:v>18.899999999999999</c:v>
                </c:pt>
                <c:pt idx="491">
                  <c:v>19</c:v>
                </c:pt>
                <c:pt idx="492">
                  <c:v>19</c:v>
                </c:pt>
                <c:pt idx="493">
                  <c:v>19.100000000000001</c:v>
                </c:pt>
                <c:pt idx="494">
                  <c:v>19.100000000000001</c:v>
                </c:pt>
                <c:pt idx="495">
                  <c:v>19.100000000000001</c:v>
                </c:pt>
                <c:pt idx="496">
                  <c:v>19.2</c:v>
                </c:pt>
                <c:pt idx="497">
                  <c:v>19.3</c:v>
                </c:pt>
                <c:pt idx="498">
                  <c:v>19.3</c:v>
                </c:pt>
                <c:pt idx="499">
                  <c:v>19.5</c:v>
                </c:pt>
                <c:pt idx="500">
                  <c:v>19.600000000000001</c:v>
                </c:pt>
                <c:pt idx="501">
                  <c:v>19.8</c:v>
                </c:pt>
                <c:pt idx="502">
                  <c:v>19.899999999999999</c:v>
                </c:pt>
                <c:pt idx="503">
                  <c:v>20</c:v>
                </c:pt>
                <c:pt idx="504">
                  <c:v>20.100000000000001</c:v>
                </c:pt>
                <c:pt idx="505">
                  <c:v>20.2</c:v>
                </c:pt>
                <c:pt idx="506">
                  <c:v>20.3</c:v>
                </c:pt>
                <c:pt idx="507">
                  <c:v>20.3</c:v>
                </c:pt>
                <c:pt idx="508">
                  <c:v>20.3</c:v>
                </c:pt>
                <c:pt idx="509">
                  <c:v>20.399999999999999</c:v>
                </c:pt>
                <c:pt idx="510">
                  <c:v>20.399999999999999</c:v>
                </c:pt>
                <c:pt idx="511">
                  <c:v>20.399999999999999</c:v>
                </c:pt>
                <c:pt idx="512">
                  <c:v>20.399999999999999</c:v>
                </c:pt>
                <c:pt idx="513">
                  <c:v>20.5</c:v>
                </c:pt>
                <c:pt idx="514">
                  <c:v>20.5</c:v>
                </c:pt>
                <c:pt idx="515">
                  <c:v>20.5</c:v>
                </c:pt>
                <c:pt idx="516">
                  <c:v>20.5</c:v>
                </c:pt>
                <c:pt idx="517">
                  <c:v>20.6</c:v>
                </c:pt>
                <c:pt idx="518">
                  <c:v>20.6</c:v>
                </c:pt>
                <c:pt idx="519">
                  <c:v>20.6</c:v>
                </c:pt>
                <c:pt idx="520">
                  <c:v>20.7</c:v>
                </c:pt>
                <c:pt idx="521">
                  <c:v>20.7</c:v>
                </c:pt>
                <c:pt idx="522">
                  <c:v>20.7</c:v>
                </c:pt>
                <c:pt idx="523">
                  <c:v>20.8</c:v>
                </c:pt>
                <c:pt idx="524">
                  <c:v>20.8</c:v>
                </c:pt>
                <c:pt idx="525">
                  <c:v>20.9</c:v>
                </c:pt>
                <c:pt idx="526">
                  <c:v>20.9</c:v>
                </c:pt>
                <c:pt idx="527">
                  <c:v>20.9</c:v>
                </c:pt>
                <c:pt idx="528">
                  <c:v>21</c:v>
                </c:pt>
                <c:pt idx="529">
                  <c:v>21</c:v>
                </c:pt>
                <c:pt idx="530">
                  <c:v>21</c:v>
                </c:pt>
                <c:pt idx="531">
                  <c:v>21.1</c:v>
                </c:pt>
                <c:pt idx="532">
                  <c:v>21.1</c:v>
                </c:pt>
                <c:pt idx="533">
                  <c:v>21.1</c:v>
                </c:pt>
                <c:pt idx="534">
                  <c:v>21.2</c:v>
                </c:pt>
                <c:pt idx="535">
                  <c:v>21.2</c:v>
                </c:pt>
                <c:pt idx="536">
                  <c:v>21.3</c:v>
                </c:pt>
                <c:pt idx="537">
                  <c:v>21.3</c:v>
                </c:pt>
                <c:pt idx="538">
                  <c:v>21.4</c:v>
                </c:pt>
                <c:pt idx="539">
                  <c:v>21.4</c:v>
                </c:pt>
                <c:pt idx="540">
                  <c:v>21.5</c:v>
                </c:pt>
                <c:pt idx="541">
                  <c:v>21.5</c:v>
                </c:pt>
                <c:pt idx="542">
                  <c:v>21.5</c:v>
                </c:pt>
                <c:pt idx="543">
                  <c:v>21.6</c:v>
                </c:pt>
                <c:pt idx="544">
                  <c:v>21.6</c:v>
                </c:pt>
                <c:pt idx="545">
                  <c:v>21.6</c:v>
                </c:pt>
                <c:pt idx="546">
                  <c:v>21.6</c:v>
                </c:pt>
                <c:pt idx="547">
                  <c:v>21.7</c:v>
                </c:pt>
                <c:pt idx="548">
                  <c:v>21.7</c:v>
                </c:pt>
                <c:pt idx="549">
                  <c:v>21.7</c:v>
                </c:pt>
                <c:pt idx="550">
                  <c:v>21.8</c:v>
                </c:pt>
                <c:pt idx="551">
                  <c:v>21.8</c:v>
                </c:pt>
                <c:pt idx="552">
                  <c:v>21.9</c:v>
                </c:pt>
                <c:pt idx="553">
                  <c:v>21.9</c:v>
                </c:pt>
                <c:pt idx="554">
                  <c:v>21.9</c:v>
                </c:pt>
                <c:pt idx="555">
                  <c:v>21.9</c:v>
                </c:pt>
                <c:pt idx="556">
                  <c:v>21.9</c:v>
                </c:pt>
                <c:pt idx="557">
                  <c:v>21.9</c:v>
                </c:pt>
                <c:pt idx="558">
                  <c:v>21.9</c:v>
                </c:pt>
                <c:pt idx="559">
                  <c:v>21.9</c:v>
                </c:pt>
                <c:pt idx="560">
                  <c:v>22</c:v>
                </c:pt>
                <c:pt idx="561">
                  <c:v>22</c:v>
                </c:pt>
                <c:pt idx="562">
                  <c:v>22</c:v>
                </c:pt>
                <c:pt idx="563">
                  <c:v>22.1</c:v>
                </c:pt>
                <c:pt idx="564">
                  <c:v>22.1</c:v>
                </c:pt>
                <c:pt idx="565">
                  <c:v>22.1</c:v>
                </c:pt>
                <c:pt idx="566">
                  <c:v>22.1</c:v>
                </c:pt>
                <c:pt idx="567">
                  <c:v>22.2</c:v>
                </c:pt>
                <c:pt idx="568">
                  <c:v>22.2</c:v>
                </c:pt>
                <c:pt idx="569">
                  <c:v>22.2</c:v>
                </c:pt>
                <c:pt idx="570">
                  <c:v>22.3</c:v>
                </c:pt>
                <c:pt idx="571">
                  <c:v>22.2</c:v>
                </c:pt>
                <c:pt idx="572">
                  <c:v>22.3</c:v>
                </c:pt>
                <c:pt idx="573">
                  <c:v>22.3</c:v>
                </c:pt>
                <c:pt idx="574">
                  <c:v>22.3</c:v>
                </c:pt>
                <c:pt idx="575">
                  <c:v>22.3</c:v>
                </c:pt>
                <c:pt idx="576">
                  <c:v>22.3</c:v>
                </c:pt>
                <c:pt idx="577">
                  <c:v>22.3</c:v>
                </c:pt>
                <c:pt idx="578">
                  <c:v>22.3</c:v>
                </c:pt>
                <c:pt idx="579">
                  <c:v>22.3</c:v>
                </c:pt>
                <c:pt idx="580">
                  <c:v>22.3</c:v>
                </c:pt>
                <c:pt idx="581">
                  <c:v>22.4</c:v>
                </c:pt>
                <c:pt idx="582">
                  <c:v>22.4</c:v>
                </c:pt>
                <c:pt idx="583">
                  <c:v>22.4</c:v>
                </c:pt>
                <c:pt idx="584">
                  <c:v>22.4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4.7</c:v>
                </c:pt>
                <c:pt idx="5">
                  <c:v>3.6</c:v>
                </c:pt>
                <c:pt idx="6">
                  <c:v>4</c:v>
                </c:pt>
                <c:pt idx="7">
                  <c:v>4.7</c:v>
                </c:pt>
                <c:pt idx="8">
                  <c:v>4</c:v>
                </c:pt>
                <c:pt idx="9">
                  <c:v>3.2</c:v>
                </c:pt>
                <c:pt idx="10">
                  <c:v>5.4</c:v>
                </c:pt>
                <c:pt idx="11">
                  <c:v>3.6</c:v>
                </c:pt>
                <c:pt idx="12">
                  <c:v>2.9</c:v>
                </c:pt>
                <c:pt idx="13">
                  <c:v>4</c:v>
                </c:pt>
                <c:pt idx="14">
                  <c:v>4</c:v>
                </c:pt>
                <c:pt idx="15">
                  <c:v>3.2</c:v>
                </c:pt>
                <c:pt idx="16">
                  <c:v>4</c:v>
                </c:pt>
                <c:pt idx="17">
                  <c:v>5</c:v>
                </c:pt>
                <c:pt idx="18">
                  <c:v>2.9</c:v>
                </c:pt>
                <c:pt idx="19">
                  <c:v>5</c:v>
                </c:pt>
                <c:pt idx="20">
                  <c:v>4.3</c:v>
                </c:pt>
                <c:pt idx="21">
                  <c:v>3.2</c:v>
                </c:pt>
                <c:pt idx="22">
                  <c:v>3.6</c:v>
                </c:pt>
                <c:pt idx="23">
                  <c:v>2.2000000000000002</c:v>
                </c:pt>
                <c:pt idx="24">
                  <c:v>5.8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4.3</c:v>
                </c:pt>
                <c:pt idx="29">
                  <c:v>4</c:v>
                </c:pt>
                <c:pt idx="30">
                  <c:v>6.8</c:v>
                </c:pt>
                <c:pt idx="31">
                  <c:v>4</c:v>
                </c:pt>
                <c:pt idx="32">
                  <c:v>5.4</c:v>
                </c:pt>
                <c:pt idx="33">
                  <c:v>4.3</c:v>
                </c:pt>
                <c:pt idx="34">
                  <c:v>4.3</c:v>
                </c:pt>
                <c:pt idx="35">
                  <c:v>4</c:v>
                </c:pt>
                <c:pt idx="36">
                  <c:v>4.7</c:v>
                </c:pt>
                <c:pt idx="37">
                  <c:v>6.1</c:v>
                </c:pt>
                <c:pt idx="38">
                  <c:v>4.3</c:v>
                </c:pt>
                <c:pt idx="39">
                  <c:v>3.2</c:v>
                </c:pt>
                <c:pt idx="40">
                  <c:v>4</c:v>
                </c:pt>
                <c:pt idx="41">
                  <c:v>3.6</c:v>
                </c:pt>
                <c:pt idx="42">
                  <c:v>5.4</c:v>
                </c:pt>
                <c:pt idx="43">
                  <c:v>4</c:v>
                </c:pt>
                <c:pt idx="44">
                  <c:v>6.5</c:v>
                </c:pt>
                <c:pt idx="45">
                  <c:v>4</c:v>
                </c:pt>
                <c:pt idx="46">
                  <c:v>4.3</c:v>
                </c:pt>
                <c:pt idx="47">
                  <c:v>2.9</c:v>
                </c:pt>
                <c:pt idx="48">
                  <c:v>4.3</c:v>
                </c:pt>
                <c:pt idx="49">
                  <c:v>4</c:v>
                </c:pt>
                <c:pt idx="50">
                  <c:v>2.5</c:v>
                </c:pt>
                <c:pt idx="51">
                  <c:v>5.8</c:v>
                </c:pt>
                <c:pt idx="52">
                  <c:v>5.4</c:v>
                </c:pt>
                <c:pt idx="53">
                  <c:v>2.5</c:v>
                </c:pt>
                <c:pt idx="54">
                  <c:v>7.2</c:v>
                </c:pt>
                <c:pt idx="55">
                  <c:v>5.4</c:v>
                </c:pt>
                <c:pt idx="56">
                  <c:v>4.7</c:v>
                </c:pt>
                <c:pt idx="57">
                  <c:v>5</c:v>
                </c:pt>
                <c:pt idx="58">
                  <c:v>3.6</c:v>
                </c:pt>
                <c:pt idx="59">
                  <c:v>4.3</c:v>
                </c:pt>
                <c:pt idx="60">
                  <c:v>4</c:v>
                </c:pt>
                <c:pt idx="61">
                  <c:v>8.3000000000000007</c:v>
                </c:pt>
                <c:pt idx="62">
                  <c:v>8.3000000000000007</c:v>
                </c:pt>
                <c:pt idx="63">
                  <c:v>4.3</c:v>
                </c:pt>
                <c:pt idx="64">
                  <c:v>4.3</c:v>
                </c:pt>
                <c:pt idx="65">
                  <c:v>6.1</c:v>
                </c:pt>
                <c:pt idx="66">
                  <c:v>7.6</c:v>
                </c:pt>
                <c:pt idx="67">
                  <c:v>4.3</c:v>
                </c:pt>
                <c:pt idx="68">
                  <c:v>5.8</c:v>
                </c:pt>
                <c:pt idx="69">
                  <c:v>4.3</c:v>
                </c:pt>
                <c:pt idx="70">
                  <c:v>4</c:v>
                </c:pt>
                <c:pt idx="71">
                  <c:v>2.2000000000000002</c:v>
                </c:pt>
                <c:pt idx="72">
                  <c:v>2.9</c:v>
                </c:pt>
                <c:pt idx="73">
                  <c:v>2.2000000000000002</c:v>
                </c:pt>
                <c:pt idx="74">
                  <c:v>4</c:v>
                </c:pt>
                <c:pt idx="75">
                  <c:v>3.6</c:v>
                </c:pt>
                <c:pt idx="76">
                  <c:v>4</c:v>
                </c:pt>
                <c:pt idx="77">
                  <c:v>5.8</c:v>
                </c:pt>
                <c:pt idx="78">
                  <c:v>4</c:v>
                </c:pt>
                <c:pt idx="79">
                  <c:v>5</c:v>
                </c:pt>
                <c:pt idx="80">
                  <c:v>2.5</c:v>
                </c:pt>
                <c:pt idx="81">
                  <c:v>2.9</c:v>
                </c:pt>
                <c:pt idx="82">
                  <c:v>5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4.3</c:v>
                </c:pt>
                <c:pt idx="89">
                  <c:v>3.6</c:v>
                </c:pt>
                <c:pt idx="90">
                  <c:v>4.3</c:v>
                </c:pt>
                <c:pt idx="91">
                  <c:v>5</c:v>
                </c:pt>
                <c:pt idx="92">
                  <c:v>4.3</c:v>
                </c:pt>
                <c:pt idx="93">
                  <c:v>4.3</c:v>
                </c:pt>
                <c:pt idx="94">
                  <c:v>3.6</c:v>
                </c:pt>
                <c:pt idx="95">
                  <c:v>3.2</c:v>
                </c:pt>
                <c:pt idx="96">
                  <c:v>3.2</c:v>
                </c:pt>
                <c:pt idx="97">
                  <c:v>5</c:v>
                </c:pt>
                <c:pt idx="98">
                  <c:v>5</c:v>
                </c:pt>
                <c:pt idx="99">
                  <c:v>3.2</c:v>
                </c:pt>
                <c:pt idx="100">
                  <c:v>4</c:v>
                </c:pt>
                <c:pt idx="101">
                  <c:v>5</c:v>
                </c:pt>
                <c:pt idx="102">
                  <c:v>3.6</c:v>
                </c:pt>
                <c:pt idx="103">
                  <c:v>1.8</c:v>
                </c:pt>
                <c:pt idx="104">
                  <c:v>4</c:v>
                </c:pt>
                <c:pt idx="105">
                  <c:v>2.5</c:v>
                </c:pt>
                <c:pt idx="106">
                  <c:v>5</c:v>
                </c:pt>
                <c:pt idx="107">
                  <c:v>4.3</c:v>
                </c:pt>
                <c:pt idx="108">
                  <c:v>1.8</c:v>
                </c:pt>
                <c:pt idx="109">
                  <c:v>2.5</c:v>
                </c:pt>
                <c:pt idx="110">
                  <c:v>2.5</c:v>
                </c:pt>
                <c:pt idx="111">
                  <c:v>4</c:v>
                </c:pt>
                <c:pt idx="112">
                  <c:v>4.7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5.8</c:v>
                </c:pt>
                <c:pt idx="117">
                  <c:v>5.4</c:v>
                </c:pt>
                <c:pt idx="118">
                  <c:v>4.7</c:v>
                </c:pt>
                <c:pt idx="119">
                  <c:v>5</c:v>
                </c:pt>
                <c:pt idx="120">
                  <c:v>3.2</c:v>
                </c:pt>
                <c:pt idx="121">
                  <c:v>4.7</c:v>
                </c:pt>
                <c:pt idx="122">
                  <c:v>7.2</c:v>
                </c:pt>
                <c:pt idx="123">
                  <c:v>6.8</c:v>
                </c:pt>
                <c:pt idx="124">
                  <c:v>5</c:v>
                </c:pt>
                <c:pt idx="125">
                  <c:v>4.7</c:v>
                </c:pt>
                <c:pt idx="126">
                  <c:v>4.3</c:v>
                </c:pt>
                <c:pt idx="127">
                  <c:v>5.4</c:v>
                </c:pt>
                <c:pt idx="128">
                  <c:v>6.8</c:v>
                </c:pt>
                <c:pt idx="129">
                  <c:v>3.6</c:v>
                </c:pt>
                <c:pt idx="130">
                  <c:v>4.7</c:v>
                </c:pt>
                <c:pt idx="131">
                  <c:v>7.2</c:v>
                </c:pt>
                <c:pt idx="132">
                  <c:v>6.1</c:v>
                </c:pt>
                <c:pt idx="133">
                  <c:v>4.3</c:v>
                </c:pt>
                <c:pt idx="134">
                  <c:v>5.8</c:v>
                </c:pt>
                <c:pt idx="135">
                  <c:v>5.8</c:v>
                </c:pt>
                <c:pt idx="136">
                  <c:v>7.2</c:v>
                </c:pt>
                <c:pt idx="137">
                  <c:v>5</c:v>
                </c:pt>
                <c:pt idx="138">
                  <c:v>5.4</c:v>
                </c:pt>
                <c:pt idx="139">
                  <c:v>7.2</c:v>
                </c:pt>
                <c:pt idx="140">
                  <c:v>7.2</c:v>
                </c:pt>
                <c:pt idx="141">
                  <c:v>5.8</c:v>
                </c:pt>
                <c:pt idx="142">
                  <c:v>4.3</c:v>
                </c:pt>
                <c:pt idx="143">
                  <c:v>7.9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5</c:v>
                </c:pt>
                <c:pt idx="148">
                  <c:v>9.4</c:v>
                </c:pt>
                <c:pt idx="149">
                  <c:v>6.1</c:v>
                </c:pt>
                <c:pt idx="150">
                  <c:v>10.8</c:v>
                </c:pt>
                <c:pt idx="151">
                  <c:v>7.2</c:v>
                </c:pt>
                <c:pt idx="152">
                  <c:v>6.5</c:v>
                </c:pt>
                <c:pt idx="153">
                  <c:v>4.7</c:v>
                </c:pt>
                <c:pt idx="154">
                  <c:v>4.7</c:v>
                </c:pt>
                <c:pt idx="155">
                  <c:v>3.2</c:v>
                </c:pt>
                <c:pt idx="156">
                  <c:v>7.6</c:v>
                </c:pt>
                <c:pt idx="157">
                  <c:v>7.9</c:v>
                </c:pt>
                <c:pt idx="158">
                  <c:v>6.1</c:v>
                </c:pt>
                <c:pt idx="159">
                  <c:v>7.2</c:v>
                </c:pt>
                <c:pt idx="160">
                  <c:v>4.7</c:v>
                </c:pt>
                <c:pt idx="161">
                  <c:v>3.6</c:v>
                </c:pt>
                <c:pt idx="162">
                  <c:v>4.7</c:v>
                </c:pt>
                <c:pt idx="163">
                  <c:v>7.2</c:v>
                </c:pt>
                <c:pt idx="164">
                  <c:v>6.8</c:v>
                </c:pt>
                <c:pt idx="165">
                  <c:v>5.4</c:v>
                </c:pt>
                <c:pt idx="166">
                  <c:v>7.2</c:v>
                </c:pt>
                <c:pt idx="167">
                  <c:v>6.8</c:v>
                </c:pt>
                <c:pt idx="168">
                  <c:v>5.4</c:v>
                </c:pt>
                <c:pt idx="169">
                  <c:v>5.4</c:v>
                </c:pt>
                <c:pt idx="170">
                  <c:v>5.8</c:v>
                </c:pt>
                <c:pt idx="171">
                  <c:v>4.3</c:v>
                </c:pt>
                <c:pt idx="172">
                  <c:v>4</c:v>
                </c:pt>
                <c:pt idx="173">
                  <c:v>5.4</c:v>
                </c:pt>
                <c:pt idx="174">
                  <c:v>3.6</c:v>
                </c:pt>
                <c:pt idx="175">
                  <c:v>4.3</c:v>
                </c:pt>
                <c:pt idx="176">
                  <c:v>4.7</c:v>
                </c:pt>
                <c:pt idx="177">
                  <c:v>6.1</c:v>
                </c:pt>
                <c:pt idx="178">
                  <c:v>5.4</c:v>
                </c:pt>
                <c:pt idx="179">
                  <c:v>5</c:v>
                </c:pt>
                <c:pt idx="180">
                  <c:v>4.7</c:v>
                </c:pt>
                <c:pt idx="181">
                  <c:v>6.5</c:v>
                </c:pt>
                <c:pt idx="182">
                  <c:v>6.8</c:v>
                </c:pt>
                <c:pt idx="183">
                  <c:v>5.8</c:v>
                </c:pt>
                <c:pt idx="184">
                  <c:v>5.8</c:v>
                </c:pt>
                <c:pt idx="185">
                  <c:v>6.5</c:v>
                </c:pt>
                <c:pt idx="186">
                  <c:v>4.7</c:v>
                </c:pt>
                <c:pt idx="187">
                  <c:v>5.4</c:v>
                </c:pt>
                <c:pt idx="188">
                  <c:v>6.1</c:v>
                </c:pt>
                <c:pt idx="189">
                  <c:v>6.5</c:v>
                </c:pt>
                <c:pt idx="190">
                  <c:v>4.7</c:v>
                </c:pt>
                <c:pt idx="191">
                  <c:v>6.8</c:v>
                </c:pt>
                <c:pt idx="192">
                  <c:v>4</c:v>
                </c:pt>
                <c:pt idx="193">
                  <c:v>5</c:v>
                </c:pt>
                <c:pt idx="194">
                  <c:v>6.8</c:v>
                </c:pt>
                <c:pt idx="195">
                  <c:v>6.1</c:v>
                </c:pt>
                <c:pt idx="196">
                  <c:v>5.4</c:v>
                </c:pt>
                <c:pt idx="197">
                  <c:v>6.1</c:v>
                </c:pt>
                <c:pt idx="198">
                  <c:v>5.4</c:v>
                </c:pt>
                <c:pt idx="199">
                  <c:v>2.9</c:v>
                </c:pt>
                <c:pt idx="200">
                  <c:v>5</c:v>
                </c:pt>
                <c:pt idx="201">
                  <c:v>6.1</c:v>
                </c:pt>
                <c:pt idx="202">
                  <c:v>4.7</c:v>
                </c:pt>
                <c:pt idx="203">
                  <c:v>7.6</c:v>
                </c:pt>
                <c:pt idx="204">
                  <c:v>7.2</c:v>
                </c:pt>
                <c:pt idx="205">
                  <c:v>5.8</c:v>
                </c:pt>
                <c:pt idx="206">
                  <c:v>8.3000000000000007</c:v>
                </c:pt>
                <c:pt idx="207">
                  <c:v>4.3</c:v>
                </c:pt>
                <c:pt idx="208">
                  <c:v>4</c:v>
                </c:pt>
                <c:pt idx="209">
                  <c:v>3.6</c:v>
                </c:pt>
                <c:pt idx="210">
                  <c:v>6.1</c:v>
                </c:pt>
                <c:pt idx="211">
                  <c:v>10.8</c:v>
                </c:pt>
                <c:pt idx="212">
                  <c:v>7.2</c:v>
                </c:pt>
                <c:pt idx="213">
                  <c:v>3.6</c:v>
                </c:pt>
                <c:pt idx="214">
                  <c:v>4.7</c:v>
                </c:pt>
                <c:pt idx="215">
                  <c:v>7.9</c:v>
                </c:pt>
                <c:pt idx="216">
                  <c:v>5</c:v>
                </c:pt>
                <c:pt idx="217">
                  <c:v>6.8</c:v>
                </c:pt>
                <c:pt idx="218">
                  <c:v>4</c:v>
                </c:pt>
                <c:pt idx="219">
                  <c:v>5.4</c:v>
                </c:pt>
                <c:pt idx="220">
                  <c:v>6.8</c:v>
                </c:pt>
                <c:pt idx="221">
                  <c:v>9.4</c:v>
                </c:pt>
                <c:pt idx="222">
                  <c:v>4.7</c:v>
                </c:pt>
                <c:pt idx="223">
                  <c:v>3.6</c:v>
                </c:pt>
                <c:pt idx="224">
                  <c:v>5.8</c:v>
                </c:pt>
                <c:pt idx="225">
                  <c:v>5</c:v>
                </c:pt>
                <c:pt idx="226">
                  <c:v>5</c:v>
                </c:pt>
                <c:pt idx="227">
                  <c:v>4</c:v>
                </c:pt>
                <c:pt idx="228">
                  <c:v>4.3</c:v>
                </c:pt>
                <c:pt idx="229">
                  <c:v>4.7</c:v>
                </c:pt>
                <c:pt idx="230">
                  <c:v>6.1</c:v>
                </c:pt>
                <c:pt idx="231">
                  <c:v>6.5</c:v>
                </c:pt>
                <c:pt idx="232">
                  <c:v>4</c:v>
                </c:pt>
                <c:pt idx="233">
                  <c:v>5.4</c:v>
                </c:pt>
                <c:pt idx="234">
                  <c:v>6.5</c:v>
                </c:pt>
                <c:pt idx="235">
                  <c:v>5</c:v>
                </c:pt>
                <c:pt idx="236">
                  <c:v>6.8</c:v>
                </c:pt>
                <c:pt idx="237">
                  <c:v>4.7</c:v>
                </c:pt>
                <c:pt idx="238">
                  <c:v>7.2</c:v>
                </c:pt>
                <c:pt idx="239">
                  <c:v>7.9</c:v>
                </c:pt>
                <c:pt idx="240">
                  <c:v>4</c:v>
                </c:pt>
                <c:pt idx="241">
                  <c:v>6.8</c:v>
                </c:pt>
                <c:pt idx="242">
                  <c:v>5</c:v>
                </c:pt>
                <c:pt idx="243">
                  <c:v>5.4</c:v>
                </c:pt>
                <c:pt idx="244">
                  <c:v>3.6</c:v>
                </c:pt>
                <c:pt idx="245">
                  <c:v>5</c:v>
                </c:pt>
                <c:pt idx="246">
                  <c:v>3.2</c:v>
                </c:pt>
                <c:pt idx="247">
                  <c:v>4</c:v>
                </c:pt>
                <c:pt idx="248">
                  <c:v>7.9</c:v>
                </c:pt>
                <c:pt idx="249">
                  <c:v>5.8</c:v>
                </c:pt>
                <c:pt idx="250">
                  <c:v>6.5</c:v>
                </c:pt>
                <c:pt idx="251">
                  <c:v>5</c:v>
                </c:pt>
                <c:pt idx="252">
                  <c:v>5.8</c:v>
                </c:pt>
                <c:pt idx="253">
                  <c:v>7.2</c:v>
                </c:pt>
                <c:pt idx="254">
                  <c:v>5</c:v>
                </c:pt>
                <c:pt idx="255">
                  <c:v>6.1</c:v>
                </c:pt>
                <c:pt idx="256">
                  <c:v>6.5</c:v>
                </c:pt>
                <c:pt idx="257">
                  <c:v>5.8</c:v>
                </c:pt>
                <c:pt idx="258">
                  <c:v>6.8</c:v>
                </c:pt>
                <c:pt idx="259">
                  <c:v>7.2</c:v>
                </c:pt>
                <c:pt idx="260">
                  <c:v>5</c:v>
                </c:pt>
                <c:pt idx="261">
                  <c:v>4.7</c:v>
                </c:pt>
                <c:pt idx="262">
                  <c:v>2.9</c:v>
                </c:pt>
                <c:pt idx="263">
                  <c:v>7.9</c:v>
                </c:pt>
                <c:pt idx="264">
                  <c:v>7.2</c:v>
                </c:pt>
                <c:pt idx="265">
                  <c:v>5</c:v>
                </c:pt>
                <c:pt idx="266">
                  <c:v>4</c:v>
                </c:pt>
                <c:pt idx="267">
                  <c:v>5</c:v>
                </c:pt>
                <c:pt idx="268">
                  <c:v>5.8</c:v>
                </c:pt>
                <c:pt idx="269">
                  <c:v>5.4</c:v>
                </c:pt>
                <c:pt idx="270">
                  <c:v>5.8</c:v>
                </c:pt>
                <c:pt idx="271">
                  <c:v>5</c:v>
                </c:pt>
                <c:pt idx="272">
                  <c:v>5.4</c:v>
                </c:pt>
                <c:pt idx="273">
                  <c:v>4.7</c:v>
                </c:pt>
                <c:pt idx="274">
                  <c:v>6.5</c:v>
                </c:pt>
                <c:pt idx="275">
                  <c:v>4.3</c:v>
                </c:pt>
                <c:pt idx="276">
                  <c:v>5</c:v>
                </c:pt>
                <c:pt idx="277">
                  <c:v>4</c:v>
                </c:pt>
                <c:pt idx="278">
                  <c:v>4.7</c:v>
                </c:pt>
                <c:pt idx="279">
                  <c:v>7.2</c:v>
                </c:pt>
                <c:pt idx="280">
                  <c:v>4</c:v>
                </c:pt>
                <c:pt idx="281">
                  <c:v>5</c:v>
                </c:pt>
                <c:pt idx="282">
                  <c:v>5.8</c:v>
                </c:pt>
                <c:pt idx="283">
                  <c:v>4.3</c:v>
                </c:pt>
                <c:pt idx="284">
                  <c:v>5</c:v>
                </c:pt>
                <c:pt idx="285">
                  <c:v>5.4</c:v>
                </c:pt>
                <c:pt idx="286">
                  <c:v>4.3</c:v>
                </c:pt>
                <c:pt idx="287">
                  <c:v>6.8</c:v>
                </c:pt>
                <c:pt idx="288">
                  <c:v>4.3</c:v>
                </c:pt>
                <c:pt idx="289">
                  <c:v>6.1</c:v>
                </c:pt>
                <c:pt idx="290">
                  <c:v>5</c:v>
                </c:pt>
                <c:pt idx="291">
                  <c:v>4</c:v>
                </c:pt>
                <c:pt idx="292">
                  <c:v>4.3</c:v>
                </c:pt>
                <c:pt idx="293">
                  <c:v>4.7</c:v>
                </c:pt>
                <c:pt idx="294">
                  <c:v>5.4</c:v>
                </c:pt>
                <c:pt idx="295">
                  <c:v>5.4</c:v>
                </c:pt>
                <c:pt idx="296">
                  <c:v>3.2</c:v>
                </c:pt>
                <c:pt idx="297">
                  <c:v>4.7</c:v>
                </c:pt>
                <c:pt idx="298">
                  <c:v>2.5</c:v>
                </c:pt>
                <c:pt idx="299">
                  <c:v>5</c:v>
                </c:pt>
                <c:pt idx="300">
                  <c:v>4.3</c:v>
                </c:pt>
                <c:pt idx="301">
                  <c:v>4</c:v>
                </c:pt>
                <c:pt idx="302">
                  <c:v>4.7</c:v>
                </c:pt>
                <c:pt idx="303">
                  <c:v>5.8</c:v>
                </c:pt>
                <c:pt idx="304">
                  <c:v>5.8</c:v>
                </c:pt>
                <c:pt idx="305">
                  <c:v>4.7</c:v>
                </c:pt>
                <c:pt idx="306">
                  <c:v>5.8</c:v>
                </c:pt>
                <c:pt idx="307">
                  <c:v>1.8</c:v>
                </c:pt>
                <c:pt idx="308">
                  <c:v>6.1</c:v>
                </c:pt>
                <c:pt idx="309">
                  <c:v>2.9</c:v>
                </c:pt>
                <c:pt idx="310">
                  <c:v>5.8</c:v>
                </c:pt>
                <c:pt idx="311">
                  <c:v>6.8</c:v>
                </c:pt>
                <c:pt idx="312">
                  <c:v>6.5</c:v>
                </c:pt>
                <c:pt idx="313">
                  <c:v>4</c:v>
                </c:pt>
                <c:pt idx="314">
                  <c:v>4.7</c:v>
                </c:pt>
                <c:pt idx="315">
                  <c:v>5.4</c:v>
                </c:pt>
                <c:pt idx="316">
                  <c:v>6.1</c:v>
                </c:pt>
                <c:pt idx="317">
                  <c:v>7.6</c:v>
                </c:pt>
                <c:pt idx="318">
                  <c:v>6.8</c:v>
                </c:pt>
                <c:pt idx="319">
                  <c:v>5</c:v>
                </c:pt>
                <c:pt idx="320">
                  <c:v>4.3</c:v>
                </c:pt>
                <c:pt idx="321">
                  <c:v>4</c:v>
                </c:pt>
                <c:pt idx="322">
                  <c:v>7.2</c:v>
                </c:pt>
                <c:pt idx="323">
                  <c:v>6.1</c:v>
                </c:pt>
                <c:pt idx="324">
                  <c:v>7.2</c:v>
                </c:pt>
                <c:pt idx="325">
                  <c:v>4.7</c:v>
                </c:pt>
                <c:pt idx="326">
                  <c:v>4.3</c:v>
                </c:pt>
                <c:pt idx="327">
                  <c:v>5.8</c:v>
                </c:pt>
                <c:pt idx="328">
                  <c:v>6.1</c:v>
                </c:pt>
                <c:pt idx="329">
                  <c:v>4.3</c:v>
                </c:pt>
                <c:pt idx="330">
                  <c:v>4.3</c:v>
                </c:pt>
                <c:pt idx="331">
                  <c:v>6.5</c:v>
                </c:pt>
                <c:pt idx="332">
                  <c:v>4.7</c:v>
                </c:pt>
                <c:pt idx="333">
                  <c:v>5.4</c:v>
                </c:pt>
                <c:pt idx="334">
                  <c:v>6.5</c:v>
                </c:pt>
                <c:pt idx="335">
                  <c:v>6.8</c:v>
                </c:pt>
                <c:pt idx="336">
                  <c:v>5</c:v>
                </c:pt>
                <c:pt idx="337">
                  <c:v>3.6</c:v>
                </c:pt>
                <c:pt idx="338">
                  <c:v>6.5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6.8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3.6</c:v>
                </c:pt>
                <c:pt idx="347">
                  <c:v>5.4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</c:v>
                </c:pt>
                <c:pt idx="352">
                  <c:v>5.4</c:v>
                </c:pt>
                <c:pt idx="353">
                  <c:v>5.4</c:v>
                </c:pt>
                <c:pt idx="354">
                  <c:v>2.9</c:v>
                </c:pt>
                <c:pt idx="355">
                  <c:v>4.3</c:v>
                </c:pt>
                <c:pt idx="356">
                  <c:v>4.3</c:v>
                </c:pt>
                <c:pt idx="357">
                  <c:v>6.1</c:v>
                </c:pt>
                <c:pt idx="358">
                  <c:v>4.7</c:v>
                </c:pt>
                <c:pt idx="359">
                  <c:v>5</c:v>
                </c:pt>
                <c:pt idx="360">
                  <c:v>5.8</c:v>
                </c:pt>
                <c:pt idx="361">
                  <c:v>5</c:v>
                </c:pt>
                <c:pt idx="362">
                  <c:v>7.6</c:v>
                </c:pt>
                <c:pt idx="363">
                  <c:v>8.6</c:v>
                </c:pt>
                <c:pt idx="364">
                  <c:v>6.1</c:v>
                </c:pt>
                <c:pt idx="365">
                  <c:v>6.5</c:v>
                </c:pt>
                <c:pt idx="366">
                  <c:v>6.8</c:v>
                </c:pt>
                <c:pt idx="367">
                  <c:v>4</c:v>
                </c:pt>
                <c:pt idx="368">
                  <c:v>5</c:v>
                </c:pt>
                <c:pt idx="369">
                  <c:v>4.7</c:v>
                </c:pt>
                <c:pt idx="370">
                  <c:v>6.5</c:v>
                </c:pt>
                <c:pt idx="371">
                  <c:v>6.8</c:v>
                </c:pt>
                <c:pt idx="372">
                  <c:v>6.8</c:v>
                </c:pt>
                <c:pt idx="373">
                  <c:v>6.5</c:v>
                </c:pt>
                <c:pt idx="374">
                  <c:v>7.2</c:v>
                </c:pt>
                <c:pt idx="375">
                  <c:v>5.8</c:v>
                </c:pt>
                <c:pt idx="376">
                  <c:v>3.6</c:v>
                </c:pt>
                <c:pt idx="377">
                  <c:v>6.1</c:v>
                </c:pt>
                <c:pt idx="378">
                  <c:v>5.4</c:v>
                </c:pt>
                <c:pt idx="379">
                  <c:v>4</c:v>
                </c:pt>
                <c:pt idx="380">
                  <c:v>7.6</c:v>
                </c:pt>
                <c:pt idx="381">
                  <c:v>4.3</c:v>
                </c:pt>
                <c:pt idx="382">
                  <c:v>5</c:v>
                </c:pt>
                <c:pt idx="383">
                  <c:v>2.5</c:v>
                </c:pt>
                <c:pt idx="384">
                  <c:v>6.5</c:v>
                </c:pt>
                <c:pt idx="385">
                  <c:v>3.6</c:v>
                </c:pt>
                <c:pt idx="386">
                  <c:v>5</c:v>
                </c:pt>
                <c:pt idx="387">
                  <c:v>5</c:v>
                </c:pt>
                <c:pt idx="388">
                  <c:v>5.8</c:v>
                </c:pt>
                <c:pt idx="389">
                  <c:v>4.3</c:v>
                </c:pt>
                <c:pt idx="390">
                  <c:v>4.3</c:v>
                </c:pt>
                <c:pt idx="391">
                  <c:v>4</c:v>
                </c:pt>
                <c:pt idx="392">
                  <c:v>2.5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4.3</c:v>
                </c:pt>
                <c:pt idx="397">
                  <c:v>2.9</c:v>
                </c:pt>
                <c:pt idx="398">
                  <c:v>2.5</c:v>
                </c:pt>
                <c:pt idx="399">
                  <c:v>4</c:v>
                </c:pt>
                <c:pt idx="400">
                  <c:v>4.3</c:v>
                </c:pt>
                <c:pt idx="401">
                  <c:v>3.6</c:v>
                </c:pt>
                <c:pt idx="402">
                  <c:v>4</c:v>
                </c:pt>
                <c:pt idx="403">
                  <c:v>3.6</c:v>
                </c:pt>
                <c:pt idx="404">
                  <c:v>4.3</c:v>
                </c:pt>
                <c:pt idx="405">
                  <c:v>2.9</c:v>
                </c:pt>
                <c:pt idx="406">
                  <c:v>4</c:v>
                </c:pt>
                <c:pt idx="407">
                  <c:v>2.5</c:v>
                </c:pt>
                <c:pt idx="408">
                  <c:v>5.4</c:v>
                </c:pt>
                <c:pt idx="409">
                  <c:v>4.7</c:v>
                </c:pt>
                <c:pt idx="410">
                  <c:v>4.3</c:v>
                </c:pt>
                <c:pt idx="411">
                  <c:v>3.2</c:v>
                </c:pt>
                <c:pt idx="412">
                  <c:v>5.8</c:v>
                </c:pt>
                <c:pt idx="413">
                  <c:v>4.7</c:v>
                </c:pt>
                <c:pt idx="414">
                  <c:v>4</c:v>
                </c:pt>
                <c:pt idx="415">
                  <c:v>4.7</c:v>
                </c:pt>
                <c:pt idx="416">
                  <c:v>5</c:v>
                </c:pt>
                <c:pt idx="417">
                  <c:v>4</c:v>
                </c:pt>
                <c:pt idx="418">
                  <c:v>4.7</c:v>
                </c:pt>
                <c:pt idx="419">
                  <c:v>4.7</c:v>
                </c:pt>
                <c:pt idx="420">
                  <c:v>5</c:v>
                </c:pt>
                <c:pt idx="421">
                  <c:v>4.3</c:v>
                </c:pt>
                <c:pt idx="422">
                  <c:v>4.3</c:v>
                </c:pt>
                <c:pt idx="423">
                  <c:v>5.8</c:v>
                </c:pt>
                <c:pt idx="424">
                  <c:v>5.8</c:v>
                </c:pt>
                <c:pt idx="425">
                  <c:v>4</c:v>
                </c:pt>
                <c:pt idx="426">
                  <c:v>4</c:v>
                </c:pt>
                <c:pt idx="427">
                  <c:v>5.8</c:v>
                </c:pt>
                <c:pt idx="428">
                  <c:v>7.9</c:v>
                </c:pt>
                <c:pt idx="429">
                  <c:v>3.2</c:v>
                </c:pt>
                <c:pt idx="430">
                  <c:v>5.4</c:v>
                </c:pt>
                <c:pt idx="431">
                  <c:v>3.2</c:v>
                </c:pt>
                <c:pt idx="432">
                  <c:v>5.4</c:v>
                </c:pt>
                <c:pt idx="433">
                  <c:v>5.4</c:v>
                </c:pt>
                <c:pt idx="434">
                  <c:v>3.2</c:v>
                </c:pt>
                <c:pt idx="435">
                  <c:v>4.7</c:v>
                </c:pt>
                <c:pt idx="436">
                  <c:v>4</c:v>
                </c:pt>
                <c:pt idx="437">
                  <c:v>4.3</c:v>
                </c:pt>
                <c:pt idx="438">
                  <c:v>3.6</c:v>
                </c:pt>
                <c:pt idx="439">
                  <c:v>5</c:v>
                </c:pt>
                <c:pt idx="440">
                  <c:v>3.6</c:v>
                </c:pt>
                <c:pt idx="441">
                  <c:v>4.7</c:v>
                </c:pt>
                <c:pt idx="442">
                  <c:v>5</c:v>
                </c:pt>
                <c:pt idx="443">
                  <c:v>4.7</c:v>
                </c:pt>
                <c:pt idx="444">
                  <c:v>4.3</c:v>
                </c:pt>
                <c:pt idx="445">
                  <c:v>4.3</c:v>
                </c:pt>
                <c:pt idx="446">
                  <c:v>6.5</c:v>
                </c:pt>
                <c:pt idx="447">
                  <c:v>5.8</c:v>
                </c:pt>
                <c:pt idx="448">
                  <c:v>4.3</c:v>
                </c:pt>
                <c:pt idx="449">
                  <c:v>5</c:v>
                </c:pt>
                <c:pt idx="450">
                  <c:v>2.5</c:v>
                </c:pt>
                <c:pt idx="451">
                  <c:v>5</c:v>
                </c:pt>
                <c:pt idx="452">
                  <c:v>2.5</c:v>
                </c:pt>
                <c:pt idx="453">
                  <c:v>4</c:v>
                </c:pt>
                <c:pt idx="454">
                  <c:v>6.5</c:v>
                </c:pt>
                <c:pt idx="455">
                  <c:v>5.4</c:v>
                </c:pt>
                <c:pt idx="456">
                  <c:v>5.4</c:v>
                </c:pt>
                <c:pt idx="457">
                  <c:v>4.3</c:v>
                </c:pt>
                <c:pt idx="458">
                  <c:v>4.7</c:v>
                </c:pt>
                <c:pt idx="459">
                  <c:v>6.8</c:v>
                </c:pt>
                <c:pt idx="460">
                  <c:v>5.4</c:v>
                </c:pt>
                <c:pt idx="461">
                  <c:v>7.2</c:v>
                </c:pt>
                <c:pt idx="462">
                  <c:v>4</c:v>
                </c:pt>
                <c:pt idx="463">
                  <c:v>4.7</c:v>
                </c:pt>
                <c:pt idx="464">
                  <c:v>5.8</c:v>
                </c:pt>
                <c:pt idx="465">
                  <c:v>6.1</c:v>
                </c:pt>
                <c:pt idx="466">
                  <c:v>5</c:v>
                </c:pt>
                <c:pt idx="467">
                  <c:v>4.7</c:v>
                </c:pt>
                <c:pt idx="468">
                  <c:v>4</c:v>
                </c:pt>
                <c:pt idx="469">
                  <c:v>4.3</c:v>
                </c:pt>
                <c:pt idx="470">
                  <c:v>4.3</c:v>
                </c:pt>
                <c:pt idx="471">
                  <c:v>3.2</c:v>
                </c:pt>
                <c:pt idx="472">
                  <c:v>4</c:v>
                </c:pt>
                <c:pt idx="473">
                  <c:v>4</c:v>
                </c:pt>
                <c:pt idx="474">
                  <c:v>2.5</c:v>
                </c:pt>
                <c:pt idx="475">
                  <c:v>3.2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3.2</c:v>
                </c:pt>
                <c:pt idx="479">
                  <c:v>5</c:v>
                </c:pt>
                <c:pt idx="480">
                  <c:v>2.5</c:v>
                </c:pt>
                <c:pt idx="481">
                  <c:v>3.2</c:v>
                </c:pt>
                <c:pt idx="482">
                  <c:v>2.5</c:v>
                </c:pt>
                <c:pt idx="483">
                  <c:v>5</c:v>
                </c:pt>
                <c:pt idx="484">
                  <c:v>3.6</c:v>
                </c:pt>
                <c:pt idx="485">
                  <c:v>2.5</c:v>
                </c:pt>
                <c:pt idx="486">
                  <c:v>4.3</c:v>
                </c:pt>
                <c:pt idx="487">
                  <c:v>2.9</c:v>
                </c:pt>
                <c:pt idx="488">
                  <c:v>4.7</c:v>
                </c:pt>
                <c:pt idx="489">
                  <c:v>2.9</c:v>
                </c:pt>
                <c:pt idx="490">
                  <c:v>5</c:v>
                </c:pt>
                <c:pt idx="491">
                  <c:v>2.5</c:v>
                </c:pt>
                <c:pt idx="492">
                  <c:v>5.4</c:v>
                </c:pt>
                <c:pt idx="493">
                  <c:v>6.1</c:v>
                </c:pt>
                <c:pt idx="494">
                  <c:v>6.1</c:v>
                </c:pt>
                <c:pt idx="495">
                  <c:v>4</c:v>
                </c:pt>
                <c:pt idx="496">
                  <c:v>5.4</c:v>
                </c:pt>
                <c:pt idx="497">
                  <c:v>2.9</c:v>
                </c:pt>
                <c:pt idx="498">
                  <c:v>5.8</c:v>
                </c:pt>
                <c:pt idx="499">
                  <c:v>3.6</c:v>
                </c:pt>
                <c:pt idx="500">
                  <c:v>5</c:v>
                </c:pt>
                <c:pt idx="501">
                  <c:v>6.5</c:v>
                </c:pt>
                <c:pt idx="502">
                  <c:v>5</c:v>
                </c:pt>
                <c:pt idx="503">
                  <c:v>4.3</c:v>
                </c:pt>
                <c:pt idx="504">
                  <c:v>5</c:v>
                </c:pt>
                <c:pt idx="505">
                  <c:v>7.9</c:v>
                </c:pt>
                <c:pt idx="506">
                  <c:v>5.8</c:v>
                </c:pt>
                <c:pt idx="507">
                  <c:v>6.1</c:v>
                </c:pt>
                <c:pt idx="508">
                  <c:v>7.9</c:v>
                </c:pt>
                <c:pt idx="509">
                  <c:v>8.3000000000000007</c:v>
                </c:pt>
                <c:pt idx="510">
                  <c:v>4.3</c:v>
                </c:pt>
                <c:pt idx="511">
                  <c:v>5</c:v>
                </c:pt>
                <c:pt idx="512">
                  <c:v>6.5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6.5</c:v>
                </c:pt>
                <c:pt idx="516">
                  <c:v>6.5</c:v>
                </c:pt>
                <c:pt idx="517">
                  <c:v>5.8</c:v>
                </c:pt>
                <c:pt idx="518">
                  <c:v>7.9</c:v>
                </c:pt>
                <c:pt idx="519">
                  <c:v>7.2</c:v>
                </c:pt>
                <c:pt idx="520">
                  <c:v>11.5</c:v>
                </c:pt>
                <c:pt idx="521">
                  <c:v>6.8</c:v>
                </c:pt>
                <c:pt idx="522">
                  <c:v>5.8</c:v>
                </c:pt>
                <c:pt idx="523">
                  <c:v>10.4</c:v>
                </c:pt>
                <c:pt idx="524">
                  <c:v>8.6</c:v>
                </c:pt>
                <c:pt idx="525">
                  <c:v>6.5</c:v>
                </c:pt>
                <c:pt idx="526">
                  <c:v>10.1</c:v>
                </c:pt>
                <c:pt idx="527">
                  <c:v>4.7</c:v>
                </c:pt>
                <c:pt idx="528">
                  <c:v>4.7</c:v>
                </c:pt>
                <c:pt idx="529">
                  <c:v>10.4</c:v>
                </c:pt>
                <c:pt idx="530">
                  <c:v>6.5</c:v>
                </c:pt>
                <c:pt idx="531">
                  <c:v>7.6</c:v>
                </c:pt>
                <c:pt idx="532">
                  <c:v>9.4</c:v>
                </c:pt>
                <c:pt idx="533">
                  <c:v>6.8</c:v>
                </c:pt>
                <c:pt idx="534">
                  <c:v>6.5</c:v>
                </c:pt>
                <c:pt idx="535">
                  <c:v>6.8</c:v>
                </c:pt>
                <c:pt idx="536">
                  <c:v>8.6</c:v>
                </c:pt>
                <c:pt idx="537">
                  <c:v>10.8</c:v>
                </c:pt>
                <c:pt idx="538">
                  <c:v>6.5</c:v>
                </c:pt>
                <c:pt idx="539">
                  <c:v>3.6</c:v>
                </c:pt>
                <c:pt idx="540">
                  <c:v>7.9</c:v>
                </c:pt>
                <c:pt idx="541">
                  <c:v>6.5</c:v>
                </c:pt>
                <c:pt idx="542">
                  <c:v>9.6999999999999993</c:v>
                </c:pt>
                <c:pt idx="543">
                  <c:v>10.1</c:v>
                </c:pt>
                <c:pt idx="544">
                  <c:v>10.8</c:v>
                </c:pt>
                <c:pt idx="545">
                  <c:v>8.6</c:v>
                </c:pt>
                <c:pt idx="546">
                  <c:v>7.6</c:v>
                </c:pt>
                <c:pt idx="547">
                  <c:v>9.4</c:v>
                </c:pt>
                <c:pt idx="548">
                  <c:v>7.9</c:v>
                </c:pt>
                <c:pt idx="549">
                  <c:v>4.7</c:v>
                </c:pt>
                <c:pt idx="550">
                  <c:v>8.3000000000000007</c:v>
                </c:pt>
                <c:pt idx="551">
                  <c:v>9.4</c:v>
                </c:pt>
                <c:pt idx="552">
                  <c:v>5.8</c:v>
                </c:pt>
                <c:pt idx="553">
                  <c:v>10.4</c:v>
                </c:pt>
                <c:pt idx="554">
                  <c:v>9</c:v>
                </c:pt>
                <c:pt idx="555">
                  <c:v>6.5</c:v>
                </c:pt>
                <c:pt idx="556">
                  <c:v>15.5</c:v>
                </c:pt>
                <c:pt idx="557">
                  <c:v>10.1</c:v>
                </c:pt>
                <c:pt idx="558">
                  <c:v>9.4</c:v>
                </c:pt>
                <c:pt idx="559">
                  <c:v>6.5</c:v>
                </c:pt>
                <c:pt idx="560">
                  <c:v>6.1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6.8</c:v>
                </c:pt>
                <c:pt idx="564">
                  <c:v>9.4</c:v>
                </c:pt>
                <c:pt idx="565">
                  <c:v>9.6999999999999993</c:v>
                </c:pt>
                <c:pt idx="566">
                  <c:v>7.6</c:v>
                </c:pt>
                <c:pt idx="567">
                  <c:v>9.4</c:v>
                </c:pt>
                <c:pt idx="568">
                  <c:v>9</c:v>
                </c:pt>
                <c:pt idx="569">
                  <c:v>4</c:v>
                </c:pt>
                <c:pt idx="570">
                  <c:v>16.899999999999999</c:v>
                </c:pt>
                <c:pt idx="571">
                  <c:v>4.7</c:v>
                </c:pt>
                <c:pt idx="572">
                  <c:v>9</c:v>
                </c:pt>
                <c:pt idx="573">
                  <c:v>9.6999999999999993</c:v>
                </c:pt>
                <c:pt idx="574">
                  <c:v>3.2</c:v>
                </c:pt>
                <c:pt idx="575">
                  <c:v>5.8</c:v>
                </c:pt>
                <c:pt idx="576">
                  <c:v>11.9</c:v>
                </c:pt>
                <c:pt idx="577">
                  <c:v>7.6</c:v>
                </c:pt>
                <c:pt idx="578">
                  <c:v>11.2</c:v>
                </c:pt>
                <c:pt idx="579">
                  <c:v>6.5</c:v>
                </c:pt>
                <c:pt idx="580">
                  <c:v>6.8</c:v>
                </c:pt>
                <c:pt idx="581">
                  <c:v>6.5</c:v>
                </c:pt>
                <c:pt idx="582">
                  <c:v>7.2</c:v>
                </c:pt>
                <c:pt idx="583">
                  <c:v>10.1</c:v>
                </c:pt>
                <c:pt idx="58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-3.6999999999999993</c:v>
                </c:pt>
                <c:pt idx="391">
                  <c:v>-3.6000000000000014</c:v>
                </c:pt>
                <c:pt idx="392">
                  <c:v>-3.5</c:v>
                </c:pt>
                <c:pt idx="393">
                  <c:v>-3.6000000000000014</c:v>
                </c:pt>
                <c:pt idx="394">
                  <c:v>-3.6000000000000014</c:v>
                </c:pt>
                <c:pt idx="395">
                  <c:v>-3.5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-3.6999999999999993</c:v>
                </c:pt>
                <c:pt idx="399">
                  <c:v>-3.6999999999999993</c:v>
                </c:pt>
                <c:pt idx="400">
                  <c:v>-3.8000000000000007</c:v>
                </c:pt>
                <c:pt idx="401">
                  <c:v>-3.8000000000000007</c:v>
                </c:pt>
                <c:pt idx="402">
                  <c:v>-3.8000000000000007</c:v>
                </c:pt>
                <c:pt idx="403">
                  <c:v>-3.9000000000000021</c:v>
                </c:pt>
                <c:pt idx="404">
                  <c:v>-3.9000000000000021</c:v>
                </c:pt>
                <c:pt idx="405">
                  <c:v>-4</c:v>
                </c:pt>
                <c:pt idx="406">
                  <c:v>-4.0999999999999979</c:v>
                </c:pt>
                <c:pt idx="407">
                  <c:v>-4</c:v>
                </c:pt>
                <c:pt idx="408">
                  <c:v>-4</c:v>
                </c:pt>
                <c:pt idx="409">
                  <c:v>-4.1000000000000014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</c:v>
                </c:pt>
                <c:pt idx="414">
                  <c:v>-3.8999999999999986</c:v>
                </c:pt>
                <c:pt idx="415">
                  <c:v>-3.8999999999999986</c:v>
                </c:pt>
                <c:pt idx="416">
                  <c:v>-3.8000000000000007</c:v>
                </c:pt>
                <c:pt idx="417">
                  <c:v>-3.8000000000000007</c:v>
                </c:pt>
                <c:pt idx="418">
                  <c:v>-3.8000000000000007</c:v>
                </c:pt>
                <c:pt idx="419">
                  <c:v>-3.8000000000000007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-3.6999999999999993</c:v>
                </c:pt>
                <c:pt idx="423">
                  <c:v>-3.6000000000000014</c:v>
                </c:pt>
                <c:pt idx="424">
                  <c:v>-3.6999999999999993</c:v>
                </c:pt>
                <c:pt idx="425">
                  <c:v>-3.6000000000000014</c:v>
                </c:pt>
                <c:pt idx="426">
                  <c:v>-3.6000000000000014</c:v>
                </c:pt>
                <c:pt idx="427">
                  <c:v>-3.6000000000000014</c:v>
                </c:pt>
                <c:pt idx="428">
                  <c:v>-3.6000000000000014</c:v>
                </c:pt>
                <c:pt idx="429">
                  <c:v>-3.6000000000000014</c:v>
                </c:pt>
                <c:pt idx="430">
                  <c:v>-3.6000000000000014</c:v>
                </c:pt>
                <c:pt idx="431">
                  <c:v>-3.6000000000000014</c:v>
                </c:pt>
                <c:pt idx="432">
                  <c:v>-3.7000000000000028</c:v>
                </c:pt>
                <c:pt idx="433">
                  <c:v>-3.7000000000000028</c:v>
                </c:pt>
                <c:pt idx="434">
                  <c:v>-3.7000000000000028</c:v>
                </c:pt>
                <c:pt idx="435">
                  <c:v>-3.6000000000000014</c:v>
                </c:pt>
                <c:pt idx="436">
                  <c:v>-3.6000000000000014</c:v>
                </c:pt>
                <c:pt idx="437">
                  <c:v>-3.6000000000000014</c:v>
                </c:pt>
                <c:pt idx="438">
                  <c:v>-3.5</c:v>
                </c:pt>
                <c:pt idx="439">
                  <c:v>-3.5</c:v>
                </c:pt>
                <c:pt idx="440">
                  <c:v>-3.5</c:v>
                </c:pt>
                <c:pt idx="441">
                  <c:v>-3.5</c:v>
                </c:pt>
                <c:pt idx="442">
                  <c:v>-3.3999999999999986</c:v>
                </c:pt>
                <c:pt idx="443">
                  <c:v>-3.2999999999999972</c:v>
                </c:pt>
                <c:pt idx="444">
                  <c:v>-3.2999999999999972</c:v>
                </c:pt>
                <c:pt idx="445">
                  <c:v>-3.2999999999999972</c:v>
                </c:pt>
                <c:pt idx="446">
                  <c:v>-3.1999999999999993</c:v>
                </c:pt>
                <c:pt idx="447">
                  <c:v>-3.1999999999999993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-3.1000000000000014</c:v>
                </c:pt>
                <c:pt idx="455">
                  <c:v>-3.1000000000000014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-2.8999999999999986</c:v>
                </c:pt>
                <c:pt idx="467">
                  <c:v>-2.9000000000000021</c:v>
                </c:pt>
                <c:pt idx="468">
                  <c:v>-2.8000000000000007</c:v>
                </c:pt>
                <c:pt idx="469">
                  <c:v>-2.6000000000000014</c:v>
                </c:pt>
                <c:pt idx="470">
                  <c:v>-2.3999999999999986</c:v>
                </c:pt>
                <c:pt idx="471">
                  <c:v>-2.0999999999999979</c:v>
                </c:pt>
                <c:pt idx="472">
                  <c:v>-1.8000000000000007</c:v>
                </c:pt>
                <c:pt idx="473">
                  <c:v>-1.6000000000000014</c:v>
                </c:pt>
                <c:pt idx="474">
                  <c:v>-1.3000000000000007</c:v>
                </c:pt>
                <c:pt idx="475">
                  <c:v>-1</c:v>
                </c:pt>
                <c:pt idx="476">
                  <c:v>-0.69999999999999929</c:v>
                </c:pt>
                <c:pt idx="477">
                  <c:v>-0.30000000000000071</c:v>
                </c:pt>
                <c:pt idx="478">
                  <c:v>-0.10000000000000142</c:v>
                </c:pt>
                <c:pt idx="479">
                  <c:v>0.10000000000000142</c:v>
                </c:pt>
                <c:pt idx="480">
                  <c:v>0.40000000000000213</c:v>
                </c:pt>
                <c:pt idx="481">
                  <c:v>0.70000000000000284</c:v>
                </c:pt>
                <c:pt idx="482">
                  <c:v>0.90000000000000213</c:v>
                </c:pt>
                <c:pt idx="483">
                  <c:v>1.1000000000000014</c:v>
                </c:pt>
                <c:pt idx="484">
                  <c:v>1.3000000000000007</c:v>
                </c:pt>
                <c:pt idx="485">
                  <c:v>1.5</c:v>
                </c:pt>
                <c:pt idx="486">
                  <c:v>1.6000000000000014</c:v>
                </c:pt>
                <c:pt idx="487">
                  <c:v>1.8000000000000007</c:v>
                </c:pt>
                <c:pt idx="488">
                  <c:v>1.9000000000000021</c:v>
                </c:pt>
                <c:pt idx="489">
                  <c:v>1.9000000000000021</c:v>
                </c:pt>
                <c:pt idx="490">
                  <c:v>2</c:v>
                </c:pt>
                <c:pt idx="491">
                  <c:v>1.8999999999999986</c:v>
                </c:pt>
                <c:pt idx="492">
                  <c:v>2</c:v>
                </c:pt>
                <c:pt idx="493">
                  <c:v>1.8999999999999986</c:v>
                </c:pt>
                <c:pt idx="494">
                  <c:v>2</c:v>
                </c:pt>
                <c:pt idx="495">
                  <c:v>2.0999999999999979</c:v>
                </c:pt>
                <c:pt idx="496">
                  <c:v>2.1000000000000014</c:v>
                </c:pt>
                <c:pt idx="497">
                  <c:v>2.0999999999999979</c:v>
                </c:pt>
                <c:pt idx="498">
                  <c:v>2.1999999999999993</c:v>
                </c:pt>
                <c:pt idx="499">
                  <c:v>2.1000000000000014</c:v>
                </c:pt>
                <c:pt idx="500">
                  <c:v>2.0999999999999979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2.0999999999999979</c:v>
                </c:pt>
                <c:pt idx="508">
                  <c:v>2.1999999999999993</c:v>
                </c:pt>
                <c:pt idx="509">
                  <c:v>2.1000000000000014</c:v>
                </c:pt>
                <c:pt idx="510">
                  <c:v>2.2000000000000028</c:v>
                </c:pt>
                <c:pt idx="511">
                  <c:v>2.3000000000000007</c:v>
                </c:pt>
                <c:pt idx="512">
                  <c:v>2.4000000000000021</c:v>
                </c:pt>
                <c:pt idx="513">
                  <c:v>2.3000000000000007</c:v>
                </c:pt>
                <c:pt idx="514">
                  <c:v>2.3999999999999986</c:v>
                </c:pt>
                <c:pt idx="515">
                  <c:v>2.5</c:v>
                </c:pt>
                <c:pt idx="516">
                  <c:v>2.6000000000000014</c:v>
                </c:pt>
                <c:pt idx="517">
                  <c:v>2.5999999999999979</c:v>
                </c:pt>
                <c:pt idx="518">
                  <c:v>2.5999999999999979</c:v>
                </c:pt>
                <c:pt idx="519">
                  <c:v>2.6999999999999993</c:v>
                </c:pt>
                <c:pt idx="520">
                  <c:v>2.6999999999999993</c:v>
                </c:pt>
                <c:pt idx="521">
                  <c:v>2.6999999999999993</c:v>
                </c:pt>
                <c:pt idx="522">
                  <c:v>2.8000000000000007</c:v>
                </c:pt>
                <c:pt idx="523">
                  <c:v>2.8000000000000007</c:v>
                </c:pt>
                <c:pt idx="524">
                  <c:v>2.8999999999999986</c:v>
                </c:pt>
                <c:pt idx="525">
                  <c:v>2.9000000000000021</c:v>
                </c:pt>
                <c:pt idx="526">
                  <c:v>3</c:v>
                </c:pt>
                <c:pt idx="527">
                  <c:v>3.2000000000000028</c:v>
                </c:pt>
                <c:pt idx="528">
                  <c:v>3.1999999999999993</c:v>
                </c:pt>
                <c:pt idx="529">
                  <c:v>3.3999999999999986</c:v>
                </c:pt>
                <c:pt idx="530">
                  <c:v>3.5</c:v>
                </c:pt>
                <c:pt idx="531">
                  <c:v>3.5999999999999979</c:v>
                </c:pt>
                <c:pt idx="532">
                  <c:v>3.6999999999999993</c:v>
                </c:pt>
                <c:pt idx="533">
                  <c:v>3.7999999999999972</c:v>
                </c:pt>
                <c:pt idx="534">
                  <c:v>3.6999999999999993</c:v>
                </c:pt>
                <c:pt idx="535">
                  <c:v>3.8000000000000007</c:v>
                </c:pt>
                <c:pt idx="536">
                  <c:v>3.6999999999999993</c:v>
                </c:pt>
                <c:pt idx="537">
                  <c:v>3.8000000000000007</c:v>
                </c:pt>
                <c:pt idx="538">
                  <c:v>3.7000000000000028</c:v>
                </c:pt>
                <c:pt idx="539">
                  <c:v>3.7000000000000028</c:v>
                </c:pt>
                <c:pt idx="540">
                  <c:v>3.6999999999999993</c:v>
                </c:pt>
                <c:pt idx="541">
                  <c:v>3.8000000000000007</c:v>
                </c:pt>
                <c:pt idx="542">
                  <c:v>3.8999999999999986</c:v>
                </c:pt>
                <c:pt idx="543">
                  <c:v>3.8999999999999986</c:v>
                </c:pt>
                <c:pt idx="544">
                  <c:v>3.8999999999999986</c:v>
                </c:pt>
                <c:pt idx="545">
                  <c:v>4</c:v>
                </c:pt>
                <c:pt idx="546">
                  <c:v>4</c:v>
                </c:pt>
                <c:pt idx="547">
                  <c:v>3.9000000000000021</c:v>
                </c:pt>
                <c:pt idx="548">
                  <c:v>3.9000000000000021</c:v>
                </c:pt>
                <c:pt idx="549">
                  <c:v>3.8000000000000007</c:v>
                </c:pt>
                <c:pt idx="550">
                  <c:v>3.8000000000000007</c:v>
                </c:pt>
                <c:pt idx="551">
                  <c:v>3.8000000000000007</c:v>
                </c:pt>
                <c:pt idx="552">
                  <c:v>3.7000000000000028</c:v>
                </c:pt>
                <c:pt idx="553">
                  <c:v>3.8000000000000007</c:v>
                </c:pt>
                <c:pt idx="554">
                  <c:v>3.9000000000000021</c:v>
                </c:pt>
                <c:pt idx="555">
                  <c:v>3.9000000000000021</c:v>
                </c:pt>
                <c:pt idx="556">
                  <c:v>4</c:v>
                </c:pt>
                <c:pt idx="557">
                  <c:v>4.1000000000000014</c:v>
                </c:pt>
                <c:pt idx="558">
                  <c:v>4.1000000000000014</c:v>
                </c:pt>
                <c:pt idx="559">
                  <c:v>4.1000000000000014</c:v>
                </c:pt>
                <c:pt idx="560">
                  <c:v>4.1000000000000014</c:v>
                </c:pt>
                <c:pt idx="561">
                  <c:v>4.1000000000000014</c:v>
                </c:pt>
                <c:pt idx="562">
                  <c:v>4.1999999999999993</c:v>
                </c:pt>
                <c:pt idx="563">
                  <c:v>4.1999999999999993</c:v>
                </c:pt>
                <c:pt idx="564">
                  <c:v>4.2999999999999972</c:v>
                </c:pt>
                <c:pt idx="565">
                  <c:v>4.3999999999999986</c:v>
                </c:pt>
                <c:pt idx="566">
                  <c:v>4.3999999999999986</c:v>
                </c:pt>
                <c:pt idx="567">
                  <c:v>4.3000000000000007</c:v>
                </c:pt>
                <c:pt idx="568">
                  <c:v>4.4000000000000021</c:v>
                </c:pt>
                <c:pt idx="569">
                  <c:v>4.5</c:v>
                </c:pt>
                <c:pt idx="570">
                  <c:v>4.5</c:v>
                </c:pt>
                <c:pt idx="571">
                  <c:v>4.6999999999999993</c:v>
                </c:pt>
                <c:pt idx="572">
                  <c:v>4.6999999999999993</c:v>
                </c:pt>
                <c:pt idx="573">
                  <c:v>4.8000000000000007</c:v>
                </c:pt>
                <c:pt idx="574">
                  <c:v>4.8999999999999986</c:v>
                </c:pt>
                <c:pt idx="575">
                  <c:v>5</c:v>
                </c:pt>
                <c:pt idx="576">
                  <c:v>5.0999999999999979</c:v>
                </c:pt>
                <c:pt idx="577">
                  <c:v>5.1999999999999993</c:v>
                </c:pt>
                <c:pt idx="578">
                  <c:v>5.3000000000000007</c:v>
                </c:pt>
                <c:pt idx="579">
                  <c:v>5.3000000000000007</c:v>
                </c:pt>
                <c:pt idx="580">
                  <c:v>5.3000000000000007</c:v>
                </c:pt>
                <c:pt idx="581">
                  <c:v>5.2000000000000028</c:v>
                </c:pt>
                <c:pt idx="582">
                  <c:v>5.2000000000000028</c:v>
                </c:pt>
                <c:pt idx="583">
                  <c:v>5.2000000000000028</c:v>
                </c:pt>
                <c:pt idx="584">
                  <c:v>5.3000000000000007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10</c:v>
                </c:pt>
                <c:pt idx="375">
                  <c:v>10</c:v>
                </c:pt>
                <c:pt idx="376">
                  <c:v>10</c:v>
                </c:pt>
                <c:pt idx="377">
                  <c:v>10</c:v>
                </c:pt>
                <c:pt idx="378">
                  <c:v>20</c:v>
                </c:pt>
                <c:pt idx="379">
                  <c:v>20</c:v>
                </c:pt>
                <c:pt idx="380">
                  <c:v>20</c:v>
                </c:pt>
                <c:pt idx="381">
                  <c:v>30</c:v>
                </c:pt>
                <c:pt idx="382">
                  <c:v>30</c:v>
                </c:pt>
                <c:pt idx="383">
                  <c:v>40</c:v>
                </c:pt>
                <c:pt idx="384">
                  <c:v>40</c:v>
                </c:pt>
                <c:pt idx="385">
                  <c:v>50</c:v>
                </c:pt>
                <c:pt idx="386">
                  <c:v>60</c:v>
                </c:pt>
                <c:pt idx="387">
                  <c:v>70</c:v>
                </c:pt>
                <c:pt idx="388">
                  <c:v>80</c:v>
                </c:pt>
                <c:pt idx="389">
                  <c:v>90</c:v>
                </c:pt>
                <c:pt idx="390">
                  <c:v>100</c:v>
                </c:pt>
                <c:pt idx="391">
                  <c:v>120</c:v>
                </c:pt>
                <c:pt idx="392">
                  <c:v>130</c:v>
                </c:pt>
                <c:pt idx="393">
                  <c:v>150</c:v>
                </c:pt>
                <c:pt idx="394">
                  <c:v>160</c:v>
                </c:pt>
                <c:pt idx="395">
                  <c:v>180</c:v>
                </c:pt>
                <c:pt idx="396">
                  <c:v>200</c:v>
                </c:pt>
                <c:pt idx="397">
                  <c:v>220</c:v>
                </c:pt>
                <c:pt idx="398">
                  <c:v>240</c:v>
                </c:pt>
                <c:pt idx="399">
                  <c:v>260</c:v>
                </c:pt>
                <c:pt idx="400">
                  <c:v>280</c:v>
                </c:pt>
                <c:pt idx="401">
                  <c:v>310</c:v>
                </c:pt>
                <c:pt idx="402">
                  <c:v>340</c:v>
                </c:pt>
                <c:pt idx="403">
                  <c:v>370</c:v>
                </c:pt>
                <c:pt idx="404">
                  <c:v>410</c:v>
                </c:pt>
                <c:pt idx="405">
                  <c:v>440</c:v>
                </c:pt>
                <c:pt idx="406">
                  <c:v>470</c:v>
                </c:pt>
                <c:pt idx="407">
                  <c:v>500</c:v>
                </c:pt>
                <c:pt idx="408">
                  <c:v>540</c:v>
                </c:pt>
                <c:pt idx="409">
                  <c:v>570</c:v>
                </c:pt>
                <c:pt idx="410">
                  <c:v>610</c:v>
                </c:pt>
                <c:pt idx="411">
                  <c:v>650</c:v>
                </c:pt>
                <c:pt idx="412">
                  <c:v>690</c:v>
                </c:pt>
                <c:pt idx="413">
                  <c:v>730</c:v>
                </c:pt>
                <c:pt idx="414">
                  <c:v>780</c:v>
                </c:pt>
                <c:pt idx="415">
                  <c:v>830</c:v>
                </c:pt>
                <c:pt idx="416">
                  <c:v>870</c:v>
                </c:pt>
                <c:pt idx="417">
                  <c:v>910</c:v>
                </c:pt>
                <c:pt idx="418">
                  <c:v>950</c:v>
                </c:pt>
                <c:pt idx="419">
                  <c:v>1000</c:v>
                </c:pt>
                <c:pt idx="420">
                  <c:v>1060</c:v>
                </c:pt>
                <c:pt idx="421">
                  <c:v>1120</c:v>
                </c:pt>
                <c:pt idx="422">
                  <c:v>1160</c:v>
                </c:pt>
                <c:pt idx="423">
                  <c:v>1210</c:v>
                </c:pt>
                <c:pt idx="424">
                  <c:v>1260</c:v>
                </c:pt>
                <c:pt idx="425">
                  <c:v>1310</c:v>
                </c:pt>
                <c:pt idx="426">
                  <c:v>1390</c:v>
                </c:pt>
                <c:pt idx="427">
                  <c:v>1470</c:v>
                </c:pt>
                <c:pt idx="428">
                  <c:v>1540</c:v>
                </c:pt>
                <c:pt idx="429">
                  <c:v>1610</c:v>
                </c:pt>
                <c:pt idx="430">
                  <c:v>1670</c:v>
                </c:pt>
                <c:pt idx="431">
                  <c:v>1740</c:v>
                </c:pt>
                <c:pt idx="432">
                  <c:v>1810</c:v>
                </c:pt>
                <c:pt idx="433">
                  <c:v>1870</c:v>
                </c:pt>
                <c:pt idx="434">
                  <c:v>1940</c:v>
                </c:pt>
                <c:pt idx="435">
                  <c:v>2010</c:v>
                </c:pt>
                <c:pt idx="436">
                  <c:v>2080</c:v>
                </c:pt>
                <c:pt idx="437">
                  <c:v>2150</c:v>
                </c:pt>
                <c:pt idx="438">
                  <c:v>2210</c:v>
                </c:pt>
                <c:pt idx="439">
                  <c:v>2280</c:v>
                </c:pt>
                <c:pt idx="440">
                  <c:v>2360</c:v>
                </c:pt>
                <c:pt idx="441">
                  <c:v>2430</c:v>
                </c:pt>
                <c:pt idx="442">
                  <c:v>2510</c:v>
                </c:pt>
                <c:pt idx="443">
                  <c:v>2590</c:v>
                </c:pt>
                <c:pt idx="444">
                  <c:v>2670</c:v>
                </c:pt>
                <c:pt idx="445">
                  <c:v>2770</c:v>
                </c:pt>
                <c:pt idx="446">
                  <c:v>2850</c:v>
                </c:pt>
                <c:pt idx="447">
                  <c:v>2940</c:v>
                </c:pt>
                <c:pt idx="448">
                  <c:v>3020</c:v>
                </c:pt>
                <c:pt idx="449">
                  <c:v>3110</c:v>
                </c:pt>
                <c:pt idx="450">
                  <c:v>3190</c:v>
                </c:pt>
                <c:pt idx="451">
                  <c:v>3280</c:v>
                </c:pt>
                <c:pt idx="452">
                  <c:v>3360</c:v>
                </c:pt>
                <c:pt idx="453">
                  <c:v>3450</c:v>
                </c:pt>
                <c:pt idx="454">
                  <c:v>3540</c:v>
                </c:pt>
                <c:pt idx="455">
                  <c:v>3620</c:v>
                </c:pt>
                <c:pt idx="456">
                  <c:v>3710</c:v>
                </c:pt>
                <c:pt idx="457">
                  <c:v>3790</c:v>
                </c:pt>
                <c:pt idx="458">
                  <c:v>3880</c:v>
                </c:pt>
                <c:pt idx="459">
                  <c:v>3970</c:v>
                </c:pt>
                <c:pt idx="460">
                  <c:v>4050</c:v>
                </c:pt>
                <c:pt idx="461">
                  <c:v>4130</c:v>
                </c:pt>
                <c:pt idx="462">
                  <c:v>4210</c:v>
                </c:pt>
                <c:pt idx="463">
                  <c:v>4280</c:v>
                </c:pt>
                <c:pt idx="464">
                  <c:v>4350</c:v>
                </c:pt>
                <c:pt idx="465">
                  <c:v>4420</c:v>
                </c:pt>
                <c:pt idx="466">
                  <c:v>4490</c:v>
                </c:pt>
                <c:pt idx="467">
                  <c:v>4570</c:v>
                </c:pt>
                <c:pt idx="468">
                  <c:v>4630</c:v>
                </c:pt>
                <c:pt idx="469">
                  <c:v>4710</c:v>
                </c:pt>
                <c:pt idx="470">
                  <c:v>4790</c:v>
                </c:pt>
                <c:pt idx="471">
                  <c:v>4870</c:v>
                </c:pt>
                <c:pt idx="472">
                  <c:v>4950</c:v>
                </c:pt>
                <c:pt idx="473">
                  <c:v>5050</c:v>
                </c:pt>
                <c:pt idx="474">
                  <c:v>5140</c:v>
                </c:pt>
                <c:pt idx="475">
                  <c:v>5240</c:v>
                </c:pt>
                <c:pt idx="476">
                  <c:v>5340</c:v>
                </c:pt>
                <c:pt idx="477">
                  <c:v>5430</c:v>
                </c:pt>
                <c:pt idx="478">
                  <c:v>5540</c:v>
                </c:pt>
                <c:pt idx="479">
                  <c:v>5640</c:v>
                </c:pt>
                <c:pt idx="480">
                  <c:v>5750</c:v>
                </c:pt>
                <c:pt idx="481">
                  <c:v>5870</c:v>
                </c:pt>
                <c:pt idx="482">
                  <c:v>5980</c:v>
                </c:pt>
                <c:pt idx="483">
                  <c:v>6100</c:v>
                </c:pt>
                <c:pt idx="484">
                  <c:v>6230</c:v>
                </c:pt>
                <c:pt idx="485">
                  <c:v>6350</c:v>
                </c:pt>
                <c:pt idx="486">
                  <c:v>6470</c:v>
                </c:pt>
                <c:pt idx="487">
                  <c:v>6590</c:v>
                </c:pt>
                <c:pt idx="488">
                  <c:v>6720</c:v>
                </c:pt>
                <c:pt idx="489">
                  <c:v>6850</c:v>
                </c:pt>
                <c:pt idx="490">
                  <c:v>6960</c:v>
                </c:pt>
                <c:pt idx="491">
                  <c:v>7070</c:v>
                </c:pt>
                <c:pt idx="492">
                  <c:v>7190</c:v>
                </c:pt>
                <c:pt idx="493">
                  <c:v>7300</c:v>
                </c:pt>
                <c:pt idx="494">
                  <c:v>7430</c:v>
                </c:pt>
                <c:pt idx="495">
                  <c:v>7540</c:v>
                </c:pt>
                <c:pt idx="496">
                  <c:v>7650</c:v>
                </c:pt>
                <c:pt idx="497">
                  <c:v>7760</c:v>
                </c:pt>
                <c:pt idx="498">
                  <c:v>7840</c:v>
                </c:pt>
                <c:pt idx="499">
                  <c:v>7940</c:v>
                </c:pt>
                <c:pt idx="500">
                  <c:v>8040</c:v>
                </c:pt>
                <c:pt idx="501">
                  <c:v>8120</c:v>
                </c:pt>
                <c:pt idx="502">
                  <c:v>8220</c:v>
                </c:pt>
                <c:pt idx="503">
                  <c:v>8320</c:v>
                </c:pt>
                <c:pt idx="504">
                  <c:v>8440</c:v>
                </c:pt>
                <c:pt idx="505">
                  <c:v>8560</c:v>
                </c:pt>
                <c:pt idx="506">
                  <c:v>8660</c:v>
                </c:pt>
                <c:pt idx="507">
                  <c:v>8770</c:v>
                </c:pt>
                <c:pt idx="508">
                  <c:v>8890</c:v>
                </c:pt>
                <c:pt idx="509">
                  <c:v>9000</c:v>
                </c:pt>
                <c:pt idx="510">
                  <c:v>9120</c:v>
                </c:pt>
                <c:pt idx="511">
                  <c:v>9200</c:v>
                </c:pt>
                <c:pt idx="512">
                  <c:v>9290</c:v>
                </c:pt>
                <c:pt idx="513">
                  <c:v>9360</c:v>
                </c:pt>
                <c:pt idx="514">
                  <c:v>9440</c:v>
                </c:pt>
                <c:pt idx="515">
                  <c:v>9530</c:v>
                </c:pt>
                <c:pt idx="516">
                  <c:v>9630</c:v>
                </c:pt>
                <c:pt idx="517">
                  <c:v>9720</c:v>
                </c:pt>
                <c:pt idx="518">
                  <c:v>9840</c:v>
                </c:pt>
                <c:pt idx="519">
                  <c:v>9940</c:v>
                </c:pt>
                <c:pt idx="520">
                  <c:v>10040</c:v>
                </c:pt>
                <c:pt idx="521">
                  <c:v>10130</c:v>
                </c:pt>
                <c:pt idx="522">
                  <c:v>10220</c:v>
                </c:pt>
                <c:pt idx="523">
                  <c:v>10320</c:v>
                </c:pt>
                <c:pt idx="524">
                  <c:v>10400</c:v>
                </c:pt>
                <c:pt idx="525">
                  <c:v>10470</c:v>
                </c:pt>
                <c:pt idx="526">
                  <c:v>10550</c:v>
                </c:pt>
                <c:pt idx="527">
                  <c:v>10600</c:v>
                </c:pt>
                <c:pt idx="528">
                  <c:v>10660</c:v>
                </c:pt>
                <c:pt idx="529">
                  <c:v>10730</c:v>
                </c:pt>
                <c:pt idx="530">
                  <c:v>10800</c:v>
                </c:pt>
                <c:pt idx="531">
                  <c:v>10910</c:v>
                </c:pt>
                <c:pt idx="532">
                  <c:v>11050</c:v>
                </c:pt>
                <c:pt idx="533">
                  <c:v>11190</c:v>
                </c:pt>
                <c:pt idx="534">
                  <c:v>11320</c:v>
                </c:pt>
                <c:pt idx="535">
                  <c:v>11460</c:v>
                </c:pt>
                <c:pt idx="536">
                  <c:v>11590</c:v>
                </c:pt>
                <c:pt idx="537">
                  <c:v>11730</c:v>
                </c:pt>
                <c:pt idx="538">
                  <c:v>11850</c:v>
                </c:pt>
                <c:pt idx="539">
                  <c:v>11940</c:v>
                </c:pt>
                <c:pt idx="540">
                  <c:v>12040</c:v>
                </c:pt>
                <c:pt idx="541">
                  <c:v>12150</c:v>
                </c:pt>
                <c:pt idx="542">
                  <c:v>12260</c:v>
                </c:pt>
                <c:pt idx="543">
                  <c:v>12390</c:v>
                </c:pt>
                <c:pt idx="544">
                  <c:v>12540</c:v>
                </c:pt>
                <c:pt idx="545">
                  <c:v>12700</c:v>
                </c:pt>
                <c:pt idx="546">
                  <c:v>12880</c:v>
                </c:pt>
                <c:pt idx="547">
                  <c:v>13070</c:v>
                </c:pt>
                <c:pt idx="548">
                  <c:v>13300</c:v>
                </c:pt>
                <c:pt idx="549">
                  <c:v>13520</c:v>
                </c:pt>
                <c:pt idx="550">
                  <c:v>13720</c:v>
                </c:pt>
                <c:pt idx="551">
                  <c:v>13920</c:v>
                </c:pt>
                <c:pt idx="552">
                  <c:v>14110</c:v>
                </c:pt>
                <c:pt idx="553">
                  <c:v>14280</c:v>
                </c:pt>
                <c:pt idx="554">
                  <c:v>14460</c:v>
                </c:pt>
                <c:pt idx="555">
                  <c:v>14590</c:v>
                </c:pt>
                <c:pt idx="556">
                  <c:v>14700</c:v>
                </c:pt>
                <c:pt idx="557">
                  <c:v>14790</c:v>
                </c:pt>
                <c:pt idx="558">
                  <c:v>14870</c:v>
                </c:pt>
                <c:pt idx="559">
                  <c:v>14940</c:v>
                </c:pt>
                <c:pt idx="560">
                  <c:v>15030</c:v>
                </c:pt>
                <c:pt idx="561">
                  <c:v>15160</c:v>
                </c:pt>
                <c:pt idx="562">
                  <c:v>15250</c:v>
                </c:pt>
                <c:pt idx="563">
                  <c:v>15360</c:v>
                </c:pt>
                <c:pt idx="564">
                  <c:v>15500</c:v>
                </c:pt>
                <c:pt idx="565">
                  <c:v>15630</c:v>
                </c:pt>
                <c:pt idx="566">
                  <c:v>15720</c:v>
                </c:pt>
                <c:pt idx="567">
                  <c:v>15790</c:v>
                </c:pt>
                <c:pt idx="568">
                  <c:v>15850</c:v>
                </c:pt>
                <c:pt idx="569">
                  <c:v>15910</c:v>
                </c:pt>
                <c:pt idx="570">
                  <c:v>15960</c:v>
                </c:pt>
                <c:pt idx="571">
                  <c:v>15970</c:v>
                </c:pt>
                <c:pt idx="572">
                  <c:v>15950</c:v>
                </c:pt>
                <c:pt idx="573">
                  <c:v>15950</c:v>
                </c:pt>
                <c:pt idx="574">
                  <c:v>16040</c:v>
                </c:pt>
                <c:pt idx="575">
                  <c:v>16230</c:v>
                </c:pt>
                <c:pt idx="576">
                  <c:v>16440</c:v>
                </c:pt>
                <c:pt idx="577">
                  <c:v>16600</c:v>
                </c:pt>
                <c:pt idx="578">
                  <c:v>16820</c:v>
                </c:pt>
                <c:pt idx="579">
                  <c:v>17020</c:v>
                </c:pt>
                <c:pt idx="580">
                  <c:v>17220</c:v>
                </c:pt>
                <c:pt idx="581">
                  <c:v>17390</c:v>
                </c:pt>
                <c:pt idx="582">
                  <c:v>17550</c:v>
                </c:pt>
                <c:pt idx="583">
                  <c:v>17740</c:v>
                </c:pt>
                <c:pt idx="584">
                  <c:v>17960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5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25 juillet 2026 à 09:50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316 h 37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46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09:50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316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25 juillet 2026 à 09:50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06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451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7.3611111111111113E-2</v>
      </c>
      <c r="AI3" s="144">
        <f>Juillet_2026!BA5</f>
        <v>13.19236111111111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106</v>
      </c>
      <c r="AI4" s="127">
        <f>$W$1450/60/24</f>
        <v>7.3611111111111113E-2</v>
      </c>
      <c r="AM4"/>
      <c r="AV4" s="600"/>
      <c r="AW4" s="600"/>
      <c r="AX4" s="600"/>
      <c r="AY4" s="600"/>
      <c r="AZ4" s="600"/>
    </row>
    <row r="5" spans="2:55" s="15" customFormat="1" ht="15.75" thickBot="1">
      <c r="B5" s="126">
        <f>MIN($E$9:$E$1448)</f>
        <v>18.3</v>
      </c>
      <c r="C5" s="125"/>
      <c r="D5" s="124">
        <f>VLOOKUP($B5,$E$9:$R$1450,14,0)</f>
        <v>0.30972222222222201</v>
      </c>
      <c r="E5" s="123">
        <f>MIN(B9:B1448)</f>
        <v>18.3</v>
      </c>
      <c r="F5" s="122"/>
      <c r="G5" s="121">
        <f>VLOOKUP($E5,$B$9:$R$1450,17,0)</f>
        <v>0.30972222222222201</v>
      </c>
      <c r="H5" s="120">
        <f>MAX(B9:B1448)</f>
        <v>23.1</v>
      </c>
      <c r="I5" s="119"/>
      <c r="J5" s="118">
        <f>VLOOKUP($H5,$B$9:$R$1450,17,0)</f>
        <v>0</v>
      </c>
      <c r="K5" s="86">
        <f>MAX(G9:G1448)</f>
        <v>16.899999999999999</v>
      </c>
      <c r="L5" s="101"/>
      <c r="M5" s="117">
        <f>VLOOKUP($K5,$G$9:$R$1450,12,0)</f>
        <v>0.39583333333333298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7.3611111111111113E-2</v>
      </c>
      <c r="AI5"/>
      <c r="AM5"/>
      <c r="AV5" s="601"/>
      <c r="AW5" s="601"/>
      <c r="AX5" s="601"/>
      <c r="AY5" s="601"/>
      <c r="AZ5" s="601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16.899999999999999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9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0.39583333333333298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328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58" t="s">
        <v>15</v>
      </c>
    </row>
    <row r="9" spans="2:55">
      <c r="B9" s="2">
        <v>23.1</v>
      </c>
      <c r="C9" s="2">
        <v>39</v>
      </c>
      <c r="D9" s="2">
        <v>8.4</v>
      </c>
      <c r="E9" s="2">
        <v>23.1</v>
      </c>
      <c r="F9" s="2">
        <v>2.5</v>
      </c>
      <c r="G9" s="2">
        <v>3.2</v>
      </c>
      <c r="H9" s="2">
        <v>1008.5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</v>
      </c>
      <c r="O9">
        <v>292.8</v>
      </c>
      <c r="P9">
        <v>22</v>
      </c>
      <c r="Q9">
        <v>22.4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18.2</v>
      </c>
      <c r="AN9" s="2">
        <v>78</v>
      </c>
      <c r="AO9" s="2">
        <v>14.3</v>
      </c>
      <c r="AP9" s="2">
        <v>18.2</v>
      </c>
      <c r="AQ9" s="2">
        <v>6.5</v>
      </c>
      <c r="AR9" s="2">
        <v>8.3000000000000007</v>
      </c>
      <c r="AS9" s="2">
        <v>1022.6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287.8</v>
      </c>
      <c r="BA9">
        <v>17</v>
      </c>
      <c r="BB9">
        <v>17.2</v>
      </c>
      <c r="BC9" s="5">
        <v>0</v>
      </c>
    </row>
    <row r="10" spans="2:55">
      <c r="B10" s="2">
        <v>23.1</v>
      </c>
      <c r="C10" s="2">
        <v>39</v>
      </c>
      <c r="D10" s="2">
        <v>8.4</v>
      </c>
      <c r="E10" s="2">
        <v>23.1</v>
      </c>
      <c r="F10" s="2">
        <v>2.9</v>
      </c>
      <c r="G10" s="2">
        <v>2.9</v>
      </c>
      <c r="H10" s="2">
        <v>1008.5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</v>
      </c>
      <c r="O10">
        <v>292.8</v>
      </c>
      <c r="P10">
        <v>21.9</v>
      </c>
      <c r="Q10">
        <v>22.4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6" t="s">
        <v>29</v>
      </c>
      <c r="AG10" s="637"/>
      <c r="AH10" s="637"/>
      <c r="AI10" s="637"/>
      <c r="AJ10" s="638"/>
      <c r="AM10" s="2">
        <v>18.2</v>
      </c>
      <c r="AN10" s="2">
        <v>78</v>
      </c>
      <c r="AO10" s="2">
        <v>14.3</v>
      </c>
      <c r="AP10" s="2">
        <v>18.2</v>
      </c>
      <c r="AQ10" s="2">
        <v>6.8</v>
      </c>
      <c r="AR10" s="2">
        <v>8.3000000000000007</v>
      </c>
      <c r="AS10" s="2">
        <v>1022.6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287.8</v>
      </c>
      <c r="BA10">
        <v>17</v>
      </c>
      <c r="BB10">
        <v>17.2</v>
      </c>
      <c r="BC10" s="5">
        <v>6.9444444444444447E-4</v>
      </c>
    </row>
    <row r="11" spans="2:55" ht="13.5" customHeight="1">
      <c r="B11" s="2">
        <v>23.1</v>
      </c>
      <c r="C11" s="2">
        <v>39</v>
      </c>
      <c r="D11" s="2">
        <v>8.4</v>
      </c>
      <c r="E11" s="2">
        <v>23.1</v>
      </c>
      <c r="F11" s="2">
        <v>2.2000000000000002</v>
      </c>
      <c r="G11" s="2">
        <v>4</v>
      </c>
      <c r="H11" s="2">
        <v>1008.4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</v>
      </c>
      <c r="O11">
        <v>292.8</v>
      </c>
      <c r="P11">
        <v>21.9</v>
      </c>
      <c r="Q11">
        <v>22.4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18.100000000000001</v>
      </c>
      <c r="AN11" s="2">
        <v>78</v>
      </c>
      <c r="AO11" s="2">
        <v>14.2</v>
      </c>
      <c r="AP11" s="2">
        <v>18.100000000000001</v>
      </c>
      <c r="AQ11" s="2">
        <v>6.8</v>
      </c>
      <c r="AR11" s="2">
        <v>6.8</v>
      </c>
      <c r="AS11" s="2">
        <v>1022.7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287.8</v>
      </c>
      <c r="BA11">
        <v>17</v>
      </c>
      <c r="BB11">
        <v>17.2</v>
      </c>
      <c r="BC11" s="5">
        <v>1.38888888888889E-3</v>
      </c>
    </row>
    <row r="12" spans="2:55">
      <c r="B12" s="2">
        <v>23.1</v>
      </c>
      <c r="C12" s="2">
        <v>39</v>
      </c>
      <c r="D12" s="2">
        <v>8.4</v>
      </c>
      <c r="E12" s="2">
        <v>23.1</v>
      </c>
      <c r="F12" s="2">
        <v>0</v>
      </c>
      <c r="G12" s="2">
        <v>2.5</v>
      </c>
      <c r="H12" s="2">
        <v>1008.3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</v>
      </c>
      <c r="O12">
        <v>292.8</v>
      </c>
      <c r="P12">
        <v>21.9</v>
      </c>
      <c r="Q12">
        <v>22.3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0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18.100000000000001</v>
      </c>
      <c r="AN12" s="2">
        <v>78</v>
      </c>
      <c r="AO12" s="2">
        <v>14.2</v>
      </c>
      <c r="AP12" s="2">
        <v>18.100000000000001</v>
      </c>
      <c r="AQ12" s="2">
        <v>8.6</v>
      </c>
      <c r="AR12" s="2">
        <v>8.6</v>
      </c>
      <c r="AS12" s="2">
        <v>1022.8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287.8</v>
      </c>
      <c r="BA12">
        <v>17</v>
      </c>
      <c r="BB12">
        <v>17.2</v>
      </c>
      <c r="BC12" s="5">
        <v>2.0833333333333298E-3</v>
      </c>
    </row>
    <row r="13" spans="2:55" ht="15.75">
      <c r="B13" s="2">
        <v>23.1</v>
      </c>
      <c r="C13" s="2">
        <v>39</v>
      </c>
      <c r="D13" s="2">
        <v>8.4</v>
      </c>
      <c r="E13" s="2">
        <v>23.1</v>
      </c>
      <c r="F13" s="2">
        <v>3.6</v>
      </c>
      <c r="G13" s="2">
        <v>4.7</v>
      </c>
      <c r="H13" s="2">
        <v>1008.6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</v>
      </c>
      <c r="O13">
        <v>292.8</v>
      </c>
      <c r="P13">
        <v>21.8</v>
      </c>
      <c r="Q13">
        <v>22.3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18.100000000000001</v>
      </c>
      <c r="AN13" s="2">
        <v>78</v>
      </c>
      <c r="AO13" s="2">
        <v>14.2</v>
      </c>
      <c r="AP13" s="2">
        <v>18.100000000000001</v>
      </c>
      <c r="AQ13" s="2">
        <v>8.3000000000000007</v>
      </c>
      <c r="AR13" s="2">
        <v>9.6999999999999993</v>
      </c>
      <c r="AS13" s="2">
        <v>1022.6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287.8</v>
      </c>
      <c r="BA13">
        <v>17</v>
      </c>
      <c r="BB13">
        <v>17.100000000000001</v>
      </c>
      <c r="BC13" s="5">
        <v>2.7777777777777801E-3</v>
      </c>
    </row>
    <row r="14" spans="2:55">
      <c r="B14" s="2">
        <v>23.1</v>
      </c>
      <c r="C14" s="2">
        <v>40</v>
      </c>
      <c r="D14" s="2">
        <v>8.8000000000000007</v>
      </c>
      <c r="E14" s="2">
        <v>23.1</v>
      </c>
      <c r="F14" s="2">
        <v>2.9</v>
      </c>
      <c r="G14" s="2">
        <v>3.6</v>
      </c>
      <c r="H14" s="2">
        <v>1008.4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</v>
      </c>
      <c r="O14">
        <v>292.8</v>
      </c>
      <c r="P14">
        <v>21.8</v>
      </c>
      <c r="Q14">
        <v>22.2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18.100000000000001</v>
      </c>
      <c r="AN14" s="2">
        <v>78</v>
      </c>
      <c r="AO14" s="2">
        <v>14.2</v>
      </c>
      <c r="AP14" s="2">
        <v>18.100000000000001</v>
      </c>
      <c r="AQ14" s="2">
        <v>5</v>
      </c>
      <c r="AR14" s="2">
        <v>7.9</v>
      </c>
      <c r="AS14" s="2">
        <v>1022.5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287.8</v>
      </c>
      <c r="BA14">
        <v>17</v>
      </c>
      <c r="BB14">
        <v>17.2</v>
      </c>
      <c r="BC14" s="5">
        <v>3.4722222222222199E-3</v>
      </c>
    </row>
    <row r="15" spans="2:55">
      <c r="B15" s="2">
        <v>23</v>
      </c>
      <c r="C15" s="2">
        <v>39</v>
      </c>
      <c r="D15" s="2">
        <v>8.3000000000000007</v>
      </c>
      <c r="E15" s="2">
        <v>23</v>
      </c>
      <c r="F15" s="2">
        <v>2.5</v>
      </c>
      <c r="G15" s="2">
        <v>4</v>
      </c>
      <c r="H15" s="2">
        <v>1008.4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</v>
      </c>
      <c r="O15">
        <v>292.8</v>
      </c>
      <c r="P15">
        <v>21.8</v>
      </c>
      <c r="Q15">
        <v>22.2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18.100000000000001</v>
      </c>
      <c r="AN15" s="2">
        <v>79</v>
      </c>
      <c r="AO15" s="2">
        <v>14.4</v>
      </c>
      <c r="AP15" s="2">
        <v>18.100000000000001</v>
      </c>
      <c r="AQ15" s="2">
        <v>6.1</v>
      </c>
      <c r="AR15" s="2">
        <v>9</v>
      </c>
      <c r="AS15" s="2">
        <v>1022.7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287.8</v>
      </c>
      <c r="BA15">
        <v>17</v>
      </c>
      <c r="BB15">
        <v>17.100000000000001</v>
      </c>
      <c r="BC15" s="5">
        <v>4.1666666666666701E-3</v>
      </c>
    </row>
    <row r="16" spans="2:55">
      <c r="B16" s="2">
        <v>23.1</v>
      </c>
      <c r="C16" s="2">
        <v>39</v>
      </c>
      <c r="D16" s="2">
        <v>8.4</v>
      </c>
      <c r="E16" s="2">
        <v>23.1</v>
      </c>
      <c r="F16" s="2">
        <v>4.3</v>
      </c>
      <c r="G16" s="2">
        <v>4.7</v>
      </c>
      <c r="H16" s="2">
        <v>1008.3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</v>
      </c>
      <c r="O16">
        <v>292.8</v>
      </c>
      <c r="P16">
        <v>21.8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18.100000000000001</v>
      </c>
      <c r="AN16" s="2">
        <v>79</v>
      </c>
      <c r="AO16" s="2">
        <v>14.4</v>
      </c>
      <c r="AP16" s="2">
        <v>18.100000000000001</v>
      </c>
      <c r="AQ16" s="2">
        <v>7.9</v>
      </c>
      <c r="AR16" s="2">
        <v>11.2</v>
      </c>
      <c r="AS16" s="2">
        <v>1022.6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287.8</v>
      </c>
      <c r="BA16">
        <v>17</v>
      </c>
      <c r="BB16">
        <v>17.100000000000001</v>
      </c>
      <c r="BC16" s="5">
        <v>4.8611111111111103E-3</v>
      </c>
    </row>
    <row r="17" spans="2:55">
      <c r="B17" s="2">
        <v>23.1</v>
      </c>
      <c r="C17" s="2">
        <v>40</v>
      </c>
      <c r="D17" s="2">
        <v>8.8000000000000007</v>
      </c>
      <c r="E17" s="2">
        <v>23.1</v>
      </c>
      <c r="F17" s="2">
        <v>3.2</v>
      </c>
      <c r="G17" s="2">
        <v>4</v>
      </c>
      <c r="H17" s="2">
        <v>1008.7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</v>
      </c>
      <c r="O17">
        <v>292.8</v>
      </c>
      <c r="P17">
        <v>21.8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18.100000000000001</v>
      </c>
      <c r="AN17" s="2">
        <v>79</v>
      </c>
      <c r="AO17" s="2">
        <v>14.4</v>
      </c>
      <c r="AP17" s="2">
        <v>18.100000000000001</v>
      </c>
      <c r="AQ17" s="2">
        <v>1.8</v>
      </c>
      <c r="AR17" s="2">
        <v>4</v>
      </c>
      <c r="AS17" s="2">
        <v>1022.5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287.8</v>
      </c>
      <c r="BA17">
        <v>17</v>
      </c>
      <c r="BB17">
        <v>17.100000000000001</v>
      </c>
      <c r="BC17" s="5">
        <v>5.5555555555555601E-3</v>
      </c>
    </row>
    <row r="18" spans="2:55">
      <c r="B18" s="2">
        <v>23</v>
      </c>
      <c r="C18" s="2">
        <v>40</v>
      </c>
      <c r="D18" s="2">
        <v>8.6999999999999993</v>
      </c>
      <c r="E18" s="2">
        <v>23</v>
      </c>
      <c r="F18" s="2">
        <v>2.9</v>
      </c>
      <c r="G18" s="2">
        <v>3.2</v>
      </c>
      <c r="H18" s="2">
        <v>1008.6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</v>
      </c>
      <c r="O18">
        <v>292.8</v>
      </c>
      <c r="P18">
        <v>21.8</v>
      </c>
      <c r="Q18">
        <v>22.2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18.100000000000001</v>
      </c>
      <c r="AN18" s="2">
        <v>79</v>
      </c>
      <c r="AO18" s="2">
        <v>14.4</v>
      </c>
      <c r="AP18" s="2">
        <v>18.100000000000001</v>
      </c>
      <c r="AQ18" s="2">
        <v>6.5</v>
      </c>
      <c r="AR18" s="2">
        <v>10.4</v>
      </c>
      <c r="AS18" s="2">
        <v>1022.7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287.8</v>
      </c>
      <c r="BA18">
        <v>17</v>
      </c>
      <c r="BB18">
        <v>17.100000000000001</v>
      </c>
      <c r="BC18" s="5">
        <v>6.2500000000000003E-3</v>
      </c>
    </row>
    <row r="19" spans="2:55">
      <c r="B19" s="2">
        <v>23</v>
      </c>
      <c r="C19" s="2">
        <v>40</v>
      </c>
      <c r="D19" s="2">
        <v>8.6999999999999993</v>
      </c>
      <c r="E19" s="2">
        <v>23</v>
      </c>
      <c r="F19" s="2">
        <v>5.4</v>
      </c>
      <c r="G19" s="2">
        <v>5.4</v>
      </c>
      <c r="H19" s="2">
        <v>1008.3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</v>
      </c>
      <c r="O19">
        <v>292.8</v>
      </c>
      <c r="P19">
        <v>21.7</v>
      </c>
      <c r="Q19">
        <v>22.2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18.100000000000001</v>
      </c>
      <c r="AN19" s="2">
        <v>79</v>
      </c>
      <c r="AO19" s="2">
        <v>14.4</v>
      </c>
      <c r="AP19" s="2">
        <v>18.100000000000001</v>
      </c>
      <c r="AQ19" s="2">
        <v>4.7</v>
      </c>
      <c r="AR19" s="2">
        <v>8.6</v>
      </c>
      <c r="AS19" s="2">
        <v>1022.8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287.8</v>
      </c>
      <c r="BA19">
        <v>17</v>
      </c>
      <c r="BB19">
        <v>17.100000000000001</v>
      </c>
      <c r="BC19" s="5">
        <v>6.9444444444444397E-3</v>
      </c>
    </row>
    <row r="20" spans="2:55">
      <c r="B20" s="2">
        <v>22.9</v>
      </c>
      <c r="C20" s="2">
        <v>40</v>
      </c>
      <c r="D20" s="2">
        <v>8.6</v>
      </c>
      <c r="E20" s="2">
        <v>22.9</v>
      </c>
      <c r="F20" s="2">
        <v>3.6</v>
      </c>
      <c r="G20" s="2">
        <v>3.6</v>
      </c>
      <c r="H20" s="2">
        <v>1008.5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</v>
      </c>
      <c r="O20">
        <v>292.8</v>
      </c>
      <c r="P20">
        <v>21.7</v>
      </c>
      <c r="Q20">
        <v>22.2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18.100000000000001</v>
      </c>
      <c r="AN20" s="2">
        <v>79</v>
      </c>
      <c r="AO20" s="2">
        <v>14.4</v>
      </c>
      <c r="AP20" s="2">
        <v>18.100000000000001</v>
      </c>
      <c r="AQ20" s="2">
        <v>4.3</v>
      </c>
      <c r="AR20" s="2">
        <v>5.8</v>
      </c>
      <c r="AS20" s="2">
        <v>1022.7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287.8</v>
      </c>
      <c r="BA20">
        <v>17</v>
      </c>
      <c r="BB20">
        <v>17.100000000000001</v>
      </c>
      <c r="BC20" s="5">
        <v>7.6388888888888904E-3</v>
      </c>
    </row>
    <row r="21" spans="2:55">
      <c r="B21" s="2">
        <v>22.8</v>
      </c>
      <c r="C21" s="2">
        <v>40</v>
      </c>
      <c r="D21" s="2">
        <v>8.5</v>
      </c>
      <c r="E21" s="2">
        <v>22.8</v>
      </c>
      <c r="F21" s="2">
        <v>1.8</v>
      </c>
      <c r="G21" s="2">
        <v>2.9</v>
      </c>
      <c r="H21" s="2">
        <v>1008.4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</v>
      </c>
      <c r="O21">
        <v>292.8</v>
      </c>
      <c r="P21">
        <v>21.7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18.100000000000001</v>
      </c>
      <c r="AN21" s="2">
        <v>79</v>
      </c>
      <c r="AO21" s="2">
        <v>14.4</v>
      </c>
      <c r="AP21" s="2">
        <v>18.100000000000001</v>
      </c>
      <c r="AQ21" s="2">
        <v>6.1</v>
      </c>
      <c r="AR21" s="2">
        <v>11.5</v>
      </c>
      <c r="AS21" s="2">
        <v>1022.7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287.8</v>
      </c>
      <c r="BA21">
        <v>17</v>
      </c>
      <c r="BB21">
        <v>17.100000000000001</v>
      </c>
      <c r="BC21" s="5">
        <v>8.3333333333333297E-3</v>
      </c>
    </row>
    <row r="22" spans="2:55">
      <c r="B22" s="2">
        <v>22.8</v>
      </c>
      <c r="C22" s="2">
        <v>40</v>
      </c>
      <c r="D22" s="2">
        <v>8.5</v>
      </c>
      <c r="E22" s="2">
        <v>22.8</v>
      </c>
      <c r="F22" s="2">
        <v>2.9</v>
      </c>
      <c r="G22" s="2">
        <v>4</v>
      </c>
      <c r="H22" s="2">
        <v>1008.4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</v>
      </c>
      <c r="O22">
        <v>292.8</v>
      </c>
      <c r="P22">
        <v>21.7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18.100000000000001</v>
      </c>
      <c r="AN22" s="2">
        <v>79</v>
      </c>
      <c r="AO22" s="2">
        <v>14.4</v>
      </c>
      <c r="AP22" s="2">
        <v>18.100000000000001</v>
      </c>
      <c r="AQ22" s="2">
        <v>6.5</v>
      </c>
      <c r="AR22" s="2">
        <v>9.6999999999999993</v>
      </c>
      <c r="AS22" s="2">
        <v>1022.5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287.8</v>
      </c>
      <c r="BA22">
        <v>17</v>
      </c>
      <c r="BB22">
        <v>17.100000000000001</v>
      </c>
      <c r="BC22" s="5">
        <v>9.0277777777777804E-3</v>
      </c>
    </row>
    <row r="23" spans="2:55">
      <c r="B23" s="2">
        <v>22.7</v>
      </c>
      <c r="C23" s="2">
        <v>40</v>
      </c>
      <c r="D23" s="2">
        <v>8.4</v>
      </c>
      <c r="E23" s="2">
        <v>22.7</v>
      </c>
      <c r="F23" s="2">
        <v>2.9</v>
      </c>
      <c r="G23" s="2">
        <v>4</v>
      </c>
      <c r="H23" s="2">
        <v>1008.4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</v>
      </c>
      <c r="O23">
        <v>292.8</v>
      </c>
      <c r="P23">
        <v>21.7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18.100000000000001</v>
      </c>
      <c r="AN23" s="2">
        <v>79</v>
      </c>
      <c r="AO23" s="2">
        <v>14.4</v>
      </c>
      <c r="AP23" s="2">
        <v>18.100000000000001</v>
      </c>
      <c r="AQ23" s="2">
        <v>5.8</v>
      </c>
      <c r="AR23" s="2">
        <v>9.4</v>
      </c>
      <c r="AS23" s="2">
        <v>1022.8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287.8</v>
      </c>
      <c r="BA23">
        <v>17</v>
      </c>
      <c r="BB23">
        <v>17.100000000000001</v>
      </c>
      <c r="BC23" s="5">
        <v>9.7222222222222206E-3</v>
      </c>
    </row>
    <row r="24" spans="2:55">
      <c r="B24" s="2">
        <v>22.7</v>
      </c>
      <c r="C24" s="2">
        <v>41</v>
      </c>
      <c r="D24" s="2">
        <v>8.8000000000000007</v>
      </c>
      <c r="E24" s="2">
        <v>22.7</v>
      </c>
      <c r="F24" s="2">
        <v>1.8</v>
      </c>
      <c r="G24" s="2">
        <v>3.2</v>
      </c>
      <c r="H24" s="2">
        <v>1008.4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</v>
      </c>
      <c r="O24">
        <v>292.8</v>
      </c>
      <c r="P24">
        <v>21.7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18.100000000000001</v>
      </c>
      <c r="AN24" s="2">
        <v>79</v>
      </c>
      <c r="AO24" s="2">
        <v>14.4</v>
      </c>
      <c r="AP24" s="2">
        <v>18.100000000000001</v>
      </c>
      <c r="AQ24" s="2">
        <v>5.8</v>
      </c>
      <c r="AR24" s="2">
        <v>6.8</v>
      </c>
      <c r="AS24" s="2">
        <v>1022.8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287.8</v>
      </c>
      <c r="BA24">
        <v>17</v>
      </c>
      <c r="BB24">
        <v>17.100000000000001</v>
      </c>
      <c r="BC24" s="5">
        <v>1.0416666666666701E-2</v>
      </c>
    </row>
    <row r="25" spans="2:55">
      <c r="B25" s="2">
        <v>22.6</v>
      </c>
      <c r="C25" s="2">
        <v>41</v>
      </c>
      <c r="D25" s="2">
        <v>8.6999999999999993</v>
      </c>
      <c r="E25" s="2">
        <v>22.6</v>
      </c>
      <c r="F25" s="2">
        <v>1.8</v>
      </c>
      <c r="G25" s="2">
        <v>4</v>
      </c>
      <c r="H25" s="2">
        <v>1008.4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</v>
      </c>
      <c r="O25">
        <v>292.8</v>
      </c>
      <c r="P25">
        <v>21.6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18.100000000000001</v>
      </c>
      <c r="AN25" s="2">
        <v>79</v>
      </c>
      <c r="AO25" s="2">
        <v>14.4</v>
      </c>
      <c r="AP25" s="2">
        <v>18.100000000000001</v>
      </c>
      <c r="AQ25" s="2">
        <v>9.4</v>
      </c>
      <c r="AR25" s="2">
        <v>9.4</v>
      </c>
      <c r="AS25" s="2">
        <v>1022.6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287.8</v>
      </c>
      <c r="BA25">
        <v>17</v>
      </c>
      <c r="BB25">
        <v>17.100000000000001</v>
      </c>
      <c r="BC25" s="5">
        <v>1.1111111111111099E-2</v>
      </c>
    </row>
    <row r="26" spans="2:55">
      <c r="B26" s="2">
        <v>22.6</v>
      </c>
      <c r="C26" s="2">
        <v>41</v>
      </c>
      <c r="D26" s="2">
        <v>8.6999999999999993</v>
      </c>
      <c r="E26" s="2">
        <v>22.6</v>
      </c>
      <c r="F26" s="2">
        <v>0</v>
      </c>
      <c r="G26" s="2">
        <v>5</v>
      </c>
      <c r="H26" s="2">
        <v>1008.4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</v>
      </c>
      <c r="O26">
        <v>292.8</v>
      </c>
      <c r="P26">
        <v>21.6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18.100000000000001</v>
      </c>
      <c r="AN26" s="2">
        <v>79</v>
      </c>
      <c r="AO26" s="2">
        <v>14.4</v>
      </c>
      <c r="AP26" s="2">
        <v>18.100000000000001</v>
      </c>
      <c r="AQ26" s="2">
        <v>13.3</v>
      </c>
      <c r="AR26" s="2">
        <v>14.4</v>
      </c>
      <c r="AS26" s="2">
        <v>1022.8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287.8</v>
      </c>
      <c r="BA26">
        <v>17</v>
      </c>
      <c r="BB26">
        <v>17.100000000000001</v>
      </c>
      <c r="BC26" s="5">
        <v>1.18055555555556E-2</v>
      </c>
    </row>
    <row r="27" spans="2:55">
      <c r="B27" s="2">
        <v>22.6</v>
      </c>
      <c r="C27" s="2">
        <v>41</v>
      </c>
      <c r="D27" s="2">
        <v>8.6999999999999993</v>
      </c>
      <c r="E27" s="2">
        <v>22.6</v>
      </c>
      <c r="F27" s="2">
        <v>0</v>
      </c>
      <c r="G27" s="2">
        <v>2.9</v>
      </c>
      <c r="H27" s="2">
        <v>1008.4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</v>
      </c>
      <c r="O27">
        <v>292.8</v>
      </c>
      <c r="P27">
        <v>21.6</v>
      </c>
      <c r="Q27">
        <v>22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71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18.100000000000001</v>
      </c>
      <c r="AN27" s="2">
        <v>79</v>
      </c>
      <c r="AO27" s="2">
        <v>14.4</v>
      </c>
      <c r="AP27" s="2">
        <v>18.100000000000001</v>
      </c>
      <c r="AQ27" s="2">
        <v>9.6999999999999993</v>
      </c>
      <c r="AR27" s="2">
        <v>9.6999999999999993</v>
      </c>
      <c r="AS27" s="2">
        <v>1022.8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287.8</v>
      </c>
      <c r="BA27">
        <v>17</v>
      </c>
      <c r="BB27">
        <v>17.100000000000001</v>
      </c>
      <c r="BC27" s="5">
        <v>1.2500000000000001E-2</v>
      </c>
    </row>
    <row r="28" spans="2:55">
      <c r="B28" s="2">
        <v>22.6</v>
      </c>
      <c r="C28" s="2">
        <v>41</v>
      </c>
      <c r="D28" s="2">
        <v>8.6999999999999993</v>
      </c>
      <c r="E28" s="2">
        <v>22.6</v>
      </c>
      <c r="F28" s="2">
        <v>5</v>
      </c>
      <c r="G28" s="2">
        <v>5</v>
      </c>
      <c r="H28" s="2">
        <v>1008.2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</v>
      </c>
      <c r="O28">
        <v>292.8</v>
      </c>
      <c r="P28">
        <v>21.5</v>
      </c>
      <c r="Q28">
        <v>22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18.100000000000001</v>
      </c>
      <c r="AN28" s="2">
        <v>79</v>
      </c>
      <c r="AO28" s="2">
        <v>14.4</v>
      </c>
      <c r="AP28" s="2">
        <v>18.100000000000001</v>
      </c>
      <c r="AQ28" s="2">
        <v>6.1</v>
      </c>
      <c r="AR28" s="2">
        <v>15.1</v>
      </c>
      <c r="AS28" s="2">
        <v>1022.8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287.8</v>
      </c>
      <c r="BA28">
        <v>17</v>
      </c>
      <c r="BB28">
        <v>17.100000000000001</v>
      </c>
      <c r="BC28" s="5">
        <v>1.3194444444444399E-2</v>
      </c>
    </row>
    <row r="29" spans="2:55">
      <c r="B29" s="2">
        <v>22.6</v>
      </c>
      <c r="C29" s="2">
        <v>41</v>
      </c>
      <c r="D29" s="2">
        <v>8.6999999999999993</v>
      </c>
      <c r="E29" s="2">
        <v>22.6</v>
      </c>
      <c r="F29" s="2">
        <v>3.6</v>
      </c>
      <c r="G29" s="2">
        <v>4.3</v>
      </c>
      <c r="H29" s="2">
        <v>1008.3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</v>
      </c>
      <c r="O29">
        <v>292.8</v>
      </c>
      <c r="P29">
        <v>21.5</v>
      </c>
      <c r="Q29">
        <v>22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18.100000000000001</v>
      </c>
      <c r="AN29" s="2">
        <v>79</v>
      </c>
      <c r="AO29" s="2">
        <v>14.4</v>
      </c>
      <c r="AP29" s="2">
        <v>18.100000000000001</v>
      </c>
      <c r="AQ29" s="2">
        <v>2.5</v>
      </c>
      <c r="AR29" s="2">
        <v>4</v>
      </c>
      <c r="AS29" s="2">
        <v>1022.7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287.8</v>
      </c>
      <c r="BA29">
        <v>17</v>
      </c>
      <c r="BB29">
        <v>17.100000000000001</v>
      </c>
      <c r="BC29" s="5">
        <v>1.38888888888889E-2</v>
      </c>
    </row>
    <row r="30" spans="2:55">
      <c r="B30" s="2">
        <v>22.6</v>
      </c>
      <c r="C30" s="2">
        <v>41</v>
      </c>
      <c r="D30" s="2">
        <v>8.6999999999999993</v>
      </c>
      <c r="E30" s="2">
        <v>22.6</v>
      </c>
      <c r="F30" s="2">
        <v>2.9</v>
      </c>
      <c r="G30" s="2">
        <v>3.2</v>
      </c>
      <c r="H30" s="2">
        <v>1008.4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</v>
      </c>
      <c r="O30">
        <v>292.8</v>
      </c>
      <c r="P30">
        <v>21.5</v>
      </c>
      <c r="Q30">
        <v>22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18.100000000000001</v>
      </c>
      <c r="AN30" s="2">
        <v>79</v>
      </c>
      <c r="AO30" s="2">
        <v>14.4</v>
      </c>
      <c r="AP30" s="2">
        <v>18.100000000000001</v>
      </c>
      <c r="AQ30" s="2">
        <v>9.4</v>
      </c>
      <c r="AR30" s="2">
        <v>9.4</v>
      </c>
      <c r="AS30" s="2">
        <v>1022.8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287.8</v>
      </c>
      <c r="BA30">
        <v>17</v>
      </c>
      <c r="BB30">
        <v>17.100000000000001</v>
      </c>
      <c r="BC30" s="5">
        <v>1.4583333333333301E-2</v>
      </c>
    </row>
    <row r="31" spans="2:55">
      <c r="B31" s="2">
        <v>22.6</v>
      </c>
      <c r="C31" s="2">
        <v>41</v>
      </c>
      <c r="D31" s="2">
        <v>8.6999999999999993</v>
      </c>
      <c r="E31" s="2">
        <v>22.6</v>
      </c>
      <c r="F31" s="2">
        <v>3.2</v>
      </c>
      <c r="G31" s="2">
        <v>3.6</v>
      </c>
      <c r="H31" s="2">
        <v>1008.1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</v>
      </c>
      <c r="O31">
        <v>292.8</v>
      </c>
      <c r="P31">
        <v>21.5</v>
      </c>
      <c r="Q31">
        <v>21.9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18.100000000000001</v>
      </c>
      <c r="AN31" s="2">
        <v>79</v>
      </c>
      <c r="AO31" s="2">
        <v>14.4</v>
      </c>
      <c r="AP31" s="2">
        <v>18.100000000000001</v>
      </c>
      <c r="AQ31" s="2">
        <v>14.8</v>
      </c>
      <c r="AR31" s="2">
        <v>20.2</v>
      </c>
      <c r="AS31" s="2">
        <v>1022.7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287.8</v>
      </c>
      <c r="BA31">
        <v>17</v>
      </c>
      <c r="BB31">
        <v>17.100000000000001</v>
      </c>
      <c r="BC31" s="5">
        <v>1.52777777777778E-2</v>
      </c>
    </row>
    <row r="32" spans="2:55">
      <c r="B32" s="2">
        <v>22.6</v>
      </c>
      <c r="C32" s="2">
        <v>41</v>
      </c>
      <c r="D32" s="2">
        <v>8.6999999999999993</v>
      </c>
      <c r="E32" s="2">
        <v>22.6</v>
      </c>
      <c r="F32" s="2">
        <v>0</v>
      </c>
      <c r="G32" s="2">
        <v>2.2000000000000002</v>
      </c>
      <c r="H32" s="2">
        <v>1008.3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</v>
      </c>
      <c r="O32">
        <v>292.8</v>
      </c>
      <c r="P32">
        <v>21.5</v>
      </c>
      <c r="Q32">
        <v>21.9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18.100000000000001</v>
      </c>
      <c r="AN32" s="2">
        <v>79</v>
      </c>
      <c r="AO32" s="2">
        <v>14.4</v>
      </c>
      <c r="AP32" s="2">
        <v>18.100000000000001</v>
      </c>
      <c r="AQ32" s="2">
        <v>6.8</v>
      </c>
      <c r="AR32" s="2">
        <v>7.9</v>
      </c>
      <c r="AS32" s="2">
        <v>1022.8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287.8</v>
      </c>
      <c r="BA32">
        <v>17</v>
      </c>
      <c r="BB32">
        <v>17.100000000000001</v>
      </c>
      <c r="BC32" s="5">
        <v>1.59722222222222E-2</v>
      </c>
    </row>
    <row r="33" spans="2:55">
      <c r="B33" s="2">
        <v>22.6</v>
      </c>
      <c r="C33" s="2">
        <v>41</v>
      </c>
      <c r="D33" s="2">
        <v>8.6999999999999993</v>
      </c>
      <c r="E33" s="2">
        <v>22.6</v>
      </c>
      <c r="F33" s="2">
        <v>4.3</v>
      </c>
      <c r="G33" s="2">
        <v>5.8</v>
      </c>
      <c r="H33" s="2">
        <v>1008.2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</v>
      </c>
      <c r="O33">
        <v>292.8</v>
      </c>
      <c r="P33">
        <v>21.4</v>
      </c>
      <c r="Q33">
        <v>21.9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18.100000000000001</v>
      </c>
      <c r="AN33" s="2">
        <v>79</v>
      </c>
      <c r="AO33" s="2">
        <v>14.4</v>
      </c>
      <c r="AP33" s="2">
        <v>18.100000000000001</v>
      </c>
      <c r="AQ33" s="2">
        <v>5.4</v>
      </c>
      <c r="AR33" s="2">
        <v>6.1</v>
      </c>
      <c r="AS33" s="2">
        <v>1022.7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287.8</v>
      </c>
      <c r="BA33">
        <v>17</v>
      </c>
      <c r="BB33">
        <v>17.100000000000001</v>
      </c>
      <c r="BC33" s="5">
        <v>1.6666666666666701E-2</v>
      </c>
    </row>
    <row r="34" spans="2:55">
      <c r="B34" s="2">
        <v>22.6</v>
      </c>
      <c r="C34" s="2">
        <v>41</v>
      </c>
      <c r="D34" s="2">
        <v>8.6999999999999993</v>
      </c>
      <c r="E34" s="2">
        <v>22.6</v>
      </c>
      <c r="F34" s="2">
        <v>2.5</v>
      </c>
      <c r="G34" s="2">
        <v>3.2</v>
      </c>
      <c r="H34" s="2">
        <v>1008.3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</v>
      </c>
      <c r="O34">
        <v>292.8</v>
      </c>
      <c r="P34">
        <v>21.4</v>
      </c>
      <c r="Q34">
        <v>21.9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18.100000000000001</v>
      </c>
      <c r="AN34" s="2">
        <v>79</v>
      </c>
      <c r="AO34" s="2">
        <v>14.4</v>
      </c>
      <c r="AP34" s="2">
        <v>18.100000000000001</v>
      </c>
      <c r="AQ34" s="2">
        <v>13</v>
      </c>
      <c r="AR34" s="2">
        <v>19.100000000000001</v>
      </c>
      <c r="AS34" s="2">
        <v>1022.6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287.8</v>
      </c>
      <c r="BA34">
        <v>17</v>
      </c>
      <c r="BB34">
        <v>17.100000000000001</v>
      </c>
      <c r="BC34" s="5">
        <v>1.7361111111111101E-2</v>
      </c>
    </row>
    <row r="35" spans="2:55">
      <c r="B35" s="2">
        <v>22.6</v>
      </c>
      <c r="C35" s="2">
        <v>41</v>
      </c>
      <c r="D35" s="2">
        <v>8.6999999999999993</v>
      </c>
      <c r="E35" s="2">
        <v>22.6</v>
      </c>
      <c r="F35" s="2">
        <v>0</v>
      </c>
      <c r="G35" s="2">
        <v>3.2</v>
      </c>
      <c r="H35" s="2">
        <v>1008.3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</v>
      </c>
      <c r="O35">
        <v>292.8</v>
      </c>
      <c r="P35">
        <v>21.4</v>
      </c>
      <c r="Q35">
        <v>21.8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18.100000000000001</v>
      </c>
      <c r="AN35" s="2">
        <v>79</v>
      </c>
      <c r="AO35" s="2">
        <v>14.4</v>
      </c>
      <c r="AP35" s="2">
        <v>18.100000000000001</v>
      </c>
      <c r="AQ35" s="2">
        <v>14</v>
      </c>
      <c r="AR35" s="2">
        <v>20.5</v>
      </c>
      <c r="AS35" s="2">
        <v>1022.6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287.8</v>
      </c>
      <c r="BA35">
        <v>17</v>
      </c>
      <c r="BB35">
        <v>17.100000000000001</v>
      </c>
      <c r="BC35" s="5">
        <v>1.8055555555555599E-2</v>
      </c>
    </row>
    <row r="36" spans="2:55">
      <c r="B36" s="2">
        <v>22.6</v>
      </c>
      <c r="C36" s="2">
        <v>41</v>
      </c>
      <c r="D36" s="2">
        <v>8.6999999999999993</v>
      </c>
      <c r="E36" s="2">
        <v>22.6</v>
      </c>
      <c r="F36" s="2">
        <v>2.2000000000000002</v>
      </c>
      <c r="G36" s="2">
        <v>2.9</v>
      </c>
      <c r="H36" s="2">
        <v>1008.4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</v>
      </c>
      <c r="O36">
        <v>292.8</v>
      </c>
      <c r="P36">
        <v>21.4</v>
      </c>
      <c r="Q36">
        <v>21.8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18.100000000000001</v>
      </c>
      <c r="AN36" s="2">
        <v>79</v>
      </c>
      <c r="AO36" s="2">
        <v>14.4</v>
      </c>
      <c r="AP36" s="2">
        <v>18.100000000000001</v>
      </c>
      <c r="AQ36" s="2">
        <v>7.6</v>
      </c>
      <c r="AR36" s="2">
        <v>7.6</v>
      </c>
      <c r="AS36" s="2">
        <v>1022.5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287.8</v>
      </c>
      <c r="BA36">
        <v>17</v>
      </c>
      <c r="BB36">
        <v>17.100000000000001</v>
      </c>
      <c r="BC36" s="5">
        <v>1.8749999999999999E-2</v>
      </c>
    </row>
    <row r="37" spans="2:55">
      <c r="B37" s="2">
        <v>22.6</v>
      </c>
      <c r="C37" s="2">
        <v>41</v>
      </c>
      <c r="D37" s="2">
        <v>8.6999999999999993</v>
      </c>
      <c r="E37" s="2">
        <v>22.6</v>
      </c>
      <c r="F37" s="2">
        <v>2.9</v>
      </c>
      <c r="G37" s="2">
        <v>4.3</v>
      </c>
      <c r="H37" s="2">
        <v>1008.2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</v>
      </c>
      <c r="O37">
        <v>292.8</v>
      </c>
      <c r="P37">
        <v>21.3</v>
      </c>
      <c r="Q37">
        <v>21.8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18.100000000000001</v>
      </c>
      <c r="AN37" s="2">
        <v>79</v>
      </c>
      <c r="AO37" s="2">
        <v>14.4</v>
      </c>
      <c r="AP37" s="2">
        <v>18.100000000000001</v>
      </c>
      <c r="AQ37" s="2">
        <v>6.5</v>
      </c>
      <c r="AR37" s="2">
        <v>7.2</v>
      </c>
      <c r="AS37" s="2">
        <v>1022.8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287.8</v>
      </c>
      <c r="BA37">
        <v>17</v>
      </c>
      <c r="BB37">
        <v>17.100000000000001</v>
      </c>
      <c r="BC37" s="5">
        <v>1.94444444444444E-2</v>
      </c>
    </row>
    <row r="38" spans="2:55">
      <c r="B38" s="2">
        <v>22.6</v>
      </c>
      <c r="C38" s="2">
        <v>41</v>
      </c>
      <c r="D38" s="2">
        <v>8.6999999999999993</v>
      </c>
      <c r="E38" s="2">
        <v>22.6</v>
      </c>
      <c r="F38" s="2">
        <v>2.5</v>
      </c>
      <c r="G38" s="2">
        <v>4</v>
      </c>
      <c r="H38" s="2">
        <v>1008.3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</v>
      </c>
      <c r="O38">
        <v>292.8</v>
      </c>
      <c r="P38">
        <v>21.3</v>
      </c>
      <c r="Q38">
        <v>21.8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18.100000000000001</v>
      </c>
      <c r="AN38" s="2">
        <v>80</v>
      </c>
      <c r="AO38" s="2">
        <v>14.6</v>
      </c>
      <c r="AP38" s="2">
        <v>18.100000000000001</v>
      </c>
      <c r="AQ38" s="2">
        <v>7.2</v>
      </c>
      <c r="AR38" s="2">
        <v>13.7</v>
      </c>
      <c r="AS38" s="2">
        <v>1022.6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287.8</v>
      </c>
      <c r="BA38">
        <v>17.100000000000001</v>
      </c>
      <c r="BB38">
        <v>17.100000000000001</v>
      </c>
      <c r="BC38" s="5">
        <v>2.0138888888888901E-2</v>
      </c>
    </row>
    <row r="39" spans="2:55">
      <c r="B39" s="2">
        <v>22.6</v>
      </c>
      <c r="C39" s="2">
        <v>41</v>
      </c>
      <c r="D39" s="2">
        <v>8.6999999999999993</v>
      </c>
      <c r="E39" s="2">
        <v>22.6</v>
      </c>
      <c r="F39" s="2">
        <v>6.8</v>
      </c>
      <c r="G39" s="2">
        <v>6.8</v>
      </c>
      <c r="H39" s="2">
        <v>1008.1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</v>
      </c>
      <c r="O39">
        <v>292.8</v>
      </c>
      <c r="P39">
        <v>21.3</v>
      </c>
      <c r="Q39">
        <v>21.8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18.100000000000001</v>
      </c>
      <c r="AN39" s="2">
        <v>79</v>
      </c>
      <c r="AO39" s="2">
        <v>14.4</v>
      </c>
      <c r="AP39" s="2">
        <v>18.100000000000001</v>
      </c>
      <c r="AQ39" s="2">
        <v>4.7</v>
      </c>
      <c r="AR39" s="2">
        <v>7.6</v>
      </c>
      <c r="AS39" s="2">
        <v>1022.7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287.8</v>
      </c>
      <c r="BA39">
        <v>17.100000000000001</v>
      </c>
      <c r="BB39">
        <v>17.100000000000001</v>
      </c>
      <c r="BC39" s="5">
        <v>2.0833333333333301E-2</v>
      </c>
    </row>
    <row r="40" spans="2:55">
      <c r="B40" s="2">
        <v>22.6</v>
      </c>
      <c r="C40" s="2">
        <v>41</v>
      </c>
      <c r="D40" s="2">
        <v>8.6999999999999993</v>
      </c>
      <c r="E40" s="2">
        <v>22.6</v>
      </c>
      <c r="F40" s="2">
        <v>4</v>
      </c>
      <c r="G40" s="2">
        <v>4</v>
      </c>
      <c r="H40" s="2">
        <v>1008.2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</v>
      </c>
      <c r="O40">
        <v>292.8</v>
      </c>
      <c r="P40">
        <v>21.3</v>
      </c>
      <c r="Q40">
        <v>21.8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18.100000000000001</v>
      </c>
      <c r="AN40" s="2">
        <v>79</v>
      </c>
      <c r="AO40" s="2">
        <v>14.4</v>
      </c>
      <c r="AP40" s="2">
        <v>18.100000000000001</v>
      </c>
      <c r="AQ40" s="2">
        <v>3.6</v>
      </c>
      <c r="AR40" s="2">
        <v>9.4</v>
      </c>
      <c r="AS40" s="2">
        <v>1022.7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287.8</v>
      </c>
      <c r="BA40">
        <v>17.100000000000001</v>
      </c>
      <c r="BB40">
        <v>17.100000000000001</v>
      </c>
      <c r="BC40" s="5">
        <v>2.1527777777777798E-2</v>
      </c>
    </row>
    <row r="41" spans="2:55">
      <c r="B41" s="2">
        <v>22.6</v>
      </c>
      <c r="C41" s="2">
        <v>41</v>
      </c>
      <c r="D41" s="2">
        <v>8.6999999999999993</v>
      </c>
      <c r="E41" s="2">
        <v>22.6</v>
      </c>
      <c r="F41" s="2">
        <v>4</v>
      </c>
      <c r="G41" s="2">
        <v>5.4</v>
      </c>
      <c r="H41" s="2">
        <v>1008.2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</v>
      </c>
      <c r="O41">
        <v>292.8</v>
      </c>
      <c r="P41">
        <v>21.2</v>
      </c>
      <c r="Q41">
        <v>21.8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18.100000000000001</v>
      </c>
      <c r="AN41" s="2">
        <v>80</v>
      </c>
      <c r="AO41" s="2">
        <v>14.6</v>
      </c>
      <c r="AP41" s="2">
        <v>18.100000000000001</v>
      </c>
      <c r="AQ41" s="2">
        <v>6.5</v>
      </c>
      <c r="AR41" s="2">
        <v>9</v>
      </c>
      <c r="AS41" s="2">
        <v>1022.8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287.8</v>
      </c>
      <c r="BA41">
        <v>17.100000000000001</v>
      </c>
      <c r="BB41">
        <v>17.100000000000001</v>
      </c>
      <c r="BC41" s="5">
        <v>2.2222222222222199E-2</v>
      </c>
    </row>
    <row r="42" spans="2:55">
      <c r="B42" s="2">
        <v>22.7</v>
      </c>
      <c r="C42" s="2">
        <v>41</v>
      </c>
      <c r="D42" s="2">
        <v>8.8000000000000007</v>
      </c>
      <c r="E42" s="2">
        <v>22.7</v>
      </c>
      <c r="F42" s="2">
        <v>2.5</v>
      </c>
      <c r="G42" s="2">
        <v>4.3</v>
      </c>
      <c r="H42" s="2">
        <v>1008.2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</v>
      </c>
      <c r="O42">
        <v>292.8</v>
      </c>
      <c r="P42">
        <v>21.2</v>
      </c>
      <c r="Q42">
        <v>21.7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18.100000000000001</v>
      </c>
      <c r="AN42" s="2">
        <v>80</v>
      </c>
      <c r="AO42" s="2">
        <v>14.6</v>
      </c>
      <c r="AP42" s="2">
        <v>18.100000000000001</v>
      </c>
      <c r="AQ42" s="2">
        <v>12.2</v>
      </c>
      <c r="AR42" s="2">
        <v>14</v>
      </c>
      <c r="AS42" s="2">
        <v>1022.8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287.8</v>
      </c>
      <c r="BA42">
        <v>17.100000000000001</v>
      </c>
      <c r="BB42">
        <v>17.100000000000001</v>
      </c>
      <c r="BC42" s="5">
        <v>2.29166666666667E-2</v>
      </c>
    </row>
    <row r="43" spans="2:55">
      <c r="B43" s="2">
        <v>22.7</v>
      </c>
      <c r="C43" s="2">
        <v>41</v>
      </c>
      <c r="D43" s="2">
        <v>8.8000000000000007</v>
      </c>
      <c r="E43" s="2">
        <v>22.7</v>
      </c>
      <c r="F43" s="2">
        <v>0</v>
      </c>
      <c r="G43" s="2">
        <v>4.3</v>
      </c>
      <c r="H43" s="2">
        <v>1008.1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</v>
      </c>
      <c r="O43">
        <v>292.8</v>
      </c>
      <c r="P43">
        <v>21.2</v>
      </c>
      <c r="Q43">
        <v>21.7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18.100000000000001</v>
      </c>
      <c r="AN43" s="2">
        <v>80</v>
      </c>
      <c r="AO43" s="2">
        <v>14.6</v>
      </c>
      <c r="AP43" s="2">
        <v>18.100000000000001</v>
      </c>
      <c r="AQ43" s="2">
        <v>5.4</v>
      </c>
      <c r="AR43" s="2">
        <v>11.2</v>
      </c>
      <c r="AS43" s="2">
        <v>1022.9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287.8</v>
      </c>
      <c r="BA43">
        <v>17.100000000000001</v>
      </c>
      <c r="BB43">
        <v>17.100000000000001</v>
      </c>
      <c r="BC43" s="5">
        <v>2.36111111111111E-2</v>
      </c>
    </row>
    <row r="44" spans="2:55">
      <c r="B44" s="2">
        <v>22.6</v>
      </c>
      <c r="C44" s="2">
        <v>41</v>
      </c>
      <c r="D44" s="2">
        <v>8.6999999999999993</v>
      </c>
      <c r="E44" s="2">
        <v>22.6</v>
      </c>
      <c r="F44" s="2">
        <v>4</v>
      </c>
      <c r="G44" s="2">
        <v>4</v>
      </c>
      <c r="H44" s="2">
        <v>1008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</v>
      </c>
      <c r="O44">
        <v>292.8</v>
      </c>
      <c r="P44">
        <v>21.3</v>
      </c>
      <c r="Q44">
        <v>21.7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18.100000000000001</v>
      </c>
      <c r="AN44" s="2">
        <v>80</v>
      </c>
      <c r="AO44" s="2">
        <v>14.6</v>
      </c>
      <c r="AP44" s="2">
        <v>18.100000000000001</v>
      </c>
      <c r="AQ44" s="2">
        <v>7.6</v>
      </c>
      <c r="AR44" s="2">
        <v>8.6</v>
      </c>
      <c r="AS44" s="2">
        <v>1022.7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287.8</v>
      </c>
      <c r="BA44">
        <v>17.100000000000001</v>
      </c>
      <c r="BB44">
        <v>17.100000000000001</v>
      </c>
      <c r="BC44" s="5">
        <v>2.4305555555555601E-2</v>
      </c>
    </row>
    <row r="45" spans="2:55">
      <c r="B45" s="2">
        <v>22.7</v>
      </c>
      <c r="C45" s="2">
        <v>41</v>
      </c>
      <c r="D45" s="2">
        <v>8.8000000000000007</v>
      </c>
      <c r="E45" s="2">
        <v>22.7</v>
      </c>
      <c r="F45" s="2">
        <v>2.2000000000000002</v>
      </c>
      <c r="G45" s="2">
        <v>4.7</v>
      </c>
      <c r="H45" s="2">
        <v>1008.2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</v>
      </c>
      <c r="O45">
        <v>292.8</v>
      </c>
      <c r="P45">
        <v>21.2</v>
      </c>
      <c r="Q45">
        <v>21.7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18.100000000000001</v>
      </c>
      <c r="AN45" s="2">
        <v>80</v>
      </c>
      <c r="AO45" s="2">
        <v>14.6</v>
      </c>
      <c r="AP45" s="2">
        <v>18.100000000000001</v>
      </c>
      <c r="AQ45" s="2">
        <v>0</v>
      </c>
      <c r="AR45" s="2">
        <v>2.5</v>
      </c>
      <c r="AS45" s="2">
        <v>1022.9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287.8</v>
      </c>
      <c r="BA45">
        <v>17.100000000000001</v>
      </c>
      <c r="BB45">
        <v>17.100000000000001</v>
      </c>
      <c r="BC45" s="5">
        <v>2.5000000000000001E-2</v>
      </c>
    </row>
    <row r="46" spans="2:55">
      <c r="B46" s="2">
        <v>22.7</v>
      </c>
      <c r="C46" s="2">
        <v>41</v>
      </c>
      <c r="D46" s="2">
        <v>8.8000000000000007</v>
      </c>
      <c r="E46" s="2">
        <v>22.7</v>
      </c>
      <c r="F46" s="2">
        <v>3.2</v>
      </c>
      <c r="G46" s="2">
        <v>6.1</v>
      </c>
      <c r="H46" s="2">
        <v>1008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</v>
      </c>
      <c r="O46">
        <v>292.8</v>
      </c>
      <c r="P46">
        <v>21.2</v>
      </c>
      <c r="Q46">
        <v>21.7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</v>
      </c>
      <c r="AN46" s="2">
        <v>80</v>
      </c>
      <c r="AO46" s="2">
        <v>14.5</v>
      </c>
      <c r="AP46" s="2">
        <v>18</v>
      </c>
      <c r="AQ46" s="2">
        <v>6.1</v>
      </c>
      <c r="AR46" s="2">
        <v>9.4</v>
      </c>
      <c r="AS46" s="2">
        <v>1022.7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287.8</v>
      </c>
      <c r="BA46">
        <v>17.100000000000001</v>
      </c>
      <c r="BB46">
        <v>17.100000000000001</v>
      </c>
      <c r="BC46" s="5">
        <v>2.5694444444444402E-2</v>
      </c>
    </row>
    <row r="47" spans="2:55">
      <c r="B47" s="2">
        <v>22.7</v>
      </c>
      <c r="C47" s="2">
        <v>41</v>
      </c>
      <c r="D47" s="2">
        <v>8.8000000000000007</v>
      </c>
      <c r="E47" s="2">
        <v>22.7</v>
      </c>
      <c r="F47" s="2">
        <v>2.9</v>
      </c>
      <c r="G47" s="2">
        <v>4.3</v>
      </c>
      <c r="H47" s="2">
        <v>1008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</v>
      </c>
      <c r="O47">
        <v>292.8</v>
      </c>
      <c r="P47">
        <v>21.2</v>
      </c>
      <c r="Q47">
        <v>21.7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</v>
      </c>
      <c r="AN47" s="2">
        <v>80</v>
      </c>
      <c r="AO47" s="2">
        <v>14.5</v>
      </c>
      <c r="AP47" s="2">
        <v>18</v>
      </c>
      <c r="AQ47" s="2">
        <v>7.9</v>
      </c>
      <c r="AR47" s="2">
        <v>10.1</v>
      </c>
      <c r="AS47" s="2">
        <v>1022.7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287.8</v>
      </c>
      <c r="BA47">
        <v>17.100000000000001</v>
      </c>
      <c r="BB47">
        <v>17.100000000000001</v>
      </c>
      <c r="BC47" s="5">
        <v>2.6388888888888899E-2</v>
      </c>
    </row>
    <row r="48" spans="2:55">
      <c r="B48" s="2">
        <v>22.7</v>
      </c>
      <c r="C48" s="2">
        <v>41</v>
      </c>
      <c r="D48" s="2">
        <v>8.8000000000000007</v>
      </c>
      <c r="E48" s="2">
        <v>22.7</v>
      </c>
      <c r="F48" s="2">
        <v>1.8</v>
      </c>
      <c r="G48" s="2">
        <v>3.2</v>
      </c>
      <c r="H48" s="2">
        <v>1008.1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</v>
      </c>
      <c r="O48">
        <v>292.8</v>
      </c>
      <c r="P48">
        <v>21.3</v>
      </c>
      <c r="Q48">
        <v>21.7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</v>
      </c>
      <c r="AN48" s="2">
        <v>80</v>
      </c>
      <c r="AO48" s="2">
        <v>14.5</v>
      </c>
      <c r="AP48" s="2">
        <v>18</v>
      </c>
      <c r="AQ48" s="2">
        <v>9.6999999999999993</v>
      </c>
      <c r="AR48" s="2">
        <v>9.6999999999999993</v>
      </c>
      <c r="AS48" s="2">
        <v>1022.8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287.8</v>
      </c>
      <c r="BA48">
        <v>17.100000000000001</v>
      </c>
      <c r="BB48">
        <v>17.100000000000001</v>
      </c>
      <c r="BC48" s="5">
        <v>2.70833333333333E-2</v>
      </c>
    </row>
    <row r="49" spans="2:55">
      <c r="B49" s="2">
        <v>22.7</v>
      </c>
      <c r="C49" s="2">
        <v>41</v>
      </c>
      <c r="D49" s="2">
        <v>8.8000000000000007</v>
      </c>
      <c r="E49" s="2">
        <v>22.7</v>
      </c>
      <c r="F49" s="2">
        <v>2.9</v>
      </c>
      <c r="G49" s="2">
        <v>4</v>
      </c>
      <c r="H49" s="2">
        <v>1008.1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</v>
      </c>
      <c r="O49">
        <v>292.8</v>
      </c>
      <c r="P49">
        <v>21.3</v>
      </c>
      <c r="Q49">
        <v>21.7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</v>
      </c>
      <c r="AN49" s="2">
        <v>80</v>
      </c>
      <c r="AO49" s="2">
        <v>14.5</v>
      </c>
      <c r="AP49" s="2">
        <v>18</v>
      </c>
      <c r="AQ49" s="2">
        <v>5</v>
      </c>
      <c r="AR49" s="2">
        <v>7.6</v>
      </c>
      <c r="AS49" s="2">
        <v>1022.9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287.8</v>
      </c>
      <c r="BA49">
        <v>17.100000000000001</v>
      </c>
      <c r="BB49">
        <v>17.100000000000001</v>
      </c>
      <c r="BC49" s="5">
        <v>2.7777777777777801E-2</v>
      </c>
    </row>
    <row r="50" spans="2:55">
      <c r="B50" s="2">
        <v>22.7</v>
      </c>
      <c r="C50" s="2">
        <v>41</v>
      </c>
      <c r="D50" s="2">
        <v>8.8000000000000007</v>
      </c>
      <c r="E50" s="2">
        <v>22.7</v>
      </c>
      <c r="F50" s="2">
        <v>0</v>
      </c>
      <c r="G50" s="2">
        <v>3.6</v>
      </c>
      <c r="H50" s="2">
        <v>1008.5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</v>
      </c>
      <c r="O50">
        <v>292.8</v>
      </c>
      <c r="P50">
        <v>21.3</v>
      </c>
      <c r="Q50">
        <v>21.7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</v>
      </c>
      <c r="AN50" s="2">
        <v>80</v>
      </c>
      <c r="AO50" s="2">
        <v>14.5</v>
      </c>
      <c r="AP50" s="2">
        <v>18</v>
      </c>
      <c r="AQ50" s="2">
        <v>0</v>
      </c>
      <c r="AR50" s="2">
        <v>11.2</v>
      </c>
      <c r="AS50" s="2">
        <v>1022.7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287.8</v>
      </c>
      <c r="BA50">
        <v>17.100000000000001</v>
      </c>
      <c r="BB50">
        <v>17</v>
      </c>
      <c r="BC50" s="5">
        <v>2.8472222222222201E-2</v>
      </c>
    </row>
    <row r="51" spans="2:55">
      <c r="B51" s="2">
        <v>22.7</v>
      </c>
      <c r="C51" s="2">
        <v>41</v>
      </c>
      <c r="D51" s="2">
        <v>8.8000000000000007</v>
      </c>
      <c r="E51" s="2">
        <v>22.7</v>
      </c>
      <c r="F51" s="2">
        <v>3.6</v>
      </c>
      <c r="G51" s="2">
        <v>5.4</v>
      </c>
      <c r="H51" s="2">
        <v>1008.3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</v>
      </c>
      <c r="O51">
        <v>292.8</v>
      </c>
      <c r="P51">
        <v>21.3</v>
      </c>
      <c r="Q51">
        <v>21.7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</v>
      </c>
      <c r="AN51" s="2">
        <v>80</v>
      </c>
      <c r="AO51" s="2">
        <v>14.5</v>
      </c>
      <c r="AP51" s="2">
        <v>18</v>
      </c>
      <c r="AQ51" s="2">
        <v>5.4</v>
      </c>
      <c r="AR51" s="2">
        <v>13.3</v>
      </c>
      <c r="AS51" s="2">
        <v>1022.7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287.8</v>
      </c>
      <c r="BA51">
        <v>17.100000000000001</v>
      </c>
      <c r="BB51">
        <v>17.100000000000001</v>
      </c>
      <c r="BC51" s="5">
        <v>2.9166666666666698E-2</v>
      </c>
    </row>
    <row r="52" spans="2:55">
      <c r="B52" s="2">
        <v>22.8</v>
      </c>
      <c r="C52" s="2">
        <v>41</v>
      </c>
      <c r="D52" s="2">
        <v>8.9</v>
      </c>
      <c r="E52" s="2">
        <v>22.8</v>
      </c>
      <c r="F52" s="2">
        <v>2.2000000000000002</v>
      </c>
      <c r="G52" s="2">
        <v>4</v>
      </c>
      <c r="H52" s="2">
        <v>1008.3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</v>
      </c>
      <c r="O52">
        <v>292.8</v>
      </c>
      <c r="P52">
        <v>21.3</v>
      </c>
      <c r="Q52">
        <v>21.7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18.100000000000001</v>
      </c>
      <c r="AN52" s="2">
        <v>80</v>
      </c>
      <c r="AO52" s="2">
        <v>14.6</v>
      </c>
      <c r="AP52" s="2">
        <v>18.100000000000001</v>
      </c>
      <c r="AQ52" s="2">
        <v>6.5</v>
      </c>
      <c r="AR52" s="2">
        <v>8.3000000000000007</v>
      </c>
      <c r="AS52" s="2">
        <v>1022.9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287.8</v>
      </c>
      <c r="BA52">
        <v>17.100000000000001</v>
      </c>
      <c r="BB52">
        <v>17.100000000000001</v>
      </c>
      <c r="BC52" s="5">
        <v>2.9861111111111099E-2</v>
      </c>
    </row>
    <row r="53" spans="2:55">
      <c r="B53" s="2">
        <v>22.8</v>
      </c>
      <c r="C53" s="2">
        <v>41</v>
      </c>
      <c r="D53" s="2">
        <v>8.9</v>
      </c>
      <c r="E53" s="2">
        <v>22.8</v>
      </c>
      <c r="F53" s="2">
        <v>4.3</v>
      </c>
      <c r="G53" s="2">
        <v>6.5</v>
      </c>
      <c r="H53" s="2">
        <v>1008.4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</v>
      </c>
      <c r="O53">
        <v>292.8</v>
      </c>
      <c r="P53">
        <v>21.3</v>
      </c>
      <c r="Q53">
        <v>21.7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</v>
      </c>
      <c r="AN53" s="2">
        <v>80</v>
      </c>
      <c r="AO53" s="2">
        <v>14.5</v>
      </c>
      <c r="AP53" s="2">
        <v>18</v>
      </c>
      <c r="AQ53" s="2">
        <v>3.2</v>
      </c>
      <c r="AR53" s="2">
        <v>5</v>
      </c>
      <c r="AS53" s="2">
        <v>1022.8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287.8</v>
      </c>
      <c r="BA53">
        <v>17</v>
      </c>
      <c r="BB53">
        <v>17.100000000000001</v>
      </c>
      <c r="BC53" s="5">
        <v>3.05555555555556E-2</v>
      </c>
    </row>
    <row r="54" spans="2:55">
      <c r="B54" s="2">
        <v>22.8</v>
      </c>
      <c r="C54" s="2">
        <v>41</v>
      </c>
      <c r="D54" s="2">
        <v>8.9</v>
      </c>
      <c r="E54" s="2">
        <v>22.8</v>
      </c>
      <c r="F54" s="2">
        <v>3.6</v>
      </c>
      <c r="G54" s="2">
        <v>4</v>
      </c>
      <c r="H54" s="2">
        <v>1008.2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</v>
      </c>
      <c r="O54">
        <v>292.8</v>
      </c>
      <c r="P54">
        <v>21.2</v>
      </c>
      <c r="Q54">
        <v>21.7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</v>
      </c>
      <c r="AN54" s="2">
        <v>80</v>
      </c>
      <c r="AO54" s="2">
        <v>14.5</v>
      </c>
      <c r="AP54" s="2">
        <v>18</v>
      </c>
      <c r="AQ54" s="2">
        <v>5.4</v>
      </c>
      <c r="AR54" s="2">
        <v>5.4</v>
      </c>
      <c r="AS54" s="2">
        <v>1022.8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287.8</v>
      </c>
      <c r="BA54">
        <v>17.100000000000001</v>
      </c>
      <c r="BB54">
        <v>17.100000000000001</v>
      </c>
      <c r="BC54" s="5">
        <v>3.125E-2</v>
      </c>
    </row>
    <row r="55" spans="2:55">
      <c r="B55" s="2">
        <v>22.8</v>
      </c>
      <c r="C55" s="2">
        <v>41</v>
      </c>
      <c r="D55" s="2">
        <v>8.9</v>
      </c>
      <c r="E55" s="2">
        <v>22.8</v>
      </c>
      <c r="F55" s="2">
        <v>2.9</v>
      </c>
      <c r="G55" s="2">
        <v>4.3</v>
      </c>
      <c r="H55" s="2">
        <v>1008.2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</v>
      </c>
      <c r="O55">
        <v>292.8</v>
      </c>
      <c r="P55">
        <v>21.3</v>
      </c>
      <c r="Q55">
        <v>21.7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</v>
      </c>
      <c r="AN55" s="2">
        <v>80</v>
      </c>
      <c r="AO55" s="2">
        <v>14.5</v>
      </c>
      <c r="AP55" s="2">
        <v>18</v>
      </c>
      <c r="AQ55" s="2">
        <v>6.1</v>
      </c>
      <c r="AR55" s="2">
        <v>6.1</v>
      </c>
      <c r="AS55" s="2">
        <v>1022.8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287.8</v>
      </c>
      <c r="BA55">
        <v>17.100000000000001</v>
      </c>
      <c r="BB55">
        <v>17.100000000000001</v>
      </c>
      <c r="BC55" s="5">
        <v>3.19444444444444E-2</v>
      </c>
    </row>
    <row r="56" spans="2:55">
      <c r="B56" s="2">
        <v>22.8</v>
      </c>
      <c r="C56" s="2">
        <v>41</v>
      </c>
      <c r="D56" s="2">
        <v>8.9</v>
      </c>
      <c r="E56" s="2">
        <v>22.8</v>
      </c>
      <c r="F56" s="2">
        <v>2.2000000000000002</v>
      </c>
      <c r="G56" s="2">
        <v>2.9</v>
      </c>
      <c r="H56" s="2">
        <v>1008.1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</v>
      </c>
      <c r="O56">
        <v>292.8</v>
      </c>
      <c r="P56">
        <v>21.3</v>
      </c>
      <c r="Q56">
        <v>21.7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</v>
      </c>
      <c r="AN56" s="2">
        <v>80</v>
      </c>
      <c r="AO56" s="2">
        <v>14.5</v>
      </c>
      <c r="AP56" s="2">
        <v>18</v>
      </c>
      <c r="AQ56" s="2">
        <v>8.3000000000000007</v>
      </c>
      <c r="AR56" s="2">
        <v>8.3000000000000007</v>
      </c>
      <c r="AS56" s="2">
        <v>1022.7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287.8</v>
      </c>
      <c r="BA56">
        <v>17</v>
      </c>
      <c r="BB56">
        <v>17.100000000000001</v>
      </c>
      <c r="BC56" s="5">
        <v>3.2638888888888898E-2</v>
      </c>
    </row>
    <row r="57" spans="2:55">
      <c r="B57" s="2">
        <v>22.8</v>
      </c>
      <c r="C57" s="2">
        <v>41</v>
      </c>
      <c r="D57" s="2">
        <v>8.9</v>
      </c>
      <c r="E57" s="2">
        <v>22.8</v>
      </c>
      <c r="F57" s="2">
        <v>4.3</v>
      </c>
      <c r="G57" s="2">
        <v>4.3</v>
      </c>
      <c r="H57" s="2">
        <v>1008.4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</v>
      </c>
      <c r="O57">
        <v>292.8</v>
      </c>
      <c r="P57">
        <v>21.3</v>
      </c>
      <c r="Q57">
        <v>21.7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</v>
      </c>
      <c r="AN57" s="2">
        <v>80</v>
      </c>
      <c r="AO57" s="2">
        <v>14.5</v>
      </c>
      <c r="AP57" s="2">
        <v>18</v>
      </c>
      <c r="AQ57" s="2">
        <v>2.9</v>
      </c>
      <c r="AR57" s="2">
        <v>3.6</v>
      </c>
      <c r="AS57" s="2">
        <v>1022.9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287.8</v>
      </c>
      <c r="BA57">
        <v>17</v>
      </c>
      <c r="BB57">
        <v>17</v>
      </c>
      <c r="BC57" s="5">
        <v>3.3333333333333298E-2</v>
      </c>
    </row>
    <row r="58" spans="2:55">
      <c r="B58" s="2">
        <v>22.8</v>
      </c>
      <c r="C58" s="2">
        <v>41</v>
      </c>
      <c r="D58" s="2">
        <v>8.9</v>
      </c>
      <c r="E58" s="2">
        <v>22.8</v>
      </c>
      <c r="F58" s="2">
        <v>2.5</v>
      </c>
      <c r="G58" s="2">
        <v>4</v>
      </c>
      <c r="H58" s="2">
        <v>1008.3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</v>
      </c>
      <c r="O58">
        <v>292.8</v>
      </c>
      <c r="P58">
        <v>21.3</v>
      </c>
      <c r="Q58">
        <v>21.6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</v>
      </c>
      <c r="AN58" s="2">
        <v>80</v>
      </c>
      <c r="AO58" s="2">
        <v>14.5</v>
      </c>
      <c r="AP58" s="2">
        <v>18</v>
      </c>
      <c r="AQ58" s="2">
        <v>10.4</v>
      </c>
      <c r="AR58" s="2">
        <v>10.8</v>
      </c>
      <c r="AS58" s="2">
        <v>1022.8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287.8</v>
      </c>
      <c r="BA58">
        <v>17</v>
      </c>
      <c r="BB58">
        <v>17.100000000000001</v>
      </c>
      <c r="BC58" s="5">
        <v>3.4027777777777803E-2</v>
      </c>
    </row>
    <row r="59" spans="2:55">
      <c r="B59" s="2">
        <v>22.7</v>
      </c>
      <c r="C59" s="2">
        <v>41</v>
      </c>
      <c r="D59" s="2">
        <v>8.8000000000000007</v>
      </c>
      <c r="E59" s="2">
        <v>22.7</v>
      </c>
      <c r="F59" s="2">
        <v>1.8</v>
      </c>
      <c r="G59" s="2">
        <v>2.5</v>
      </c>
      <c r="H59" s="2">
        <v>1008.3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</v>
      </c>
      <c r="O59">
        <v>292.8</v>
      </c>
      <c r="P59">
        <v>21.3</v>
      </c>
      <c r="Q59">
        <v>21.7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</v>
      </c>
      <c r="AN59" s="2">
        <v>80</v>
      </c>
      <c r="AO59" s="2">
        <v>14.5</v>
      </c>
      <c r="AP59" s="2">
        <v>18</v>
      </c>
      <c r="AQ59" s="2">
        <v>6.1</v>
      </c>
      <c r="AR59" s="2">
        <v>11.9</v>
      </c>
      <c r="AS59" s="2">
        <v>1023.1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287.8</v>
      </c>
      <c r="BA59">
        <v>17</v>
      </c>
      <c r="BB59">
        <v>17.100000000000001</v>
      </c>
      <c r="BC59" s="5">
        <v>3.4722222222222203E-2</v>
      </c>
    </row>
    <row r="60" spans="2:55">
      <c r="B60" s="2">
        <v>22.8</v>
      </c>
      <c r="C60" s="2">
        <v>41</v>
      </c>
      <c r="D60" s="2">
        <v>8.9</v>
      </c>
      <c r="E60" s="2">
        <v>22.8</v>
      </c>
      <c r="F60" s="2">
        <v>4.3</v>
      </c>
      <c r="G60" s="2">
        <v>5.8</v>
      </c>
      <c r="H60" s="2">
        <v>1008.4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</v>
      </c>
      <c r="O60">
        <v>292.8</v>
      </c>
      <c r="P60">
        <v>21.3</v>
      </c>
      <c r="Q60">
        <v>21.6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</v>
      </c>
      <c r="AN60" s="2">
        <v>80</v>
      </c>
      <c r="AO60" s="2">
        <v>14.5</v>
      </c>
      <c r="AP60" s="2">
        <v>18</v>
      </c>
      <c r="AQ60" s="2">
        <v>4.3</v>
      </c>
      <c r="AR60" s="2">
        <v>6.5</v>
      </c>
      <c r="AS60" s="2">
        <v>1022.7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287.8</v>
      </c>
      <c r="BA60">
        <v>17</v>
      </c>
      <c r="BB60">
        <v>17</v>
      </c>
      <c r="BC60" s="5">
        <v>3.54166666666667E-2</v>
      </c>
    </row>
    <row r="61" spans="2:55">
      <c r="B61" s="2">
        <v>22.8</v>
      </c>
      <c r="C61" s="2">
        <v>41</v>
      </c>
      <c r="D61" s="2">
        <v>8.9</v>
      </c>
      <c r="E61" s="2">
        <v>22.8</v>
      </c>
      <c r="F61" s="2">
        <v>5</v>
      </c>
      <c r="G61" s="2">
        <v>5.4</v>
      </c>
      <c r="H61" s="2">
        <v>1008.3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</v>
      </c>
      <c r="O61">
        <v>292.8</v>
      </c>
      <c r="P61">
        <v>21.3</v>
      </c>
      <c r="Q61">
        <v>21.6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</v>
      </c>
      <c r="AN61" s="2">
        <v>80</v>
      </c>
      <c r="AO61" s="2">
        <v>14.5</v>
      </c>
      <c r="AP61" s="2">
        <v>18</v>
      </c>
      <c r="AQ61" s="2">
        <v>7.9</v>
      </c>
      <c r="AR61" s="2">
        <v>10.4</v>
      </c>
      <c r="AS61" s="2">
        <v>1022.8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287.8</v>
      </c>
      <c r="BA61">
        <v>17</v>
      </c>
      <c r="BB61">
        <v>17.100000000000001</v>
      </c>
      <c r="BC61" s="5">
        <v>3.6111111111111101E-2</v>
      </c>
    </row>
    <row r="62" spans="2:55">
      <c r="B62" s="2">
        <v>22.8</v>
      </c>
      <c r="C62" s="2">
        <v>41</v>
      </c>
      <c r="D62" s="2">
        <v>8.9</v>
      </c>
      <c r="E62" s="2">
        <v>22.8</v>
      </c>
      <c r="F62" s="2">
        <v>0</v>
      </c>
      <c r="G62" s="2">
        <v>2.5</v>
      </c>
      <c r="H62" s="2">
        <v>1008.3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</v>
      </c>
      <c r="O62">
        <v>292.8</v>
      </c>
      <c r="P62">
        <v>21.3</v>
      </c>
      <c r="Q62">
        <v>21.6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</v>
      </c>
      <c r="AN62" s="2">
        <v>80</v>
      </c>
      <c r="AO62" s="2">
        <v>14.5</v>
      </c>
      <c r="AP62" s="2">
        <v>18</v>
      </c>
      <c r="AQ62" s="2">
        <v>6.5</v>
      </c>
      <c r="AR62" s="2">
        <v>10.8</v>
      </c>
      <c r="AS62" s="2">
        <v>1022.7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287.8</v>
      </c>
      <c r="BA62">
        <v>17</v>
      </c>
      <c r="BB62">
        <v>17.100000000000001</v>
      </c>
      <c r="BC62" s="5">
        <v>3.6805555555555598E-2</v>
      </c>
    </row>
    <row r="63" spans="2:55">
      <c r="B63" s="2">
        <v>22.8</v>
      </c>
      <c r="C63" s="2">
        <v>41</v>
      </c>
      <c r="D63" s="2">
        <v>8.9</v>
      </c>
      <c r="E63" s="2">
        <v>22.8</v>
      </c>
      <c r="F63" s="2">
        <v>3.2</v>
      </c>
      <c r="G63" s="2">
        <v>7.2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</v>
      </c>
      <c r="O63">
        <v>292.8</v>
      </c>
      <c r="P63">
        <v>21.3</v>
      </c>
      <c r="Q63">
        <v>21.6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</v>
      </c>
      <c r="AN63" s="2">
        <v>80</v>
      </c>
      <c r="AO63" s="2">
        <v>14.5</v>
      </c>
      <c r="AP63" s="2">
        <v>18</v>
      </c>
      <c r="AQ63" s="2">
        <v>2.5</v>
      </c>
      <c r="AR63" s="2">
        <v>4.3</v>
      </c>
      <c r="AS63" s="2">
        <v>1022.7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287.8</v>
      </c>
      <c r="BA63">
        <v>17</v>
      </c>
      <c r="BB63">
        <v>17.100000000000001</v>
      </c>
      <c r="BC63" s="5">
        <v>3.7499999999999999E-2</v>
      </c>
    </row>
    <row r="64" spans="2:55">
      <c r="B64" s="2">
        <v>22.8</v>
      </c>
      <c r="C64" s="2">
        <v>41</v>
      </c>
      <c r="D64" s="2">
        <v>8.9</v>
      </c>
      <c r="E64" s="2">
        <v>22.8</v>
      </c>
      <c r="F64" s="2">
        <v>3.2</v>
      </c>
      <c r="G64" s="2">
        <v>5.4</v>
      </c>
      <c r="H64" s="2">
        <v>1008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</v>
      </c>
      <c r="O64">
        <v>292.8</v>
      </c>
      <c r="P64">
        <v>21.3</v>
      </c>
      <c r="Q64">
        <v>21.6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</v>
      </c>
      <c r="AN64" s="2">
        <v>80</v>
      </c>
      <c r="AO64" s="2">
        <v>14.5</v>
      </c>
      <c r="AP64" s="2">
        <v>18</v>
      </c>
      <c r="AQ64" s="2">
        <v>4</v>
      </c>
      <c r="AR64" s="2">
        <v>8.6</v>
      </c>
      <c r="AS64" s="2">
        <v>1022.8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287.8</v>
      </c>
      <c r="BA64">
        <v>17</v>
      </c>
      <c r="BB64">
        <v>17.100000000000001</v>
      </c>
      <c r="BC64" s="5">
        <v>3.8194444444444399E-2</v>
      </c>
    </row>
    <row r="65" spans="2:55">
      <c r="B65" s="2">
        <v>22.8</v>
      </c>
      <c r="C65" s="2">
        <v>41</v>
      </c>
      <c r="D65" s="2">
        <v>8.9</v>
      </c>
      <c r="E65" s="2">
        <v>22.8</v>
      </c>
      <c r="F65" s="2">
        <v>4.3</v>
      </c>
      <c r="G65" s="2">
        <v>4.7</v>
      </c>
      <c r="H65" s="2">
        <v>1008.4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</v>
      </c>
      <c r="O65">
        <v>292.8</v>
      </c>
      <c r="P65">
        <v>21.3</v>
      </c>
      <c r="Q65">
        <v>21.6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</v>
      </c>
      <c r="AN65" s="2">
        <v>80</v>
      </c>
      <c r="AO65" s="2">
        <v>14.5</v>
      </c>
      <c r="AP65" s="2">
        <v>18</v>
      </c>
      <c r="AQ65" s="2">
        <v>4.3</v>
      </c>
      <c r="AR65" s="2">
        <v>7.9</v>
      </c>
      <c r="AS65" s="2">
        <v>1022.7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287.8</v>
      </c>
      <c r="BA65">
        <v>17</v>
      </c>
      <c r="BB65">
        <v>17.100000000000001</v>
      </c>
      <c r="BC65" s="5">
        <v>3.8888888888888903E-2</v>
      </c>
    </row>
    <row r="66" spans="2:55">
      <c r="B66" s="2">
        <v>22.8</v>
      </c>
      <c r="C66" s="2">
        <v>41</v>
      </c>
      <c r="D66" s="2">
        <v>8.9</v>
      </c>
      <c r="E66" s="2">
        <v>22.8</v>
      </c>
      <c r="F66" s="2">
        <v>4</v>
      </c>
      <c r="G66" s="2">
        <v>5</v>
      </c>
      <c r="H66" s="2">
        <v>1008.2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</v>
      </c>
      <c r="O66">
        <v>292.8</v>
      </c>
      <c r="P66">
        <v>21.3</v>
      </c>
      <c r="Q66">
        <v>21.6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</v>
      </c>
      <c r="AN66" s="2">
        <v>80</v>
      </c>
      <c r="AO66" s="2">
        <v>14.5</v>
      </c>
      <c r="AP66" s="2">
        <v>18</v>
      </c>
      <c r="AQ66" s="2">
        <v>5.4</v>
      </c>
      <c r="AR66" s="2">
        <v>6.1</v>
      </c>
      <c r="AS66" s="2">
        <v>1022.8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287.8</v>
      </c>
      <c r="BA66">
        <v>17</v>
      </c>
      <c r="BB66">
        <v>17.100000000000001</v>
      </c>
      <c r="BC66" s="5">
        <v>3.9583333333333297E-2</v>
      </c>
    </row>
    <row r="67" spans="2:55">
      <c r="B67" s="2">
        <v>22.8</v>
      </c>
      <c r="C67" s="2">
        <v>41</v>
      </c>
      <c r="D67" s="2">
        <v>8.9</v>
      </c>
      <c r="E67" s="2">
        <v>22.8</v>
      </c>
      <c r="F67" s="2">
        <v>2.2000000000000002</v>
      </c>
      <c r="G67" s="2">
        <v>3.6</v>
      </c>
      <c r="H67" s="2">
        <v>1008.4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</v>
      </c>
      <c r="O67">
        <v>292.8</v>
      </c>
      <c r="P67">
        <v>21.3</v>
      </c>
      <c r="Q67">
        <v>21.7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</v>
      </c>
      <c r="AN67" s="2">
        <v>80</v>
      </c>
      <c r="AO67" s="2">
        <v>14.5</v>
      </c>
      <c r="AP67" s="2">
        <v>18</v>
      </c>
      <c r="AQ67" s="2">
        <v>4.3</v>
      </c>
      <c r="AR67" s="2">
        <v>12.6</v>
      </c>
      <c r="AS67" s="2">
        <v>1022.8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287.8</v>
      </c>
      <c r="BA67">
        <v>17</v>
      </c>
      <c r="BB67">
        <v>17</v>
      </c>
      <c r="BC67" s="5">
        <v>4.0277777777777801E-2</v>
      </c>
    </row>
    <row r="68" spans="2:55">
      <c r="B68" s="2">
        <v>22.8</v>
      </c>
      <c r="C68" s="2">
        <v>41</v>
      </c>
      <c r="D68" s="2">
        <v>8.9</v>
      </c>
      <c r="E68" s="2">
        <v>22.8</v>
      </c>
      <c r="F68" s="2">
        <v>3.2</v>
      </c>
      <c r="G68" s="2">
        <v>4.3</v>
      </c>
      <c r="H68" s="2">
        <v>1008.2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</v>
      </c>
      <c r="O68">
        <v>292.8</v>
      </c>
      <c r="P68">
        <v>21.3</v>
      </c>
      <c r="Q68">
        <v>21.6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</v>
      </c>
      <c r="AN68" s="2">
        <v>80</v>
      </c>
      <c r="AO68" s="2">
        <v>14.5</v>
      </c>
      <c r="AP68" s="2">
        <v>18</v>
      </c>
      <c r="AQ68" s="2">
        <v>7.2</v>
      </c>
      <c r="AR68" s="2">
        <v>8.3000000000000007</v>
      </c>
      <c r="AS68" s="2">
        <v>1022.7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287.8</v>
      </c>
      <c r="BA68">
        <v>17</v>
      </c>
      <c r="BB68">
        <v>17</v>
      </c>
      <c r="BC68" s="5">
        <v>4.0972222222222202E-2</v>
      </c>
    </row>
    <row r="69" spans="2:55">
      <c r="B69" s="2">
        <v>22.8</v>
      </c>
      <c r="C69" s="2">
        <v>41</v>
      </c>
      <c r="D69" s="2">
        <v>8.9</v>
      </c>
      <c r="E69" s="2">
        <v>22.8</v>
      </c>
      <c r="F69" s="2">
        <v>2.2000000000000002</v>
      </c>
      <c r="G69" s="2">
        <v>4</v>
      </c>
      <c r="H69" s="2">
        <v>1008.3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</v>
      </c>
      <c r="O69">
        <v>292.8</v>
      </c>
      <c r="P69">
        <v>21.3</v>
      </c>
      <c r="Q69">
        <v>21.6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17.899999999999999</v>
      </c>
      <c r="AN69" s="2">
        <v>80</v>
      </c>
      <c r="AO69" s="2">
        <v>14.4</v>
      </c>
      <c r="AP69" s="2">
        <v>17.899999999999999</v>
      </c>
      <c r="AQ69" s="2">
        <v>13.3</v>
      </c>
      <c r="AR69" s="2">
        <v>19.399999999999999</v>
      </c>
      <c r="AS69" s="2">
        <v>1022.8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287.8</v>
      </c>
      <c r="BA69">
        <v>17</v>
      </c>
      <c r="BB69">
        <v>17</v>
      </c>
      <c r="BC69" s="5">
        <v>4.1666666666666699E-2</v>
      </c>
    </row>
    <row r="70" spans="2:55">
      <c r="B70" s="2">
        <v>22.8</v>
      </c>
      <c r="C70" s="2">
        <v>41</v>
      </c>
      <c r="D70" s="2">
        <v>8.9</v>
      </c>
      <c r="E70" s="2">
        <v>22.8</v>
      </c>
      <c r="F70" s="2">
        <v>6.5</v>
      </c>
      <c r="G70" s="2">
        <v>8.3000000000000007</v>
      </c>
      <c r="H70" s="2">
        <v>1008.3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</v>
      </c>
      <c r="O70">
        <v>292.8</v>
      </c>
      <c r="P70">
        <v>21.3</v>
      </c>
      <c r="Q70">
        <v>21.6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</v>
      </c>
      <c r="AN70" s="2">
        <v>80</v>
      </c>
      <c r="AO70" s="2">
        <v>14.5</v>
      </c>
      <c r="AP70" s="2">
        <v>18</v>
      </c>
      <c r="AQ70" s="2">
        <v>10.1</v>
      </c>
      <c r="AR70" s="2">
        <v>13</v>
      </c>
      <c r="AS70" s="2">
        <v>1022.7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287.8</v>
      </c>
      <c r="BA70">
        <v>17</v>
      </c>
      <c r="BB70">
        <v>17.100000000000001</v>
      </c>
      <c r="BC70" s="5">
        <v>4.2361111111111099E-2</v>
      </c>
    </row>
    <row r="71" spans="2:55">
      <c r="B71" s="2">
        <v>22.8</v>
      </c>
      <c r="C71" s="2">
        <v>41</v>
      </c>
      <c r="D71" s="2">
        <v>8.9</v>
      </c>
      <c r="E71" s="2">
        <v>22.8</v>
      </c>
      <c r="F71" s="2">
        <v>5.4</v>
      </c>
      <c r="G71" s="2">
        <v>8.3000000000000007</v>
      </c>
      <c r="H71" s="2">
        <v>1008.1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</v>
      </c>
      <c r="O71">
        <v>292.8</v>
      </c>
      <c r="P71">
        <v>21.3</v>
      </c>
      <c r="Q71">
        <v>21.7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</v>
      </c>
      <c r="AN71" s="2">
        <v>80</v>
      </c>
      <c r="AO71" s="2">
        <v>14.5</v>
      </c>
      <c r="AP71" s="2">
        <v>18</v>
      </c>
      <c r="AQ71" s="2">
        <v>0</v>
      </c>
      <c r="AR71" s="2">
        <v>4.7</v>
      </c>
      <c r="AS71" s="2">
        <v>1022.8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287.8</v>
      </c>
      <c r="BA71">
        <v>17</v>
      </c>
      <c r="BB71">
        <v>17</v>
      </c>
      <c r="BC71" s="5">
        <v>4.3055555555555597E-2</v>
      </c>
    </row>
    <row r="72" spans="2:55">
      <c r="B72" s="2">
        <v>22.8</v>
      </c>
      <c r="C72" s="2">
        <v>41</v>
      </c>
      <c r="D72" s="2">
        <v>8.9</v>
      </c>
      <c r="E72" s="2">
        <v>22.8</v>
      </c>
      <c r="F72" s="2">
        <v>4.3</v>
      </c>
      <c r="G72" s="2">
        <v>4.3</v>
      </c>
      <c r="H72" s="2">
        <v>1008.3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</v>
      </c>
      <c r="O72">
        <v>292.8</v>
      </c>
      <c r="P72">
        <v>21.3</v>
      </c>
      <c r="Q72">
        <v>21.6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17.899999999999999</v>
      </c>
      <c r="AN72" s="2">
        <v>80</v>
      </c>
      <c r="AO72" s="2">
        <v>14.4</v>
      </c>
      <c r="AP72" s="2">
        <v>17.899999999999999</v>
      </c>
      <c r="AQ72" s="2">
        <v>4</v>
      </c>
      <c r="AR72" s="2">
        <v>4.3</v>
      </c>
      <c r="AS72" s="2">
        <v>1022.7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287.8</v>
      </c>
      <c r="BA72">
        <v>17</v>
      </c>
      <c r="BB72">
        <v>17</v>
      </c>
      <c r="BC72" s="5">
        <v>4.3749999999999997E-2</v>
      </c>
    </row>
    <row r="73" spans="2:55">
      <c r="B73" s="2">
        <v>22.8</v>
      </c>
      <c r="C73" s="2">
        <v>41</v>
      </c>
      <c r="D73" s="2">
        <v>8.9</v>
      </c>
      <c r="E73" s="2">
        <v>22.8</v>
      </c>
      <c r="F73" s="2">
        <v>3.2</v>
      </c>
      <c r="G73" s="2">
        <v>4.3</v>
      </c>
      <c r="H73" s="2">
        <v>1008.3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</v>
      </c>
      <c r="O73">
        <v>292.8</v>
      </c>
      <c r="P73">
        <v>21.3</v>
      </c>
      <c r="Q73">
        <v>21.6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17.899999999999999</v>
      </c>
      <c r="AN73" s="2">
        <v>80</v>
      </c>
      <c r="AO73" s="2">
        <v>14.4</v>
      </c>
      <c r="AP73" s="2">
        <v>17.899999999999999</v>
      </c>
      <c r="AQ73" s="2">
        <v>2.9</v>
      </c>
      <c r="AR73" s="2">
        <v>7.2</v>
      </c>
      <c r="AS73" s="2">
        <v>1022.8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287.8</v>
      </c>
      <c r="BA73">
        <v>17</v>
      </c>
      <c r="BB73">
        <v>17</v>
      </c>
      <c r="BC73" s="5">
        <v>4.4444444444444398E-2</v>
      </c>
    </row>
    <row r="74" spans="2:55">
      <c r="B74" s="2">
        <v>22.8</v>
      </c>
      <c r="C74" s="2">
        <v>41</v>
      </c>
      <c r="D74" s="2">
        <v>8.9</v>
      </c>
      <c r="E74" s="2">
        <v>22.8</v>
      </c>
      <c r="F74" s="2">
        <v>3.6</v>
      </c>
      <c r="G74" s="2">
        <v>6.1</v>
      </c>
      <c r="H74" s="2">
        <v>1008.4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</v>
      </c>
      <c r="O74">
        <v>292.8</v>
      </c>
      <c r="P74">
        <v>21.3</v>
      </c>
      <c r="Q74">
        <v>21.6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17.899999999999999</v>
      </c>
      <c r="AN74" s="2">
        <v>80</v>
      </c>
      <c r="AO74" s="2">
        <v>14.4</v>
      </c>
      <c r="AP74" s="2">
        <v>17.899999999999999</v>
      </c>
      <c r="AQ74" s="2">
        <v>5</v>
      </c>
      <c r="AR74" s="2">
        <v>7.9</v>
      </c>
      <c r="AS74" s="2">
        <v>1022.7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287.8</v>
      </c>
      <c r="BA74">
        <v>17</v>
      </c>
      <c r="BB74">
        <v>17</v>
      </c>
      <c r="BC74" s="5">
        <v>4.5138888888888902E-2</v>
      </c>
    </row>
    <row r="75" spans="2:55">
      <c r="B75" s="2">
        <v>22.8</v>
      </c>
      <c r="C75" s="2">
        <v>41</v>
      </c>
      <c r="D75" s="2">
        <v>8.9</v>
      </c>
      <c r="E75" s="2">
        <v>22.8</v>
      </c>
      <c r="F75" s="2">
        <v>6.1</v>
      </c>
      <c r="G75" s="2">
        <v>7.6</v>
      </c>
      <c r="H75" s="2">
        <v>1008.2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</v>
      </c>
      <c r="O75">
        <v>292.8</v>
      </c>
      <c r="P75">
        <v>21.3</v>
      </c>
      <c r="Q75">
        <v>21.6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17.899999999999999</v>
      </c>
      <c r="AN75" s="2">
        <v>80</v>
      </c>
      <c r="AO75" s="2">
        <v>14.4</v>
      </c>
      <c r="AP75" s="2">
        <v>17.899999999999999</v>
      </c>
      <c r="AQ75" s="2">
        <v>3.6</v>
      </c>
      <c r="AR75" s="2">
        <v>6.8</v>
      </c>
      <c r="AS75" s="2">
        <v>1022.7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287.8</v>
      </c>
      <c r="BA75">
        <v>17</v>
      </c>
      <c r="BB75">
        <v>17</v>
      </c>
      <c r="BC75" s="5">
        <v>4.5833333333333302E-2</v>
      </c>
    </row>
    <row r="76" spans="2:55">
      <c r="B76" s="2">
        <v>22.8</v>
      </c>
      <c r="C76" s="2">
        <v>41</v>
      </c>
      <c r="D76" s="2">
        <v>8.9</v>
      </c>
      <c r="E76" s="2">
        <v>22.8</v>
      </c>
      <c r="F76" s="2">
        <v>4</v>
      </c>
      <c r="G76" s="2">
        <v>4.3</v>
      </c>
      <c r="H76" s="2">
        <v>1008.4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</v>
      </c>
      <c r="O76">
        <v>292.8</v>
      </c>
      <c r="P76">
        <v>21.3</v>
      </c>
      <c r="Q76">
        <v>21.6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17.899999999999999</v>
      </c>
      <c r="AN76" s="2">
        <v>80</v>
      </c>
      <c r="AO76" s="2">
        <v>14.4</v>
      </c>
      <c r="AP76" s="2">
        <v>17.899999999999999</v>
      </c>
      <c r="AQ76" s="2">
        <v>5.8</v>
      </c>
      <c r="AR76" s="2">
        <v>9.6999999999999993</v>
      </c>
      <c r="AS76" s="2">
        <v>1022.8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287.8</v>
      </c>
      <c r="BA76">
        <v>16.899999999999999</v>
      </c>
      <c r="BB76">
        <v>17</v>
      </c>
      <c r="BC76" s="5">
        <v>4.65277777777778E-2</v>
      </c>
    </row>
    <row r="77" spans="2:55">
      <c r="B77" s="2">
        <v>22.7</v>
      </c>
      <c r="C77" s="2">
        <v>42</v>
      </c>
      <c r="D77" s="2">
        <v>9.1999999999999993</v>
      </c>
      <c r="E77" s="2">
        <v>22.7</v>
      </c>
      <c r="F77" s="2">
        <v>2.2000000000000002</v>
      </c>
      <c r="G77" s="2">
        <v>5.8</v>
      </c>
      <c r="H77" s="2">
        <v>1008.3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</v>
      </c>
      <c r="O77">
        <v>292.8</v>
      </c>
      <c r="P77">
        <v>21.4</v>
      </c>
      <c r="Q77">
        <v>21.6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17.899999999999999</v>
      </c>
      <c r="AN77" s="2">
        <v>80</v>
      </c>
      <c r="AO77" s="2">
        <v>14.4</v>
      </c>
      <c r="AP77" s="2">
        <v>17.899999999999999</v>
      </c>
      <c r="AQ77" s="2">
        <v>5.8</v>
      </c>
      <c r="AR77" s="2">
        <v>9</v>
      </c>
      <c r="AS77" s="2">
        <v>1022.9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287.8</v>
      </c>
      <c r="BA77">
        <v>16.899999999999999</v>
      </c>
      <c r="BB77">
        <v>17</v>
      </c>
      <c r="BC77" s="5">
        <v>4.72222222222222E-2</v>
      </c>
    </row>
    <row r="78" spans="2:55">
      <c r="B78" s="2">
        <v>22.7</v>
      </c>
      <c r="C78" s="2">
        <v>42</v>
      </c>
      <c r="D78" s="2">
        <v>9.1999999999999993</v>
      </c>
      <c r="E78" s="2">
        <v>22.7</v>
      </c>
      <c r="F78" s="2">
        <v>2.2000000000000002</v>
      </c>
      <c r="G78" s="2">
        <v>4.3</v>
      </c>
      <c r="H78" s="2">
        <v>1008.2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</v>
      </c>
      <c r="O78">
        <v>292.8</v>
      </c>
      <c r="P78">
        <v>21.4</v>
      </c>
      <c r="Q78">
        <v>21.7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17.899999999999999</v>
      </c>
      <c r="AN78" s="2">
        <v>80</v>
      </c>
      <c r="AO78" s="2">
        <v>14.4</v>
      </c>
      <c r="AP78" s="2">
        <v>17.899999999999999</v>
      </c>
      <c r="AQ78" s="2">
        <v>4.3</v>
      </c>
      <c r="AR78" s="2">
        <v>7.2</v>
      </c>
      <c r="AS78" s="2">
        <v>1023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287.8</v>
      </c>
      <c r="BA78">
        <v>16.899999999999999</v>
      </c>
      <c r="BB78">
        <v>17</v>
      </c>
      <c r="BC78" s="5">
        <v>4.7916666666666698E-2</v>
      </c>
    </row>
    <row r="79" spans="2:55">
      <c r="B79" s="2">
        <v>22.7</v>
      </c>
      <c r="C79" s="2">
        <v>42</v>
      </c>
      <c r="D79" s="2">
        <v>9.1999999999999993</v>
      </c>
      <c r="E79" s="2">
        <v>22.7</v>
      </c>
      <c r="F79" s="2">
        <v>4</v>
      </c>
      <c r="G79" s="2">
        <v>4</v>
      </c>
      <c r="H79" s="2">
        <v>1008.5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</v>
      </c>
      <c r="O79">
        <v>292.8</v>
      </c>
      <c r="P79">
        <v>21.4</v>
      </c>
      <c r="Q79">
        <v>21.7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17.8</v>
      </c>
      <c r="AN79" s="2">
        <v>80</v>
      </c>
      <c r="AO79" s="2">
        <v>14.3</v>
      </c>
      <c r="AP79" s="2">
        <v>17.8</v>
      </c>
      <c r="AQ79" s="2">
        <v>4.7</v>
      </c>
      <c r="AR79" s="2">
        <v>9.6999999999999993</v>
      </c>
      <c r="AS79" s="2">
        <v>1022.8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287.8</v>
      </c>
      <c r="BA79">
        <v>16.899999999999999</v>
      </c>
      <c r="BB79">
        <v>17</v>
      </c>
      <c r="BC79" s="5">
        <v>4.8611111111111098E-2</v>
      </c>
    </row>
    <row r="80" spans="2:55">
      <c r="B80" s="2">
        <v>22.6</v>
      </c>
      <c r="C80" s="2">
        <v>42</v>
      </c>
      <c r="D80" s="2">
        <v>9.1</v>
      </c>
      <c r="E80" s="2">
        <v>22.6</v>
      </c>
      <c r="F80" s="2">
        <v>0</v>
      </c>
      <c r="G80" s="2">
        <v>2.2000000000000002</v>
      </c>
      <c r="H80" s="2">
        <v>1008.4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</v>
      </c>
      <c r="O80">
        <v>292.8</v>
      </c>
      <c r="P80">
        <v>21.4</v>
      </c>
      <c r="Q80">
        <v>21.7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17.899999999999999</v>
      </c>
      <c r="AN80" s="2">
        <v>80</v>
      </c>
      <c r="AO80" s="2">
        <v>14.4</v>
      </c>
      <c r="AP80" s="2">
        <v>17.899999999999999</v>
      </c>
      <c r="AQ80" s="2">
        <v>6.8</v>
      </c>
      <c r="AR80" s="2">
        <v>10.1</v>
      </c>
      <c r="AS80" s="2">
        <v>1022.8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287.8</v>
      </c>
      <c r="BA80">
        <v>16.899999999999999</v>
      </c>
      <c r="BB80">
        <v>16.899999999999999</v>
      </c>
      <c r="BC80" s="5">
        <v>4.9305555555555602E-2</v>
      </c>
    </row>
    <row r="81" spans="2:55">
      <c r="B81" s="2">
        <v>22.6</v>
      </c>
      <c r="C81" s="2">
        <v>42</v>
      </c>
      <c r="D81" s="2">
        <v>9.1</v>
      </c>
      <c r="E81" s="2">
        <v>22.6</v>
      </c>
      <c r="F81" s="2">
        <v>2.2000000000000002</v>
      </c>
      <c r="G81" s="2">
        <v>2.9</v>
      </c>
      <c r="H81" s="2">
        <v>1008.3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</v>
      </c>
      <c r="O81">
        <v>292.8</v>
      </c>
      <c r="P81">
        <v>21.4</v>
      </c>
      <c r="Q81">
        <v>21.7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17.899999999999999</v>
      </c>
      <c r="AN81" s="2">
        <v>80</v>
      </c>
      <c r="AO81" s="2">
        <v>14.4</v>
      </c>
      <c r="AP81" s="2">
        <v>17.899999999999999</v>
      </c>
      <c r="AQ81" s="2">
        <v>7.9</v>
      </c>
      <c r="AR81" s="2">
        <v>12.2</v>
      </c>
      <c r="AS81" s="2">
        <v>1023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287.8</v>
      </c>
      <c r="BA81">
        <v>16.899999999999999</v>
      </c>
      <c r="BB81">
        <v>16.899999999999999</v>
      </c>
      <c r="BC81" s="5">
        <v>0.05</v>
      </c>
    </row>
    <row r="82" spans="2:55">
      <c r="B82" s="2">
        <v>22.6</v>
      </c>
      <c r="C82" s="2">
        <v>42</v>
      </c>
      <c r="D82" s="2">
        <v>9.1</v>
      </c>
      <c r="E82" s="2">
        <v>22.6</v>
      </c>
      <c r="F82" s="2">
        <v>0</v>
      </c>
      <c r="G82" s="2">
        <v>2.2000000000000002</v>
      </c>
      <c r="H82" s="2">
        <v>1008.2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</v>
      </c>
      <c r="O82">
        <v>292.8</v>
      </c>
      <c r="P82">
        <v>21.4</v>
      </c>
      <c r="Q82">
        <v>21.7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17.899999999999999</v>
      </c>
      <c r="AN82" s="2">
        <v>80</v>
      </c>
      <c r="AO82" s="2">
        <v>14.4</v>
      </c>
      <c r="AP82" s="2">
        <v>17.899999999999999</v>
      </c>
      <c r="AQ82" s="2">
        <v>3.2</v>
      </c>
      <c r="AR82" s="2">
        <v>6.1</v>
      </c>
      <c r="AS82" s="2">
        <v>1023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287.8</v>
      </c>
      <c r="BA82">
        <v>16.899999999999999</v>
      </c>
      <c r="BB82">
        <v>16.899999999999999</v>
      </c>
      <c r="BC82" s="5">
        <v>5.0694444444444403E-2</v>
      </c>
    </row>
    <row r="83" spans="2:55">
      <c r="B83" s="2">
        <v>22.6</v>
      </c>
      <c r="C83" s="2">
        <v>42</v>
      </c>
      <c r="D83" s="2">
        <v>9.1</v>
      </c>
      <c r="E83" s="2">
        <v>22.6</v>
      </c>
      <c r="F83" s="2">
        <v>4</v>
      </c>
      <c r="G83" s="2">
        <v>4</v>
      </c>
      <c r="H83" s="2">
        <v>1008.3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</v>
      </c>
      <c r="O83">
        <v>292.8</v>
      </c>
      <c r="P83">
        <v>21.4</v>
      </c>
      <c r="Q83">
        <v>21.7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17.899999999999999</v>
      </c>
      <c r="AN83" s="2">
        <v>80</v>
      </c>
      <c r="AO83" s="2">
        <v>14.4</v>
      </c>
      <c r="AP83" s="2">
        <v>17.899999999999999</v>
      </c>
      <c r="AQ83" s="2">
        <v>4</v>
      </c>
      <c r="AR83" s="2">
        <v>4.3</v>
      </c>
      <c r="AS83" s="2">
        <v>1022.9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287.8</v>
      </c>
      <c r="BA83">
        <v>16.899999999999999</v>
      </c>
      <c r="BB83">
        <v>16.899999999999999</v>
      </c>
      <c r="BC83" s="5">
        <v>5.1388888888888901E-2</v>
      </c>
    </row>
    <row r="84" spans="2:55">
      <c r="B84" s="2">
        <v>22.6</v>
      </c>
      <c r="C84" s="2">
        <v>42</v>
      </c>
      <c r="D84" s="2">
        <v>9.1</v>
      </c>
      <c r="E84" s="2">
        <v>22.6</v>
      </c>
      <c r="F84" s="2">
        <v>2.9</v>
      </c>
      <c r="G84" s="2">
        <v>3.6</v>
      </c>
      <c r="H84" s="2">
        <v>1008.5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</v>
      </c>
      <c r="O84">
        <v>292.8</v>
      </c>
      <c r="P84">
        <v>21.4</v>
      </c>
      <c r="Q84">
        <v>21.7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17.8</v>
      </c>
      <c r="AN84" s="2">
        <v>80</v>
      </c>
      <c r="AO84" s="2">
        <v>14.3</v>
      </c>
      <c r="AP84" s="2">
        <v>17.8</v>
      </c>
      <c r="AQ84" s="2">
        <v>7.2</v>
      </c>
      <c r="AR84" s="2">
        <v>7.2</v>
      </c>
      <c r="AS84" s="2">
        <v>1022.8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287.8</v>
      </c>
      <c r="BA84">
        <v>16.899999999999999</v>
      </c>
      <c r="BB84">
        <v>16.899999999999999</v>
      </c>
      <c r="BC84" s="5">
        <v>5.2083333333333301E-2</v>
      </c>
    </row>
    <row r="85" spans="2:55">
      <c r="B85" s="2">
        <v>22.6</v>
      </c>
      <c r="C85" s="2">
        <v>42</v>
      </c>
      <c r="D85" s="2">
        <v>9.1</v>
      </c>
      <c r="E85" s="2">
        <v>22.6</v>
      </c>
      <c r="F85" s="2">
        <v>0</v>
      </c>
      <c r="G85" s="2">
        <v>4</v>
      </c>
      <c r="H85" s="2">
        <v>1008.4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</v>
      </c>
      <c r="O85">
        <v>292.8</v>
      </c>
      <c r="P85">
        <v>21.4</v>
      </c>
      <c r="Q85">
        <v>21.7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17.8</v>
      </c>
      <c r="AN85" s="2">
        <v>80</v>
      </c>
      <c r="AO85" s="2">
        <v>14.3</v>
      </c>
      <c r="AP85" s="2">
        <v>17.8</v>
      </c>
      <c r="AQ85" s="2">
        <v>6.5</v>
      </c>
      <c r="AR85" s="2">
        <v>6.5</v>
      </c>
      <c r="AS85" s="2">
        <v>1022.8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287.8</v>
      </c>
      <c r="BA85">
        <v>16.899999999999999</v>
      </c>
      <c r="BB85">
        <v>16.899999999999999</v>
      </c>
      <c r="BC85" s="5">
        <v>5.2777777777777798E-2</v>
      </c>
    </row>
    <row r="86" spans="2:55">
      <c r="B86" s="2">
        <v>22.6</v>
      </c>
      <c r="C86" s="2">
        <v>42</v>
      </c>
      <c r="D86" s="2">
        <v>9.1</v>
      </c>
      <c r="E86" s="2">
        <v>22.6</v>
      </c>
      <c r="F86" s="2">
        <v>4</v>
      </c>
      <c r="G86" s="2">
        <v>5.8</v>
      </c>
      <c r="H86" s="2">
        <v>1008.2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</v>
      </c>
      <c r="O86">
        <v>292.8</v>
      </c>
      <c r="P86">
        <v>21.4</v>
      </c>
      <c r="Q86">
        <v>21.6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17.8</v>
      </c>
      <c r="AN86" s="2">
        <v>80</v>
      </c>
      <c r="AO86" s="2">
        <v>14.3</v>
      </c>
      <c r="AP86" s="2">
        <v>17.8</v>
      </c>
      <c r="AQ86" s="2">
        <v>9.6999999999999993</v>
      </c>
      <c r="AR86" s="2">
        <v>10.8</v>
      </c>
      <c r="AS86" s="2">
        <v>1023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287.8</v>
      </c>
      <c r="BA86">
        <v>16.8</v>
      </c>
      <c r="BB86">
        <v>16.899999999999999</v>
      </c>
      <c r="BC86" s="5">
        <v>5.3472222222222199E-2</v>
      </c>
    </row>
    <row r="87" spans="2:55">
      <c r="B87" s="2">
        <v>22.6</v>
      </c>
      <c r="C87" s="2">
        <v>42</v>
      </c>
      <c r="D87" s="2">
        <v>9.1</v>
      </c>
      <c r="E87" s="2">
        <v>22.6</v>
      </c>
      <c r="F87" s="2">
        <v>2.5</v>
      </c>
      <c r="G87" s="2">
        <v>4</v>
      </c>
      <c r="H87" s="2">
        <v>1008.4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</v>
      </c>
      <c r="O87">
        <v>292.8</v>
      </c>
      <c r="P87">
        <v>21.4</v>
      </c>
      <c r="Q87">
        <v>21.7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17.8</v>
      </c>
      <c r="AN87" s="2">
        <v>80</v>
      </c>
      <c r="AO87" s="2">
        <v>14.3</v>
      </c>
      <c r="AP87" s="2">
        <v>17.8</v>
      </c>
      <c r="AQ87" s="2">
        <v>5.4</v>
      </c>
      <c r="AR87" s="2">
        <v>8.3000000000000007</v>
      </c>
      <c r="AS87" s="2">
        <v>1022.8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287.8</v>
      </c>
      <c r="BA87">
        <v>16.8</v>
      </c>
      <c r="BB87">
        <v>16.899999999999999</v>
      </c>
      <c r="BC87" s="5">
        <v>5.4166666666666703E-2</v>
      </c>
    </row>
    <row r="88" spans="2:55">
      <c r="B88" s="2">
        <v>22.6</v>
      </c>
      <c r="C88" s="2">
        <v>42</v>
      </c>
      <c r="D88" s="2">
        <v>9.1</v>
      </c>
      <c r="E88" s="2">
        <v>22.6</v>
      </c>
      <c r="F88" s="2">
        <v>3.6</v>
      </c>
      <c r="G88" s="2">
        <v>5</v>
      </c>
      <c r="H88" s="2">
        <v>1008.4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</v>
      </c>
      <c r="O88">
        <v>292.8</v>
      </c>
      <c r="P88">
        <v>21.4</v>
      </c>
      <c r="Q88">
        <v>21.7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17.8</v>
      </c>
      <c r="AN88" s="2">
        <v>80</v>
      </c>
      <c r="AO88" s="2">
        <v>14.3</v>
      </c>
      <c r="AP88" s="2">
        <v>17.8</v>
      </c>
      <c r="AQ88" s="2">
        <v>5</v>
      </c>
      <c r="AR88" s="2">
        <v>5</v>
      </c>
      <c r="AS88" s="2">
        <v>1022.9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287.8</v>
      </c>
      <c r="BA88">
        <v>16.8</v>
      </c>
      <c r="BB88">
        <v>16.899999999999999</v>
      </c>
      <c r="BC88" s="5">
        <v>5.4861111111111097E-2</v>
      </c>
    </row>
    <row r="89" spans="2:55">
      <c r="B89" s="2">
        <v>22.7</v>
      </c>
      <c r="C89" s="2">
        <v>42</v>
      </c>
      <c r="D89" s="2">
        <v>9.1999999999999993</v>
      </c>
      <c r="E89" s="2">
        <v>22.7</v>
      </c>
      <c r="F89" s="2">
        <v>2.2000000000000002</v>
      </c>
      <c r="G89" s="2">
        <v>2.5</v>
      </c>
      <c r="H89" s="2">
        <v>1008.4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</v>
      </c>
      <c r="O89">
        <v>292.8</v>
      </c>
      <c r="P89">
        <v>21.4</v>
      </c>
      <c r="Q89">
        <v>21.7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17.8</v>
      </c>
      <c r="AN89" s="2">
        <v>80</v>
      </c>
      <c r="AO89" s="2">
        <v>14.3</v>
      </c>
      <c r="AP89" s="2">
        <v>17.8</v>
      </c>
      <c r="AQ89" s="2">
        <v>5</v>
      </c>
      <c r="AR89" s="2">
        <v>10.1</v>
      </c>
      <c r="AS89" s="2">
        <v>1022.8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287.8</v>
      </c>
      <c r="BA89">
        <v>16.8</v>
      </c>
      <c r="BB89">
        <v>16.8</v>
      </c>
      <c r="BC89" s="5">
        <v>5.5555555555555601E-2</v>
      </c>
    </row>
    <row r="90" spans="2:55">
      <c r="B90" s="2">
        <v>22.7</v>
      </c>
      <c r="C90" s="2">
        <v>42</v>
      </c>
      <c r="D90" s="2">
        <v>9.1999999999999993</v>
      </c>
      <c r="E90" s="2">
        <v>22.7</v>
      </c>
      <c r="F90" s="2">
        <v>2.5</v>
      </c>
      <c r="G90" s="2">
        <v>2.9</v>
      </c>
      <c r="H90" s="2">
        <v>1008.4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</v>
      </c>
      <c r="O90">
        <v>292.8</v>
      </c>
      <c r="P90">
        <v>21.4</v>
      </c>
      <c r="Q90">
        <v>21.7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17.8</v>
      </c>
      <c r="AN90" s="2">
        <v>80</v>
      </c>
      <c r="AO90" s="2">
        <v>14.3</v>
      </c>
      <c r="AP90" s="2">
        <v>17.8</v>
      </c>
      <c r="AQ90" s="2">
        <v>8.3000000000000007</v>
      </c>
      <c r="AR90" s="2">
        <v>9</v>
      </c>
      <c r="AS90" s="2">
        <v>1022.9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287.8</v>
      </c>
      <c r="BA90">
        <v>16.8</v>
      </c>
      <c r="BB90">
        <v>16.8</v>
      </c>
      <c r="BC90" s="5">
        <v>5.6250000000000001E-2</v>
      </c>
    </row>
    <row r="91" spans="2:55">
      <c r="B91" s="2">
        <v>22.6</v>
      </c>
      <c r="C91" s="2">
        <v>42</v>
      </c>
      <c r="D91" s="2">
        <v>9.1</v>
      </c>
      <c r="E91" s="2">
        <v>22.6</v>
      </c>
      <c r="F91" s="2">
        <v>2.5</v>
      </c>
      <c r="G91" s="2">
        <v>5</v>
      </c>
      <c r="H91" s="2">
        <v>1008.5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</v>
      </c>
      <c r="O91">
        <v>292.8</v>
      </c>
      <c r="P91">
        <v>21.4</v>
      </c>
      <c r="Q91">
        <v>21.7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17.8</v>
      </c>
      <c r="AN91" s="2">
        <v>79</v>
      </c>
      <c r="AO91" s="2">
        <v>14.1</v>
      </c>
      <c r="AP91" s="2">
        <v>17.8</v>
      </c>
      <c r="AQ91" s="2">
        <v>8.6</v>
      </c>
      <c r="AR91" s="2">
        <v>11.2</v>
      </c>
      <c r="AS91" s="2">
        <v>1022.6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287.8</v>
      </c>
      <c r="BA91">
        <v>16.8</v>
      </c>
      <c r="BB91">
        <v>16.8</v>
      </c>
      <c r="BC91" s="5">
        <v>5.6944444444444402E-2</v>
      </c>
    </row>
    <row r="92" spans="2:55">
      <c r="B92" s="2">
        <v>22.6</v>
      </c>
      <c r="C92" s="2">
        <v>42</v>
      </c>
      <c r="D92" s="2">
        <v>9.1</v>
      </c>
      <c r="E92" s="2">
        <v>22.6</v>
      </c>
      <c r="F92" s="2">
        <v>2.9</v>
      </c>
      <c r="G92" s="2">
        <v>3.6</v>
      </c>
      <c r="H92" s="2">
        <v>1008.6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</v>
      </c>
      <c r="O92">
        <v>292.8</v>
      </c>
      <c r="P92">
        <v>21.3</v>
      </c>
      <c r="Q92">
        <v>21.7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17.8</v>
      </c>
      <c r="AN92" s="2">
        <v>79</v>
      </c>
      <c r="AO92" s="2">
        <v>14.1</v>
      </c>
      <c r="AP92" s="2">
        <v>17.8</v>
      </c>
      <c r="AQ92" s="2">
        <v>5.4</v>
      </c>
      <c r="AR92" s="2">
        <v>10.1</v>
      </c>
      <c r="AS92" s="2">
        <v>1022.7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287.8</v>
      </c>
      <c r="BA92">
        <v>16.8</v>
      </c>
      <c r="BB92">
        <v>16.8</v>
      </c>
      <c r="BC92" s="5">
        <v>5.7638888888888899E-2</v>
      </c>
    </row>
    <row r="93" spans="2:55">
      <c r="B93" s="2">
        <v>22.6</v>
      </c>
      <c r="C93" s="2">
        <v>42</v>
      </c>
      <c r="D93" s="2">
        <v>9.1</v>
      </c>
      <c r="E93" s="2">
        <v>22.6</v>
      </c>
      <c r="F93" s="2">
        <v>4</v>
      </c>
      <c r="G93" s="2">
        <v>4</v>
      </c>
      <c r="H93" s="2">
        <v>1008.6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</v>
      </c>
      <c r="O93">
        <v>292.8</v>
      </c>
      <c r="P93">
        <v>21.4</v>
      </c>
      <c r="Q93">
        <v>21.7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17.8</v>
      </c>
      <c r="AN93" s="2">
        <v>79</v>
      </c>
      <c r="AO93" s="2">
        <v>14.1</v>
      </c>
      <c r="AP93" s="2">
        <v>17.8</v>
      </c>
      <c r="AQ93" s="2">
        <v>5</v>
      </c>
      <c r="AR93" s="2">
        <v>5</v>
      </c>
      <c r="AS93" s="2">
        <v>1022.9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287.8</v>
      </c>
      <c r="BA93">
        <v>16.8</v>
      </c>
      <c r="BB93">
        <v>16.8</v>
      </c>
      <c r="BC93" s="5">
        <v>5.83333333333333E-2</v>
      </c>
    </row>
    <row r="94" spans="2:55">
      <c r="B94" s="2">
        <v>22.5</v>
      </c>
      <c r="C94" s="2">
        <v>42</v>
      </c>
      <c r="D94" s="2">
        <v>9</v>
      </c>
      <c r="E94" s="2">
        <v>22.5</v>
      </c>
      <c r="F94" s="2">
        <v>0</v>
      </c>
      <c r="G94" s="2">
        <v>4</v>
      </c>
      <c r="H94" s="2">
        <v>1008.6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</v>
      </c>
      <c r="O94">
        <v>292.8</v>
      </c>
      <c r="P94">
        <v>21.4</v>
      </c>
      <c r="Q94">
        <v>21.7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17.8</v>
      </c>
      <c r="AN94" s="2">
        <v>79</v>
      </c>
      <c r="AO94" s="2">
        <v>14.1</v>
      </c>
      <c r="AP94" s="2">
        <v>17.8</v>
      </c>
      <c r="AQ94" s="2">
        <v>5.8</v>
      </c>
      <c r="AR94" s="2">
        <v>6.8</v>
      </c>
      <c r="AS94" s="2">
        <v>1022.7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287.8</v>
      </c>
      <c r="BA94">
        <v>16.8</v>
      </c>
      <c r="BB94">
        <v>16.8</v>
      </c>
      <c r="BC94" s="5">
        <v>5.9027777777777797E-2</v>
      </c>
    </row>
    <row r="95" spans="2:55">
      <c r="B95" s="2">
        <v>22.5</v>
      </c>
      <c r="C95" s="2">
        <v>42</v>
      </c>
      <c r="D95" s="2">
        <v>9</v>
      </c>
      <c r="E95" s="2">
        <v>22.5</v>
      </c>
      <c r="F95" s="2">
        <v>3.6</v>
      </c>
      <c r="G95" s="2">
        <v>5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</v>
      </c>
      <c r="O95">
        <v>292.8</v>
      </c>
      <c r="P95">
        <v>21.3</v>
      </c>
      <c r="Q95">
        <v>21.7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17.8</v>
      </c>
      <c r="AN95" s="2">
        <v>79</v>
      </c>
      <c r="AO95" s="2">
        <v>14.1</v>
      </c>
      <c r="AP95" s="2">
        <v>17.8</v>
      </c>
      <c r="AQ95" s="2">
        <v>4.3</v>
      </c>
      <c r="AR95" s="2">
        <v>5.8</v>
      </c>
      <c r="AS95" s="2">
        <v>1022.8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287.8</v>
      </c>
      <c r="BA95">
        <v>16.8</v>
      </c>
      <c r="BB95">
        <v>16.8</v>
      </c>
      <c r="BC95" s="5">
        <v>5.9722222222222197E-2</v>
      </c>
    </row>
    <row r="96" spans="2:55">
      <c r="B96" s="2">
        <v>22.5</v>
      </c>
      <c r="C96" s="2">
        <v>42</v>
      </c>
      <c r="D96" s="2">
        <v>9</v>
      </c>
      <c r="E96" s="2">
        <v>22.5</v>
      </c>
      <c r="F96" s="2">
        <v>2.5</v>
      </c>
      <c r="G96" s="2">
        <v>4</v>
      </c>
      <c r="H96" s="2">
        <v>1008.4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</v>
      </c>
      <c r="O96">
        <v>292.8</v>
      </c>
      <c r="P96">
        <v>21.3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17.8</v>
      </c>
      <c r="AN96" s="2">
        <v>79</v>
      </c>
      <c r="AO96" s="2">
        <v>14.1</v>
      </c>
      <c r="AP96" s="2">
        <v>17.8</v>
      </c>
      <c r="AQ96" s="2">
        <v>1.8</v>
      </c>
      <c r="AR96" s="2">
        <v>2.9</v>
      </c>
      <c r="AS96" s="2">
        <v>1022.7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287.8</v>
      </c>
      <c r="BA96">
        <v>16.8</v>
      </c>
      <c r="BB96">
        <v>16.8</v>
      </c>
      <c r="BC96" s="5">
        <v>6.0416666666666702E-2</v>
      </c>
    </row>
    <row r="97" spans="2:55">
      <c r="B97" s="2">
        <v>22.5</v>
      </c>
      <c r="C97" s="2">
        <v>42</v>
      </c>
      <c r="D97" s="2">
        <v>9</v>
      </c>
      <c r="E97" s="2">
        <v>22.5</v>
      </c>
      <c r="F97" s="2">
        <v>4</v>
      </c>
      <c r="G97" s="2">
        <v>4.3</v>
      </c>
      <c r="H97" s="2">
        <v>1008.3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</v>
      </c>
      <c r="O97">
        <v>292.8</v>
      </c>
      <c r="P97">
        <v>21.3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17.8</v>
      </c>
      <c r="AN97" s="2">
        <v>79</v>
      </c>
      <c r="AO97" s="2">
        <v>14.1</v>
      </c>
      <c r="AP97" s="2">
        <v>17.8</v>
      </c>
      <c r="AQ97" s="2">
        <v>9.4</v>
      </c>
      <c r="AR97" s="2">
        <v>9.4</v>
      </c>
      <c r="AS97" s="2">
        <v>1022.9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287.8</v>
      </c>
      <c r="BA97">
        <v>16.8</v>
      </c>
      <c r="BB97">
        <v>16.8</v>
      </c>
      <c r="BC97" s="5">
        <v>6.1111111111111102E-2</v>
      </c>
    </row>
    <row r="98" spans="2:55">
      <c r="B98" s="2">
        <v>22.5</v>
      </c>
      <c r="C98" s="2">
        <v>43</v>
      </c>
      <c r="D98" s="2">
        <v>9.3000000000000007</v>
      </c>
      <c r="E98" s="2">
        <v>22.5</v>
      </c>
      <c r="F98" s="2">
        <v>2.5</v>
      </c>
      <c r="G98" s="2">
        <v>3.6</v>
      </c>
      <c r="H98" s="2">
        <v>1008.4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</v>
      </c>
      <c r="O98">
        <v>292.8</v>
      </c>
      <c r="P98">
        <v>21.3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17.8</v>
      </c>
      <c r="AN98" s="2">
        <v>79</v>
      </c>
      <c r="AO98" s="2">
        <v>14.1</v>
      </c>
      <c r="AP98" s="2">
        <v>17.8</v>
      </c>
      <c r="AQ98" s="2">
        <v>6.5</v>
      </c>
      <c r="AR98" s="2">
        <v>13</v>
      </c>
      <c r="AS98" s="2">
        <v>1022.8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287.8</v>
      </c>
      <c r="BA98">
        <v>16.8</v>
      </c>
      <c r="BB98">
        <v>16.8</v>
      </c>
      <c r="BC98" s="5">
        <v>6.18055555555556E-2</v>
      </c>
    </row>
    <row r="99" spans="2:55">
      <c r="B99" s="2">
        <v>22.5</v>
      </c>
      <c r="C99" s="2">
        <v>43</v>
      </c>
      <c r="D99" s="2">
        <v>9.3000000000000007</v>
      </c>
      <c r="E99" s="2">
        <v>22.5</v>
      </c>
      <c r="F99" s="2">
        <v>2.9</v>
      </c>
      <c r="G99" s="2">
        <v>4.3</v>
      </c>
      <c r="H99" s="2">
        <v>1008.4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</v>
      </c>
      <c r="O99">
        <v>292.8</v>
      </c>
      <c r="P99">
        <v>21.3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17.8</v>
      </c>
      <c r="AN99" s="2">
        <v>79</v>
      </c>
      <c r="AO99" s="2">
        <v>14.1</v>
      </c>
      <c r="AP99" s="2">
        <v>17.8</v>
      </c>
      <c r="AQ99" s="2">
        <v>7.2</v>
      </c>
      <c r="AR99" s="2">
        <v>12.2</v>
      </c>
      <c r="AS99" s="2">
        <v>1022.9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287.8</v>
      </c>
      <c r="BA99">
        <v>16.8</v>
      </c>
      <c r="BB99">
        <v>16.8</v>
      </c>
      <c r="BC99" s="5">
        <v>6.25E-2</v>
      </c>
    </row>
    <row r="100" spans="2:55">
      <c r="B100" s="2">
        <v>22.4</v>
      </c>
      <c r="C100" s="2">
        <v>43</v>
      </c>
      <c r="D100" s="2">
        <v>9.1999999999999993</v>
      </c>
      <c r="E100" s="2">
        <v>22.4</v>
      </c>
      <c r="F100" s="2">
        <v>4.3</v>
      </c>
      <c r="G100" s="2">
        <v>5</v>
      </c>
      <c r="H100" s="2">
        <v>1008.3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</v>
      </c>
      <c r="O100">
        <v>292.8</v>
      </c>
      <c r="P100">
        <v>21.2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17.8</v>
      </c>
      <c r="AN100" s="2">
        <v>79</v>
      </c>
      <c r="AO100" s="2">
        <v>14.1</v>
      </c>
      <c r="AP100" s="2">
        <v>17.8</v>
      </c>
      <c r="AQ100" s="2">
        <v>11.2</v>
      </c>
      <c r="AR100" s="2">
        <v>15.5</v>
      </c>
      <c r="AS100" s="2">
        <v>1022.8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287.8</v>
      </c>
      <c r="BA100">
        <v>16.8</v>
      </c>
      <c r="BB100">
        <v>16.8</v>
      </c>
      <c r="BC100" s="5">
        <v>6.31944444444444E-2</v>
      </c>
    </row>
    <row r="101" spans="2:55">
      <c r="B101" s="2">
        <v>22.4</v>
      </c>
      <c r="C101" s="2">
        <v>43</v>
      </c>
      <c r="D101" s="2">
        <v>9.1999999999999993</v>
      </c>
      <c r="E101" s="2">
        <v>22.4</v>
      </c>
      <c r="F101" s="2">
        <v>0</v>
      </c>
      <c r="G101" s="2">
        <v>4.3</v>
      </c>
      <c r="H101" s="2">
        <v>1008.3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</v>
      </c>
      <c r="O101">
        <v>292.8</v>
      </c>
      <c r="P101">
        <v>21.2</v>
      </c>
      <c r="Q101">
        <v>21.6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17.8</v>
      </c>
      <c r="AN101" s="2">
        <v>79</v>
      </c>
      <c r="AO101" s="2">
        <v>14.1</v>
      </c>
      <c r="AP101" s="2">
        <v>17.8</v>
      </c>
      <c r="AQ101" s="2">
        <v>6.5</v>
      </c>
      <c r="AR101" s="2">
        <v>6.5</v>
      </c>
      <c r="AS101" s="2">
        <v>1022.9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287.8</v>
      </c>
      <c r="BA101">
        <v>16.8</v>
      </c>
      <c r="BB101">
        <v>16.8</v>
      </c>
      <c r="BC101" s="5">
        <v>6.3888888888888898E-2</v>
      </c>
    </row>
    <row r="102" spans="2:55">
      <c r="B102" s="2">
        <v>22.4</v>
      </c>
      <c r="C102" s="2">
        <v>43</v>
      </c>
      <c r="D102" s="2">
        <v>9.1999999999999993</v>
      </c>
      <c r="E102" s="2">
        <v>22.4</v>
      </c>
      <c r="F102" s="2">
        <v>4.3</v>
      </c>
      <c r="G102" s="2">
        <v>4.3</v>
      </c>
      <c r="H102" s="2">
        <v>1008.2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</v>
      </c>
      <c r="O102">
        <v>292.8</v>
      </c>
      <c r="P102">
        <v>21.2</v>
      </c>
      <c r="Q102">
        <v>21.6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17.8</v>
      </c>
      <c r="AN102" s="2">
        <v>78</v>
      </c>
      <c r="AO102" s="2">
        <v>13.9</v>
      </c>
      <c r="AP102" s="2">
        <v>17.8</v>
      </c>
      <c r="AQ102" s="2">
        <v>5.4</v>
      </c>
      <c r="AR102" s="2">
        <v>9.4</v>
      </c>
      <c r="AS102" s="2">
        <v>1022.9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287.8</v>
      </c>
      <c r="BA102">
        <v>16.8</v>
      </c>
      <c r="BB102">
        <v>16.8</v>
      </c>
      <c r="BC102" s="5">
        <v>6.4583333333333298E-2</v>
      </c>
    </row>
    <row r="103" spans="2:55">
      <c r="B103" s="2">
        <v>22.4</v>
      </c>
      <c r="C103" s="2">
        <v>43</v>
      </c>
      <c r="D103" s="2">
        <v>9.1999999999999993</v>
      </c>
      <c r="E103" s="2">
        <v>22.4</v>
      </c>
      <c r="F103" s="2">
        <v>2.9</v>
      </c>
      <c r="G103" s="2">
        <v>3.6</v>
      </c>
      <c r="H103" s="2">
        <v>1008.1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</v>
      </c>
      <c r="O103">
        <v>292.8</v>
      </c>
      <c r="P103">
        <v>21.1</v>
      </c>
      <c r="Q103">
        <v>21.6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17.8</v>
      </c>
      <c r="AN103" s="2">
        <v>79</v>
      </c>
      <c r="AO103" s="2">
        <v>14.1</v>
      </c>
      <c r="AP103" s="2">
        <v>17.8</v>
      </c>
      <c r="AQ103" s="2">
        <v>4.3</v>
      </c>
      <c r="AR103" s="2">
        <v>6.5</v>
      </c>
      <c r="AS103" s="2">
        <v>1022.7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287.8</v>
      </c>
      <c r="BA103">
        <v>16.8</v>
      </c>
      <c r="BB103">
        <v>16.8</v>
      </c>
      <c r="BC103" s="5">
        <v>6.5277777777777796E-2</v>
      </c>
    </row>
    <row r="104" spans="2:55">
      <c r="B104" s="2">
        <v>22.4</v>
      </c>
      <c r="C104" s="2">
        <v>43</v>
      </c>
      <c r="D104" s="2">
        <v>9.1999999999999993</v>
      </c>
      <c r="E104" s="2">
        <v>22.4</v>
      </c>
      <c r="F104" s="2">
        <v>2.5</v>
      </c>
      <c r="G104" s="2">
        <v>3.2</v>
      </c>
      <c r="H104" s="2">
        <v>1008.3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</v>
      </c>
      <c r="O104">
        <v>292.8</v>
      </c>
      <c r="P104">
        <v>21.1</v>
      </c>
      <c r="Q104">
        <v>21.6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17.8</v>
      </c>
      <c r="AN104" s="2">
        <v>79</v>
      </c>
      <c r="AO104" s="2">
        <v>14.1</v>
      </c>
      <c r="AP104" s="2">
        <v>17.8</v>
      </c>
      <c r="AQ104" s="2">
        <v>4.7</v>
      </c>
      <c r="AR104" s="2">
        <v>6.1</v>
      </c>
      <c r="AS104" s="2">
        <v>1023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287.8</v>
      </c>
      <c r="BA104">
        <v>16.8</v>
      </c>
      <c r="BB104">
        <v>16.8</v>
      </c>
      <c r="BC104" s="5">
        <v>6.5972222222222196E-2</v>
      </c>
    </row>
    <row r="105" spans="2:55">
      <c r="B105" s="2">
        <v>22.4</v>
      </c>
      <c r="C105" s="2">
        <v>43</v>
      </c>
      <c r="D105" s="2">
        <v>9.1999999999999993</v>
      </c>
      <c r="E105" s="2">
        <v>22.4</v>
      </c>
      <c r="F105" s="2">
        <v>3.2</v>
      </c>
      <c r="G105" s="2">
        <v>3.2</v>
      </c>
      <c r="H105" s="2">
        <v>1008.3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</v>
      </c>
      <c r="O105">
        <v>292.8</v>
      </c>
      <c r="P105">
        <v>21.1</v>
      </c>
      <c r="Q105">
        <v>21.5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17.8</v>
      </c>
      <c r="AN105" s="2">
        <v>79</v>
      </c>
      <c r="AO105" s="2">
        <v>14.1</v>
      </c>
      <c r="AP105" s="2">
        <v>17.8</v>
      </c>
      <c r="AQ105" s="2">
        <v>2.5</v>
      </c>
      <c r="AR105" s="2">
        <v>4.7</v>
      </c>
      <c r="AS105" s="2">
        <v>1022.8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287.8</v>
      </c>
      <c r="BA105">
        <v>16.8</v>
      </c>
      <c r="BB105">
        <v>16.8</v>
      </c>
      <c r="BC105" s="5">
        <v>6.6666666666666693E-2</v>
      </c>
    </row>
    <row r="106" spans="2:55">
      <c r="B106" s="2">
        <v>22.4</v>
      </c>
      <c r="C106" s="2">
        <v>43</v>
      </c>
      <c r="D106" s="2">
        <v>9.1999999999999993</v>
      </c>
      <c r="E106" s="2">
        <v>22.4</v>
      </c>
      <c r="F106" s="2">
        <v>2.5</v>
      </c>
      <c r="G106" s="2">
        <v>5</v>
      </c>
      <c r="H106" s="2">
        <v>1008.3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</v>
      </c>
      <c r="O106">
        <v>292.8</v>
      </c>
      <c r="P106">
        <v>21.1</v>
      </c>
      <c r="Q106">
        <v>21.5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17.8</v>
      </c>
      <c r="AN106" s="2">
        <v>79</v>
      </c>
      <c r="AO106" s="2">
        <v>14.1</v>
      </c>
      <c r="AP106" s="2">
        <v>17.8</v>
      </c>
      <c r="AQ106" s="2">
        <v>13</v>
      </c>
      <c r="AR106" s="2">
        <v>15.5</v>
      </c>
      <c r="AS106" s="2">
        <v>1022.9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287.8</v>
      </c>
      <c r="BA106">
        <v>16.8</v>
      </c>
      <c r="BB106">
        <v>16.8</v>
      </c>
      <c r="BC106" s="5">
        <v>6.7361111111111094E-2</v>
      </c>
    </row>
    <row r="107" spans="2:55">
      <c r="B107" s="2">
        <v>22.4</v>
      </c>
      <c r="C107" s="2">
        <v>43</v>
      </c>
      <c r="D107" s="2">
        <v>9.1999999999999993</v>
      </c>
      <c r="E107" s="2">
        <v>22.4</v>
      </c>
      <c r="F107" s="2">
        <v>4.3</v>
      </c>
      <c r="G107" s="2">
        <v>5</v>
      </c>
      <c r="H107" s="2">
        <v>1008.3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</v>
      </c>
      <c r="O107">
        <v>292.8</v>
      </c>
      <c r="P107">
        <v>21.1</v>
      </c>
      <c r="Q107">
        <v>21.5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17.8</v>
      </c>
      <c r="AN107" s="2">
        <v>78</v>
      </c>
      <c r="AO107" s="2">
        <v>13.9</v>
      </c>
      <c r="AP107" s="2">
        <v>17.8</v>
      </c>
      <c r="AQ107" s="2">
        <v>2.2000000000000002</v>
      </c>
      <c r="AR107" s="2">
        <v>3.6</v>
      </c>
      <c r="AS107" s="2">
        <v>1023.1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287.8</v>
      </c>
      <c r="BA107">
        <v>16.8</v>
      </c>
      <c r="BB107">
        <v>16.8</v>
      </c>
      <c r="BC107" s="5">
        <v>6.8055555555555605E-2</v>
      </c>
    </row>
    <row r="108" spans="2:55">
      <c r="B108" s="2">
        <v>22.4</v>
      </c>
      <c r="C108" s="2">
        <v>43</v>
      </c>
      <c r="D108" s="2">
        <v>9.1999999999999993</v>
      </c>
      <c r="E108" s="2">
        <v>22.4</v>
      </c>
      <c r="F108" s="2">
        <v>2.2000000000000002</v>
      </c>
      <c r="G108" s="2">
        <v>3.2</v>
      </c>
      <c r="H108" s="2">
        <v>1008.3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</v>
      </c>
      <c r="O108">
        <v>292.8</v>
      </c>
      <c r="P108">
        <v>21</v>
      </c>
      <c r="Q108">
        <v>21.5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17.8</v>
      </c>
      <c r="AN108" s="2">
        <v>78</v>
      </c>
      <c r="AO108" s="2">
        <v>13.9</v>
      </c>
      <c r="AP108" s="2">
        <v>17.8</v>
      </c>
      <c r="AQ108" s="2">
        <v>6.1</v>
      </c>
      <c r="AR108" s="2">
        <v>9.6999999999999993</v>
      </c>
      <c r="AS108" s="2">
        <v>1023.1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287.8</v>
      </c>
      <c r="BA108">
        <v>16.8</v>
      </c>
      <c r="BB108">
        <v>16.8</v>
      </c>
      <c r="BC108" s="5">
        <v>6.8750000000000006E-2</v>
      </c>
    </row>
    <row r="109" spans="2:55">
      <c r="B109" s="2">
        <v>22.4</v>
      </c>
      <c r="C109" s="2">
        <v>43</v>
      </c>
      <c r="D109" s="2">
        <v>9.1999999999999993</v>
      </c>
      <c r="E109" s="2">
        <v>22.4</v>
      </c>
      <c r="F109" s="2">
        <v>2.2000000000000002</v>
      </c>
      <c r="G109" s="2">
        <v>4</v>
      </c>
      <c r="H109" s="2">
        <v>1008.1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</v>
      </c>
      <c r="O109">
        <v>292.8</v>
      </c>
      <c r="P109">
        <v>21.1</v>
      </c>
      <c r="Q109">
        <v>21.5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17.7</v>
      </c>
      <c r="AN109" s="2">
        <v>78</v>
      </c>
      <c r="AO109" s="2">
        <v>13.8</v>
      </c>
      <c r="AP109" s="2">
        <v>17.7</v>
      </c>
      <c r="AQ109" s="2">
        <v>9</v>
      </c>
      <c r="AR109" s="2">
        <v>11.5</v>
      </c>
      <c r="AS109" s="2">
        <v>1023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287.8</v>
      </c>
      <c r="BA109">
        <v>16.8</v>
      </c>
      <c r="BB109">
        <v>16.8</v>
      </c>
      <c r="BC109" s="5">
        <v>6.9444444444444406E-2</v>
      </c>
    </row>
    <row r="110" spans="2:55">
      <c r="B110" s="2">
        <v>22.4</v>
      </c>
      <c r="C110" s="2">
        <v>43</v>
      </c>
      <c r="D110" s="2">
        <v>9.1999999999999993</v>
      </c>
      <c r="E110" s="2">
        <v>22.4</v>
      </c>
      <c r="F110" s="2">
        <v>2.2000000000000002</v>
      </c>
      <c r="G110" s="2">
        <v>5</v>
      </c>
      <c r="H110" s="2">
        <v>1008.4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</v>
      </c>
      <c r="O110">
        <v>292.8</v>
      </c>
      <c r="P110">
        <v>21</v>
      </c>
      <c r="Q110">
        <v>21.4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17.7</v>
      </c>
      <c r="AN110" s="2">
        <v>78</v>
      </c>
      <c r="AO110" s="2">
        <v>13.8</v>
      </c>
      <c r="AP110" s="2">
        <v>17.7</v>
      </c>
      <c r="AQ110" s="2">
        <v>5</v>
      </c>
      <c r="AR110" s="2">
        <v>5.8</v>
      </c>
      <c r="AS110" s="2">
        <v>1023.1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287.8</v>
      </c>
      <c r="BA110">
        <v>16.7</v>
      </c>
      <c r="BB110">
        <v>16.8</v>
      </c>
      <c r="BC110" s="5">
        <v>7.0138888888888903E-2</v>
      </c>
    </row>
    <row r="111" spans="2:55">
      <c r="B111" s="2">
        <v>22.4</v>
      </c>
      <c r="C111" s="2">
        <v>43</v>
      </c>
      <c r="D111" s="2">
        <v>9.1999999999999993</v>
      </c>
      <c r="E111" s="2">
        <v>22.4</v>
      </c>
      <c r="F111" s="2">
        <v>0</v>
      </c>
      <c r="G111" s="2">
        <v>3.6</v>
      </c>
      <c r="H111" s="2">
        <v>1008.3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</v>
      </c>
      <c r="O111">
        <v>292.8</v>
      </c>
      <c r="P111">
        <v>21</v>
      </c>
      <c r="Q111">
        <v>21.4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17.7</v>
      </c>
      <c r="AN111" s="2">
        <v>78</v>
      </c>
      <c r="AO111" s="2">
        <v>13.8</v>
      </c>
      <c r="AP111" s="2">
        <v>17.7</v>
      </c>
      <c r="AQ111" s="2">
        <v>7.9</v>
      </c>
      <c r="AR111" s="2">
        <v>9</v>
      </c>
      <c r="AS111" s="2">
        <v>1022.9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287.8</v>
      </c>
      <c r="BA111">
        <v>16.7</v>
      </c>
      <c r="BB111">
        <v>16.8</v>
      </c>
      <c r="BC111" s="5">
        <v>7.0833333333333304E-2</v>
      </c>
    </row>
    <row r="112" spans="2:55">
      <c r="B112" s="2">
        <v>22.4</v>
      </c>
      <c r="C112" s="2">
        <v>43</v>
      </c>
      <c r="D112" s="2">
        <v>9.1999999999999993</v>
      </c>
      <c r="E112" s="2">
        <v>22.4</v>
      </c>
      <c r="F112" s="2">
        <v>1.8</v>
      </c>
      <c r="G112" s="2">
        <v>1.8</v>
      </c>
      <c r="H112" s="2">
        <v>1008.4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</v>
      </c>
      <c r="O112">
        <v>292.8</v>
      </c>
      <c r="P112">
        <v>21</v>
      </c>
      <c r="Q112">
        <v>21.4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17.7</v>
      </c>
      <c r="AN112" s="2">
        <v>78</v>
      </c>
      <c r="AO112" s="2">
        <v>13.8</v>
      </c>
      <c r="AP112" s="2">
        <v>17.7</v>
      </c>
      <c r="AQ112" s="2">
        <v>2.9</v>
      </c>
      <c r="AR112" s="2">
        <v>6.5</v>
      </c>
      <c r="AS112" s="2">
        <v>1022.9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287.8</v>
      </c>
      <c r="BA112">
        <v>16.7</v>
      </c>
      <c r="BB112">
        <v>16.8</v>
      </c>
      <c r="BC112" s="5">
        <v>7.1527777777777801E-2</v>
      </c>
    </row>
    <row r="113" spans="2:55">
      <c r="B113" s="2">
        <v>22.3</v>
      </c>
      <c r="C113" s="2">
        <v>43</v>
      </c>
      <c r="D113" s="2">
        <v>9.1</v>
      </c>
      <c r="E113" s="2">
        <v>22.3</v>
      </c>
      <c r="F113" s="2">
        <v>3.6</v>
      </c>
      <c r="G113" s="2">
        <v>4</v>
      </c>
      <c r="H113" s="2">
        <v>1008.2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</v>
      </c>
      <c r="O113">
        <v>292.8</v>
      </c>
      <c r="P113">
        <v>21</v>
      </c>
      <c r="Q113">
        <v>21.4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17.7</v>
      </c>
      <c r="AN113" s="2">
        <v>78</v>
      </c>
      <c r="AO113" s="2">
        <v>13.8</v>
      </c>
      <c r="AP113" s="2">
        <v>17.7</v>
      </c>
      <c r="AQ113" s="2">
        <v>9.4</v>
      </c>
      <c r="AR113" s="2">
        <v>9.4</v>
      </c>
      <c r="AS113" s="2">
        <v>1022.9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287.8</v>
      </c>
      <c r="BA113">
        <v>16.7</v>
      </c>
      <c r="BB113">
        <v>16.8</v>
      </c>
      <c r="BC113" s="5">
        <v>7.2222222222222202E-2</v>
      </c>
    </row>
    <row r="114" spans="2:55">
      <c r="B114" s="2">
        <v>22.3</v>
      </c>
      <c r="C114" s="2">
        <v>43</v>
      </c>
      <c r="D114" s="2">
        <v>9.1</v>
      </c>
      <c r="E114" s="2">
        <v>22.3</v>
      </c>
      <c r="F114" s="2">
        <v>2.2000000000000002</v>
      </c>
      <c r="G114" s="2">
        <v>2.5</v>
      </c>
      <c r="H114" s="2">
        <v>1008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</v>
      </c>
      <c r="O114">
        <v>292.8</v>
      </c>
      <c r="P114">
        <v>20.9</v>
      </c>
      <c r="Q114">
        <v>21.4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17.7</v>
      </c>
      <c r="AN114" s="2">
        <v>78</v>
      </c>
      <c r="AO114" s="2">
        <v>13.8</v>
      </c>
      <c r="AP114" s="2">
        <v>17.7</v>
      </c>
      <c r="AQ114" s="2">
        <v>2.9</v>
      </c>
      <c r="AR114" s="2">
        <v>7.9</v>
      </c>
      <c r="AS114" s="2">
        <v>1022.9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287.8</v>
      </c>
      <c r="BA114">
        <v>16.7</v>
      </c>
      <c r="BB114">
        <v>16.8</v>
      </c>
      <c r="BC114" s="5">
        <v>7.2916666666666699E-2</v>
      </c>
    </row>
    <row r="115" spans="2:55">
      <c r="B115" s="2">
        <v>22.2</v>
      </c>
      <c r="C115" s="2">
        <v>43</v>
      </c>
      <c r="D115" s="2">
        <v>9.1</v>
      </c>
      <c r="E115" s="2">
        <v>22.2</v>
      </c>
      <c r="F115" s="2">
        <v>1.8</v>
      </c>
      <c r="G115" s="2">
        <v>5</v>
      </c>
      <c r="H115" s="2">
        <v>1008.1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</v>
      </c>
      <c r="O115">
        <v>292.8</v>
      </c>
      <c r="P115">
        <v>20.9</v>
      </c>
      <c r="Q115">
        <v>21.3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17.7</v>
      </c>
      <c r="AN115" s="2">
        <v>77</v>
      </c>
      <c r="AO115" s="2">
        <v>13.6</v>
      </c>
      <c r="AP115" s="2">
        <v>17.7</v>
      </c>
      <c r="AQ115" s="2">
        <v>3.6</v>
      </c>
      <c r="AR115" s="2">
        <v>9</v>
      </c>
      <c r="AS115" s="2">
        <v>1022.8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287.8</v>
      </c>
      <c r="BA115">
        <v>16.7</v>
      </c>
      <c r="BB115">
        <v>16.8</v>
      </c>
      <c r="BC115" s="5">
        <v>7.3611111111111099E-2</v>
      </c>
    </row>
    <row r="116" spans="2:55">
      <c r="B116" s="2">
        <v>22.3</v>
      </c>
      <c r="C116" s="2">
        <v>43</v>
      </c>
      <c r="D116" s="2">
        <v>9.1</v>
      </c>
      <c r="E116" s="2">
        <v>22.3</v>
      </c>
      <c r="F116" s="2">
        <v>4.3</v>
      </c>
      <c r="G116" s="2">
        <v>4.3</v>
      </c>
      <c r="H116" s="2">
        <v>1008.1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</v>
      </c>
      <c r="O116">
        <v>292.8</v>
      </c>
      <c r="P116">
        <v>20.9</v>
      </c>
      <c r="Q116">
        <v>21.3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17.7</v>
      </c>
      <c r="AN116" s="2">
        <v>77</v>
      </c>
      <c r="AO116" s="2">
        <v>13.6</v>
      </c>
      <c r="AP116" s="2">
        <v>17.7</v>
      </c>
      <c r="AQ116" s="2">
        <v>4</v>
      </c>
      <c r="AR116" s="2">
        <v>6.8</v>
      </c>
      <c r="AS116" s="2">
        <v>1022.7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287.8</v>
      </c>
      <c r="BA116">
        <v>16.7</v>
      </c>
      <c r="BB116">
        <v>16.8</v>
      </c>
      <c r="BC116" s="5">
        <v>7.4305555555555597E-2</v>
      </c>
    </row>
    <row r="117" spans="2:55">
      <c r="B117" s="2">
        <v>22.2</v>
      </c>
      <c r="C117" s="2">
        <v>43</v>
      </c>
      <c r="D117" s="2">
        <v>9.1</v>
      </c>
      <c r="E117" s="2">
        <v>22.2</v>
      </c>
      <c r="F117" s="2">
        <v>1.8</v>
      </c>
      <c r="G117" s="2">
        <v>1.8</v>
      </c>
      <c r="H117" s="2">
        <v>1007.9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</v>
      </c>
      <c r="O117">
        <v>292.8</v>
      </c>
      <c r="P117">
        <v>20.9</v>
      </c>
      <c r="Q117">
        <v>21.3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17.7</v>
      </c>
      <c r="AN117" s="2">
        <v>77</v>
      </c>
      <c r="AO117" s="2">
        <v>13.6</v>
      </c>
      <c r="AP117" s="2">
        <v>17.7</v>
      </c>
      <c r="AQ117" s="2">
        <v>2.9</v>
      </c>
      <c r="AR117" s="2">
        <v>7.2</v>
      </c>
      <c r="AS117" s="2">
        <v>1022.9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287.8</v>
      </c>
      <c r="BA117">
        <v>16.7</v>
      </c>
      <c r="BB117">
        <v>16.8</v>
      </c>
      <c r="BC117" s="5">
        <v>7.4999999999999997E-2</v>
      </c>
    </row>
    <row r="118" spans="2:55">
      <c r="B118" s="2">
        <v>22.2</v>
      </c>
      <c r="C118" s="2">
        <v>43</v>
      </c>
      <c r="D118" s="2">
        <v>9.1</v>
      </c>
      <c r="E118" s="2">
        <v>22.2</v>
      </c>
      <c r="F118" s="2">
        <v>2.5</v>
      </c>
      <c r="G118" s="2">
        <v>2.5</v>
      </c>
      <c r="H118" s="2">
        <v>1008.1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</v>
      </c>
      <c r="O118">
        <v>292.8</v>
      </c>
      <c r="P118">
        <v>20.8</v>
      </c>
      <c r="Q118">
        <v>21.3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17.7</v>
      </c>
      <c r="AN118" s="2">
        <v>77</v>
      </c>
      <c r="AO118" s="2">
        <v>13.6</v>
      </c>
      <c r="AP118" s="2">
        <v>17.7</v>
      </c>
      <c r="AQ118" s="2">
        <v>8.3000000000000007</v>
      </c>
      <c r="AR118" s="2">
        <v>8.6</v>
      </c>
      <c r="AS118" s="2">
        <v>1022.9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287.8</v>
      </c>
      <c r="BA118">
        <v>16.7</v>
      </c>
      <c r="BB118">
        <v>16.8</v>
      </c>
      <c r="BC118" s="5">
        <v>7.5694444444444495E-2</v>
      </c>
    </row>
    <row r="119" spans="2:55">
      <c r="B119" s="2">
        <v>22.2</v>
      </c>
      <c r="C119" s="2">
        <v>43</v>
      </c>
      <c r="D119" s="2">
        <v>9.1</v>
      </c>
      <c r="E119" s="2">
        <v>22.2</v>
      </c>
      <c r="F119" s="2">
        <v>0</v>
      </c>
      <c r="G119" s="2">
        <v>2.5</v>
      </c>
      <c r="H119" s="2">
        <v>1007.9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</v>
      </c>
      <c r="O119">
        <v>292.8</v>
      </c>
      <c r="P119">
        <v>20.8</v>
      </c>
      <c r="Q119">
        <v>21.3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17.7</v>
      </c>
      <c r="AN119" s="2">
        <v>77</v>
      </c>
      <c r="AO119" s="2">
        <v>13.6</v>
      </c>
      <c r="AP119" s="2">
        <v>17.7</v>
      </c>
      <c r="AQ119" s="2">
        <v>7.6</v>
      </c>
      <c r="AR119" s="2">
        <v>10.8</v>
      </c>
      <c r="AS119" s="2">
        <v>1022.7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287.8</v>
      </c>
      <c r="BA119">
        <v>16.7</v>
      </c>
      <c r="BB119">
        <v>16.8</v>
      </c>
      <c r="BC119" s="5">
        <v>7.6388888888888895E-2</v>
      </c>
    </row>
    <row r="120" spans="2:55">
      <c r="B120" s="2">
        <v>22.1</v>
      </c>
      <c r="C120" s="2">
        <v>43</v>
      </c>
      <c r="D120" s="2">
        <v>9</v>
      </c>
      <c r="E120" s="2">
        <v>22.1</v>
      </c>
      <c r="F120" s="2">
        <v>4</v>
      </c>
      <c r="G120" s="2">
        <v>4</v>
      </c>
      <c r="H120" s="2">
        <v>1008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</v>
      </c>
      <c r="O120">
        <v>292.8</v>
      </c>
      <c r="P120">
        <v>20.8</v>
      </c>
      <c r="Q120">
        <v>21.2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17.7</v>
      </c>
      <c r="AN120" s="2">
        <v>77</v>
      </c>
      <c r="AO120" s="2">
        <v>13.6</v>
      </c>
      <c r="AP120" s="2">
        <v>17.7</v>
      </c>
      <c r="AQ120" s="2">
        <v>9.4</v>
      </c>
      <c r="AR120" s="2">
        <v>9.4</v>
      </c>
      <c r="AS120" s="2">
        <v>1022.8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287.8</v>
      </c>
      <c r="BA120">
        <v>16.7</v>
      </c>
      <c r="BB120">
        <v>16.8</v>
      </c>
      <c r="BC120" s="5">
        <v>7.7083333333333295E-2</v>
      </c>
    </row>
    <row r="121" spans="2:55">
      <c r="B121" s="2">
        <v>22.1</v>
      </c>
      <c r="C121" s="2">
        <v>43</v>
      </c>
      <c r="D121" s="2">
        <v>9</v>
      </c>
      <c r="E121" s="2">
        <v>22.1</v>
      </c>
      <c r="F121" s="2">
        <v>3.6</v>
      </c>
      <c r="G121" s="2">
        <v>4.7</v>
      </c>
      <c r="H121" s="2">
        <v>1008.1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</v>
      </c>
      <c r="O121">
        <v>292.8</v>
      </c>
      <c r="P121">
        <v>20.8</v>
      </c>
      <c r="Q121">
        <v>21.2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17.7</v>
      </c>
      <c r="AN121" s="2">
        <v>77</v>
      </c>
      <c r="AO121" s="2">
        <v>13.6</v>
      </c>
      <c r="AP121" s="2">
        <v>17.7</v>
      </c>
      <c r="AQ121" s="2">
        <v>3.2</v>
      </c>
      <c r="AR121" s="2">
        <v>6.8</v>
      </c>
      <c r="AS121" s="2">
        <v>1022.7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287.8</v>
      </c>
      <c r="BA121">
        <v>16.7</v>
      </c>
      <c r="BB121">
        <v>16.8</v>
      </c>
      <c r="BC121" s="5">
        <v>7.7777777777777807E-2</v>
      </c>
    </row>
    <row r="122" spans="2:55">
      <c r="B122" s="2">
        <v>22.2</v>
      </c>
      <c r="C122" s="2">
        <v>43</v>
      </c>
      <c r="D122" s="2">
        <v>9.1</v>
      </c>
      <c r="E122" s="2">
        <v>22.2</v>
      </c>
      <c r="F122" s="2">
        <v>2.2000000000000002</v>
      </c>
      <c r="G122" s="2">
        <v>5</v>
      </c>
      <c r="H122" s="2">
        <v>1007.8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</v>
      </c>
      <c r="O122">
        <v>292.8</v>
      </c>
      <c r="P122">
        <v>20.7</v>
      </c>
      <c r="Q122">
        <v>21.2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17.7</v>
      </c>
      <c r="AN122" s="2">
        <v>77</v>
      </c>
      <c r="AO122" s="2">
        <v>13.6</v>
      </c>
      <c r="AP122" s="2">
        <v>17.7</v>
      </c>
      <c r="AQ122" s="2">
        <v>4</v>
      </c>
      <c r="AR122" s="2">
        <v>5</v>
      </c>
      <c r="AS122" s="2">
        <v>1022.9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287.8</v>
      </c>
      <c r="BA122">
        <v>16.7</v>
      </c>
      <c r="BB122">
        <v>16.8</v>
      </c>
      <c r="BC122" s="5">
        <v>7.8472222222222193E-2</v>
      </c>
    </row>
    <row r="123" spans="2:55">
      <c r="B123" s="2">
        <v>22.1</v>
      </c>
      <c r="C123" s="2">
        <v>44</v>
      </c>
      <c r="D123" s="2">
        <v>9.3000000000000007</v>
      </c>
      <c r="E123" s="2">
        <v>22.1</v>
      </c>
      <c r="F123" s="2">
        <v>3.6</v>
      </c>
      <c r="G123" s="2">
        <v>4.7</v>
      </c>
      <c r="H123" s="2">
        <v>1008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</v>
      </c>
      <c r="O123">
        <v>292.8</v>
      </c>
      <c r="P123">
        <v>20.7</v>
      </c>
      <c r="Q123">
        <v>21.2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17.7</v>
      </c>
      <c r="AN123" s="2">
        <v>77</v>
      </c>
      <c r="AO123" s="2">
        <v>13.6</v>
      </c>
      <c r="AP123" s="2">
        <v>17.7</v>
      </c>
      <c r="AQ123" s="2">
        <v>5.4</v>
      </c>
      <c r="AR123" s="2">
        <v>13.3</v>
      </c>
      <c r="AS123" s="2">
        <v>1022.9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287.8</v>
      </c>
      <c r="BA123">
        <v>16.7</v>
      </c>
      <c r="BB123">
        <v>16.7</v>
      </c>
      <c r="BC123" s="5">
        <v>7.9166666666666705E-2</v>
      </c>
    </row>
    <row r="124" spans="2:55">
      <c r="B124" s="2">
        <v>22.1</v>
      </c>
      <c r="C124" s="2">
        <v>44</v>
      </c>
      <c r="D124" s="2">
        <v>9.3000000000000007</v>
      </c>
      <c r="E124" s="2">
        <v>22.1</v>
      </c>
      <c r="F124" s="2">
        <v>2.2000000000000002</v>
      </c>
      <c r="G124" s="2">
        <v>4</v>
      </c>
      <c r="H124" s="2">
        <v>1008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</v>
      </c>
      <c r="O124">
        <v>292.8</v>
      </c>
      <c r="P124">
        <v>20.7</v>
      </c>
      <c r="Q124">
        <v>21.1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17.600000000000001</v>
      </c>
      <c r="AN124" s="2">
        <v>77</v>
      </c>
      <c r="AO124" s="2">
        <v>13.5</v>
      </c>
      <c r="AP124" s="2">
        <v>17.600000000000001</v>
      </c>
      <c r="AQ124" s="2">
        <v>4.7</v>
      </c>
      <c r="AR124" s="2">
        <v>8.3000000000000007</v>
      </c>
      <c r="AS124" s="2">
        <v>1023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287.8</v>
      </c>
      <c r="BA124">
        <v>16.7</v>
      </c>
      <c r="BB124">
        <v>16.7</v>
      </c>
      <c r="BC124" s="5">
        <v>7.9861111111111105E-2</v>
      </c>
    </row>
    <row r="125" spans="2:55">
      <c r="B125" s="2">
        <v>22</v>
      </c>
      <c r="C125" s="2">
        <v>44</v>
      </c>
      <c r="D125" s="2">
        <v>9.1999999999999993</v>
      </c>
      <c r="E125" s="2">
        <v>22</v>
      </c>
      <c r="F125" s="2">
        <v>5</v>
      </c>
      <c r="G125" s="2">
        <v>5.8</v>
      </c>
      <c r="H125" s="2">
        <v>1007.9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</v>
      </c>
      <c r="O125">
        <v>292.8</v>
      </c>
      <c r="P125">
        <v>20.7</v>
      </c>
      <c r="Q125">
        <v>21.2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17.7</v>
      </c>
      <c r="AN125" s="2">
        <v>77</v>
      </c>
      <c r="AO125" s="2">
        <v>13.6</v>
      </c>
      <c r="AP125" s="2">
        <v>17.7</v>
      </c>
      <c r="AQ125" s="2">
        <v>2.2000000000000002</v>
      </c>
      <c r="AR125" s="2">
        <v>4.7</v>
      </c>
      <c r="AS125" s="2">
        <v>1022.9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287.8</v>
      </c>
      <c r="BA125">
        <v>16.7</v>
      </c>
      <c r="BB125">
        <v>16.7</v>
      </c>
      <c r="BC125" s="5">
        <v>8.0555555555555602E-2</v>
      </c>
    </row>
    <row r="126" spans="2:55">
      <c r="B126" s="2">
        <v>22</v>
      </c>
      <c r="C126" s="2">
        <v>44</v>
      </c>
      <c r="D126" s="2">
        <v>9.1999999999999993</v>
      </c>
      <c r="E126" s="2">
        <v>22</v>
      </c>
      <c r="F126" s="2">
        <v>2.9</v>
      </c>
      <c r="G126" s="2">
        <v>5.4</v>
      </c>
      <c r="H126" s="2">
        <v>1007.9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</v>
      </c>
      <c r="O126">
        <v>292.8</v>
      </c>
      <c r="P126">
        <v>20.7</v>
      </c>
      <c r="Q126">
        <v>21.1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17.600000000000001</v>
      </c>
      <c r="AN126" s="2">
        <v>77</v>
      </c>
      <c r="AO126" s="2">
        <v>13.5</v>
      </c>
      <c r="AP126" s="2">
        <v>17.600000000000001</v>
      </c>
      <c r="AQ126" s="2">
        <v>4.3</v>
      </c>
      <c r="AR126" s="2">
        <v>6.1</v>
      </c>
      <c r="AS126" s="2">
        <v>1022.9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287.8</v>
      </c>
      <c r="BA126">
        <v>16.7</v>
      </c>
      <c r="BB126">
        <v>16.7</v>
      </c>
      <c r="BC126" s="5">
        <v>8.1250000000000003E-2</v>
      </c>
    </row>
    <row r="127" spans="2:55">
      <c r="B127" s="2">
        <v>22</v>
      </c>
      <c r="C127" s="2">
        <v>44</v>
      </c>
      <c r="D127" s="2">
        <v>9.1999999999999993</v>
      </c>
      <c r="E127" s="2">
        <v>22</v>
      </c>
      <c r="F127" s="2">
        <v>3.2</v>
      </c>
      <c r="G127" s="2">
        <v>4.7</v>
      </c>
      <c r="H127" s="2">
        <v>1008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</v>
      </c>
      <c r="O127">
        <v>292.8</v>
      </c>
      <c r="P127">
        <v>20.7</v>
      </c>
      <c r="Q127">
        <v>21.1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17.600000000000001</v>
      </c>
      <c r="AN127" s="2">
        <v>76</v>
      </c>
      <c r="AO127" s="2">
        <v>13.3</v>
      </c>
      <c r="AP127" s="2">
        <v>17.600000000000001</v>
      </c>
      <c r="AQ127" s="2">
        <v>8.3000000000000007</v>
      </c>
      <c r="AR127" s="2">
        <v>13.3</v>
      </c>
      <c r="AS127" s="2">
        <v>1022.8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287.8</v>
      </c>
      <c r="BA127">
        <v>16.7</v>
      </c>
      <c r="BB127">
        <v>16.7</v>
      </c>
      <c r="BC127" s="5">
        <v>8.1944444444444403E-2</v>
      </c>
    </row>
    <row r="128" spans="2:55">
      <c r="B128" s="2">
        <v>22</v>
      </c>
      <c r="C128" s="2">
        <v>44</v>
      </c>
      <c r="D128" s="2">
        <v>9.1999999999999993</v>
      </c>
      <c r="E128" s="2">
        <v>22</v>
      </c>
      <c r="F128" s="2">
        <v>4</v>
      </c>
      <c r="G128" s="2">
        <v>5</v>
      </c>
      <c r="H128" s="2">
        <v>1007.8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</v>
      </c>
      <c r="O128">
        <v>292.8</v>
      </c>
      <c r="P128">
        <v>20.7</v>
      </c>
      <c r="Q128">
        <v>21.1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17.600000000000001</v>
      </c>
      <c r="AN128" s="2">
        <v>76</v>
      </c>
      <c r="AO128" s="2">
        <v>13.3</v>
      </c>
      <c r="AP128" s="2">
        <v>17.600000000000001</v>
      </c>
      <c r="AQ128" s="2">
        <v>7.6</v>
      </c>
      <c r="AR128" s="2">
        <v>12.6</v>
      </c>
      <c r="AS128" s="2">
        <v>1023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287.8</v>
      </c>
      <c r="BA128">
        <v>16.7</v>
      </c>
      <c r="BB128">
        <v>16.8</v>
      </c>
      <c r="BC128" s="5">
        <v>8.2638888888888901E-2</v>
      </c>
    </row>
    <row r="129" spans="2:55">
      <c r="B129" s="2">
        <v>21.9</v>
      </c>
      <c r="C129" s="2">
        <v>44</v>
      </c>
      <c r="D129" s="2">
        <v>9.1</v>
      </c>
      <c r="E129" s="2">
        <v>21.9</v>
      </c>
      <c r="F129" s="2">
        <v>2.5</v>
      </c>
      <c r="G129" s="2">
        <v>3.2</v>
      </c>
      <c r="H129" s="2">
        <v>1007.8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</v>
      </c>
      <c r="O129">
        <v>292.8</v>
      </c>
      <c r="P129">
        <v>20.7</v>
      </c>
      <c r="Q129">
        <v>21.1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17.600000000000001</v>
      </c>
      <c r="AN129" s="2">
        <v>76</v>
      </c>
      <c r="AO129" s="2">
        <v>13.3</v>
      </c>
      <c r="AP129" s="2">
        <v>17.600000000000001</v>
      </c>
      <c r="AQ129" s="2">
        <v>3.2</v>
      </c>
      <c r="AR129" s="2">
        <v>4.3</v>
      </c>
      <c r="AS129" s="2">
        <v>1023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287.8</v>
      </c>
      <c r="BA129">
        <v>16.7</v>
      </c>
      <c r="BB129">
        <v>16.7</v>
      </c>
      <c r="BC129" s="5">
        <v>8.3333333333333301E-2</v>
      </c>
    </row>
    <row r="130" spans="2:55">
      <c r="B130" s="2">
        <v>21.9</v>
      </c>
      <c r="C130" s="2">
        <v>44</v>
      </c>
      <c r="D130" s="2">
        <v>9.1</v>
      </c>
      <c r="E130" s="2">
        <v>21.9</v>
      </c>
      <c r="F130" s="2">
        <v>4.7</v>
      </c>
      <c r="G130" s="2">
        <v>4.7</v>
      </c>
      <c r="H130" s="2">
        <v>1007.8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</v>
      </c>
      <c r="O130">
        <v>292.8</v>
      </c>
      <c r="P130">
        <v>20.7</v>
      </c>
      <c r="Q130">
        <v>21.1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17.600000000000001</v>
      </c>
      <c r="AN130" s="2">
        <v>76</v>
      </c>
      <c r="AO130" s="2">
        <v>13.3</v>
      </c>
      <c r="AP130" s="2">
        <v>17.600000000000001</v>
      </c>
      <c r="AQ130" s="2">
        <v>5.4</v>
      </c>
      <c r="AR130" s="2">
        <v>5.8</v>
      </c>
      <c r="AS130" s="2">
        <v>1022.9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287.8</v>
      </c>
      <c r="BA130">
        <v>16.600000000000001</v>
      </c>
      <c r="BB130">
        <v>16.7</v>
      </c>
      <c r="BC130" s="5">
        <v>8.4027777777777798E-2</v>
      </c>
    </row>
    <row r="131" spans="2:55">
      <c r="B131" s="2">
        <v>21.9</v>
      </c>
      <c r="C131" s="2">
        <v>44</v>
      </c>
      <c r="D131" s="2">
        <v>9.1</v>
      </c>
      <c r="E131" s="2">
        <v>21.9</v>
      </c>
      <c r="F131" s="2">
        <v>3.6</v>
      </c>
      <c r="G131" s="2">
        <v>7.2</v>
      </c>
      <c r="H131" s="2">
        <v>1008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</v>
      </c>
      <c r="O131">
        <v>292.8</v>
      </c>
      <c r="P131">
        <v>20.7</v>
      </c>
      <c r="Q131">
        <v>21.1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17.600000000000001</v>
      </c>
      <c r="AN131" s="2">
        <v>76</v>
      </c>
      <c r="AO131" s="2">
        <v>13.3</v>
      </c>
      <c r="AP131" s="2">
        <v>17.600000000000001</v>
      </c>
      <c r="AQ131" s="2">
        <v>5</v>
      </c>
      <c r="AR131" s="2">
        <v>8.6</v>
      </c>
      <c r="AS131" s="2">
        <v>1022.8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287.8</v>
      </c>
      <c r="BA131">
        <v>16.600000000000001</v>
      </c>
      <c r="BB131">
        <v>16.7</v>
      </c>
      <c r="BC131" s="5">
        <v>8.4722222222222199E-2</v>
      </c>
    </row>
    <row r="132" spans="2:55">
      <c r="B132" s="2">
        <v>21.9</v>
      </c>
      <c r="C132" s="2">
        <v>44</v>
      </c>
      <c r="D132" s="2">
        <v>9.1</v>
      </c>
      <c r="E132" s="2">
        <v>21.9</v>
      </c>
      <c r="F132" s="2">
        <v>5</v>
      </c>
      <c r="G132" s="2">
        <v>6.8</v>
      </c>
      <c r="H132" s="2">
        <v>1007.8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</v>
      </c>
      <c r="O132">
        <v>292.8</v>
      </c>
      <c r="P132">
        <v>20.7</v>
      </c>
      <c r="Q132">
        <v>21.1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17.600000000000001</v>
      </c>
      <c r="AN132" s="2">
        <v>76</v>
      </c>
      <c r="AO132" s="2">
        <v>13.3</v>
      </c>
      <c r="AP132" s="2">
        <v>17.600000000000001</v>
      </c>
      <c r="AQ132" s="2">
        <v>5.8</v>
      </c>
      <c r="AR132" s="2">
        <v>11.9</v>
      </c>
      <c r="AS132" s="2">
        <v>1022.9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287.8</v>
      </c>
      <c r="BA132">
        <v>16.600000000000001</v>
      </c>
      <c r="BB132">
        <v>16.7</v>
      </c>
      <c r="BC132" s="5">
        <v>8.5416666666666696E-2</v>
      </c>
    </row>
    <row r="133" spans="2:55">
      <c r="B133" s="2">
        <v>21.9</v>
      </c>
      <c r="C133" s="2">
        <v>44</v>
      </c>
      <c r="D133" s="2">
        <v>9.1</v>
      </c>
      <c r="E133" s="2">
        <v>21.9</v>
      </c>
      <c r="F133" s="2">
        <v>4</v>
      </c>
      <c r="G133" s="2">
        <v>5</v>
      </c>
      <c r="H133" s="2">
        <v>1007.8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</v>
      </c>
      <c r="O133">
        <v>292.8</v>
      </c>
      <c r="P133">
        <v>20.7</v>
      </c>
      <c r="Q133">
        <v>21.1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17.600000000000001</v>
      </c>
      <c r="AN133" s="2">
        <v>76</v>
      </c>
      <c r="AO133" s="2">
        <v>13.3</v>
      </c>
      <c r="AP133" s="2">
        <v>17.600000000000001</v>
      </c>
      <c r="AQ133" s="2">
        <v>3.2</v>
      </c>
      <c r="AR133" s="2">
        <v>8.6</v>
      </c>
      <c r="AS133" s="2">
        <v>1022.7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287.8</v>
      </c>
      <c r="BA133">
        <v>16.600000000000001</v>
      </c>
      <c r="BB133">
        <v>16.7</v>
      </c>
      <c r="BC133" s="5">
        <v>8.6111111111111097E-2</v>
      </c>
    </row>
    <row r="134" spans="2:55">
      <c r="B134" s="2">
        <v>21.9</v>
      </c>
      <c r="C134" s="2">
        <v>44</v>
      </c>
      <c r="D134" s="2">
        <v>9.1</v>
      </c>
      <c r="E134" s="2">
        <v>21.9</v>
      </c>
      <c r="F134" s="2">
        <v>4.7</v>
      </c>
      <c r="G134" s="2">
        <v>4.7</v>
      </c>
      <c r="H134" s="2">
        <v>1007.9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</v>
      </c>
      <c r="O134">
        <v>292.8</v>
      </c>
      <c r="P134">
        <v>20.6</v>
      </c>
      <c r="Q134">
        <v>21.1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17.600000000000001</v>
      </c>
      <c r="AN134" s="2">
        <v>76</v>
      </c>
      <c r="AO134" s="2">
        <v>13.3</v>
      </c>
      <c r="AP134" s="2">
        <v>17.600000000000001</v>
      </c>
      <c r="AQ134" s="2">
        <v>5.4</v>
      </c>
      <c r="AR134" s="2">
        <v>8.3000000000000007</v>
      </c>
      <c r="AS134" s="2">
        <v>1022.9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287.8</v>
      </c>
      <c r="BA134">
        <v>16.600000000000001</v>
      </c>
      <c r="BB134">
        <v>16.7</v>
      </c>
      <c r="BC134" s="5">
        <v>8.6805555555555594E-2</v>
      </c>
    </row>
    <row r="135" spans="2:55">
      <c r="B135" s="2">
        <v>21.9</v>
      </c>
      <c r="C135" s="2">
        <v>44</v>
      </c>
      <c r="D135" s="2">
        <v>9.1</v>
      </c>
      <c r="E135" s="2">
        <v>21.9</v>
      </c>
      <c r="F135" s="2">
        <v>2.9</v>
      </c>
      <c r="G135" s="2">
        <v>4.3</v>
      </c>
      <c r="H135" s="2">
        <v>1008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</v>
      </c>
      <c r="O135">
        <v>292.8</v>
      </c>
      <c r="P135">
        <v>20.7</v>
      </c>
      <c r="Q135">
        <v>21.1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17.600000000000001</v>
      </c>
      <c r="AN135" s="2">
        <v>76</v>
      </c>
      <c r="AO135" s="2">
        <v>13.3</v>
      </c>
      <c r="AP135" s="2">
        <v>17.600000000000001</v>
      </c>
      <c r="AQ135" s="2">
        <v>5</v>
      </c>
      <c r="AR135" s="2">
        <v>9</v>
      </c>
      <c r="AS135" s="2">
        <v>1022.9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287.8</v>
      </c>
      <c r="BA135">
        <v>16.600000000000001</v>
      </c>
      <c r="BB135">
        <v>16.7</v>
      </c>
      <c r="BC135" s="5">
        <v>8.7499999999999994E-2</v>
      </c>
    </row>
    <row r="136" spans="2:55">
      <c r="B136" s="2">
        <v>21.9</v>
      </c>
      <c r="C136" s="2">
        <v>44</v>
      </c>
      <c r="D136" s="2">
        <v>9.1</v>
      </c>
      <c r="E136" s="2">
        <v>21.9</v>
      </c>
      <c r="F136" s="2">
        <v>3.6</v>
      </c>
      <c r="G136" s="2">
        <v>5.4</v>
      </c>
      <c r="H136" s="2">
        <v>1007.8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</v>
      </c>
      <c r="O136">
        <v>292.8</v>
      </c>
      <c r="P136">
        <v>20.7</v>
      </c>
      <c r="Q136">
        <v>21.1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17.600000000000001</v>
      </c>
      <c r="AN136" s="2">
        <v>76</v>
      </c>
      <c r="AO136" s="2">
        <v>13.3</v>
      </c>
      <c r="AP136" s="2">
        <v>17.600000000000001</v>
      </c>
      <c r="AQ136" s="2">
        <v>7.2</v>
      </c>
      <c r="AR136" s="2">
        <v>10.8</v>
      </c>
      <c r="AS136" s="2">
        <v>1023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287.8</v>
      </c>
      <c r="BA136">
        <v>16.600000000000001</v>
      </c>
      <c r="BB136">
        <v>16.7</v>
      </c>
      <c r="BC136" s="5">
        <v>8.8194444444444506E-2</v>
      </c>
    </row>
    <row r="137" spans="2:55">
      <c r="B137" s="2">
        <v>21.9</v>
      </c>
      <c r="C137" s="2">
        <v>44</v>
      </c>
      <c r="D137" s="2">
        <v>9.1</v>
      </c>
      <c r="E137" s="2">
        <v>21.9</v>
      </c>
      <c r="F137" s="2">
        <v>5.4</v>
      </c>
      <c r="G137" s="2">
        <v>6.8</v>
      </c>
      <c r="H137" s="2">
        <v>1008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</v>
      </c>
      <c r="O137">
        <v>292.8</v>
      </c>
      <c r="P137">
        <v>20.7</v>
      </c>
      <c r="Q137">
        <v>21.1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17.600000000000001</v>
      </c>
      <c r="AN137" s="2">
        <v>76</v>
      </c>
      <c r="AO137" s="2">
        <v>13.3</v>
      </c>
      <c r="AP137" s="2">
        <v>17.600000000000001</v>
      </c>
      <c r="AQ137" s="2">
        <v>4.3</v>
      </c>
      <c r="AR137" s="2">
        <v>7.9</v>
      </c>
      <c r="AS137" s="2">
        <v>1022.9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287.8</v>
      </c>
      <c r="BA137">
        <v>16.600000000000001</v>
      </c>
      <c r="BB137">
        <v>16.7</v>
      </c>
      <c r="BC137" s="5">
        <v>8.8888888888888906E-2</v>
      </c>
    </row>
    <row r="138" spans="2:55">
      <c r="B138" s="2">
        <v>21.9</v>
      </c>
      <c r="C138" s="2">
        <v>44</v>
      </c>
      <c r="D138" s="2">
        <v>9.1</v>
      </c>
      <c r="E138" s="2">
        <v>21.9</v>
      </c>
      <c r="F138" s="2">
        <v>3.2</v>
      </c>
      <c r="G138" s="2">
        <v>3.6</v>
      </c>
      <c r="H138" s="2">
        <v>1007.7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</v>
      </c>
      <c r="O138">
        <v>292.8</v>
      </c>
      <c r="P138">
        <v>20.7</v>
      </c>
      <c r="Q138">
        <v>21.1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17.600000000000001</v>
      </c>
      <c r="AN138" s="2">
        <v>75</v>
      </c>
      <c r="AO138" s="2">
        <v>13.1</v>
      </c>
      <c r="AP138" s="2">
        <v>17.600000000000001</v>
      </c>
      <c r="AQ138" s="2">
        <v>6.8</v>
      </c>
      <c r="AR138" s="2">
        <v>10.1</v>
      </c>
      <c r="AS138" s="2">
        <v>1022.8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287.8</v>
      </c>
      <c r="BA138">
        <v>16.600000000000001</v>
      </c>
      <c r="BB138">
        <v>16.7</v>
      </c>
      <c r="BC138" s="5">
        <v>8.9583333333333307E-2</v>
      </c>
    </row>
    <row r="139" spans="2:55">
      <c r="B139" s="2">
        <v>21.9</v>
      </c>
      <c r="C139" s="2">
        <v>44</v>
      </c>
      <c r="D139" s="2">
        <v>9.1</v>
      </c>
      <c r="E139" s="2">
        <v>21.9</v>
      </c>
      <c r="F139" s="2">
        <v>4</v>
      </c>
      <c r="G139" s="2">
        <v>4.7</v>
      </c>
      <c r="H139" s="2">
        <v>1007.9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</v>
      </c>
      <c r="O139">
        <v>292.8</v>
      </c>
      <c r="P139">
        <v>20.7</v>
      </c>
      <c r="Q139">
        <v>21.1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17.600000000000001</v>
      </c>
      <c r="AN139" s="2">
        <v>75</v>
      </c>
      <c r="AO139" s="2">
        <v>13.1</v>
      </c>
      <c r="AP139" s="2">
        <v>17.600000000000001</v>
      </c>
      <c r="AQ139" s="2">
        <v>5.8</v>
      </c>
      <c r="AR139" s="2">
        <v>8.3000000000000007</v>
      </c>
      <c r="AS139" s="2">
        <v>1022.9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287.8</v>
      </c>
      <c r="BA139">
        <v>16.600000000000001</v>
      </c>
      <c r="BB139">
        <v>16.7</v>
      </c>
      <c r="BC139" s="5">
        <v>9.0277777777777804E-2</v>
      </c>
    </row>
    <row r="140" spans="2:55">
      <c r="B140" s="2">
        <v>21.9</v>
      </c>
      <c r="C140" s="2">
        <v>44</v>
      </c>
      <c r="D140" s="2">
        <v>9.1</v>
      </c>
      <c r="E140" s="2">
        <v>21.9</v>
      </c>
      <c r="F140" s="2">
        <v>5.8</v>
      </c>
      <c r="G140" s="2">
        <v>7.2</v>
      </c>
      <c r="H140" s="2">
        <v>1007.9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</v>
      </c>
      <c r="O140">
        <v>292.8</v>
      </c>
      <c r="P140">
        <v>20.7</v>
      </c>
      <c r="Q140">
        <v>21.1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17.600000000000001</v>
      </c>
      <c r="AN140" s="2">
        <v>75</v>
      </c>
      <c r="AO140" s="2">
        <v>13.1</v>
      </c>
      <c r="AP140" s="2">
        <v>17.600000000000001</v>
      </c>
      <c r="AQ140" s="2">
        <v>7.2</v>
      </c>
      <c r="AR140" s="2">
        <v>7.6</v>
      </c>
      <c r="AS140" s="2">
        <v>1022.9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287.8</v>
      </c>
      <c r="BA140">
        <v>16.600000000000001</v>
      </c>
      <c r="BB140">
        <v>16.7</v>
      </c>
      <c r="BC140" s="5">
        <v>9.0972222222222204E-2</v>
      </c>
    </row>
    <row r="141" spans="2:55">
      <c r="B141" s="2">
        <v>21.9</v>
      </c>
      <c r="C141" s="2">
        <v>44</v>
      </c>
      <c r="D141" s="2">
        <v>9.1</v>
      </c>
      <c r="E141" s="2">
        <v>21.9</v>
      </c>
      <c r="F141" s="2">
        <v>4.3</v>
      </c>
      <c r="G141" s="2">
        <v>6.1</v>
      </c>
      <c r="H141" s="2">
        <v>1007.9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</v>
      </c>
      <c r="O141">
        <v>292.8</v>
      </c>
      <c r="P141">
        <v>20.7</v>
      </c>
      <c r="Q141">
        <v>21.1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17.5</v>
      </c>
      <c r="AN141" s="2">
        <v>75</v>
      </c>
      <c r="AO141" s="2">
        <v>13</v>
      </c>
      <c r="AP141" s="2">
        <v>17.5</v>
      </c>
      <c r="AQ141" s="2">
        <v>4.7</v>
      </c>
      <c r="AR141" s="2">
        <v>4.7</v>
      </c>
      <c r="AS141" s="2">
        <v>1022.9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287.8</v>
      </c>
      <c r="BA141">
        <v>16.600000000000001</v>
      </c>
      <c r="BB141">
        <v>16.7</v>
      </c>
      <c r="BC141" s="5">
        <v>9.1666666666666702E-2</v>
      </c>
    </row>
    <row r="142" spans="2:55">
      <c r="B142" s="2">
        <v>21.9</v>
      </c>
      <c r="C142" s="2">
        <v>44</v>
      </c>
      <c r="D142" s="2">
        <v>9.1</v>
      </c>
      <c r="E142" s="2">
        <v>21.9</v>
      </c>
      <c r="F142" s="2">
        <v>3.6</v>
      </c>
      <c r="G142" s="2">
        <v>4.3</v>
      </c>
      <c r="H142" s="2">
        <v>1007.9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</v>
      </c>
      <c r="O142">
        <v>292.8</v>
      </c>
      <c r="P142">
        <v>20.7</v>
      </c>
      <c r="Q142">
        <v>21.1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17.600000000000001</v>
      </c>
      <c r="AN142" s="2">
        <v>75</v>
      </c>
      <c r="AO142" s="2">
        <v>13.1</v>
      </c>
      <c r="AP142" s="2">
        <v>17.600000000000001</v>
      </c>
      <c r="AQ142" s="2">
        <v>9</v>
      </c>
      <c r="AR142" s="2">
        <v>9</v>
      </c>
      <c r="AS142" s="2">
        <v>1023.1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287.8</v>
      </c>
      <c r="BA142">
        <v>16.600000000000001</v>
      </c>
      <c r="BB142">
        <v>16.7</v>
      </c>
      <c r="BC142" s="5">
        <v>9.2361111111111102E-2</v>
      </c>
    </row>
    <row r="143" spans="2:55">
      <c r="B143" s="2">
        <v>21.9</v>
      </c>
      <c r="C143" s="2">
        <v>44</v>
      </c>
      <c r="D143" s="2">
        <v>9.1</v>
      </c>
      <c r="E143" s="2">
        <v>21.9</v>
      </c>
      <c r="F143" s="2">
        <v>4.7</v>
      </c>
      <c r="G143" s="2">
        <v>5.8</v>
      </c>
      <c r="H143" s="2">
        <v>1007.9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</v>
      </c>
      <c r="O143">
        <v>292.8</v>
      </c>
      <c r="P143">
        <v>20.7</v>
      </c>
      <c r="Q143">
        <v>21.1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17.600000000000001</v>
      </c>
      <c r="AN143" s="2">
        <v>75</v>
      </c>
      <c r="AO143" s="2">
        <v>13.1</v>
      </c>
      <c r="AP143" s="2">
        <v>17.600000000000001</v>
      </c>
      <c r="AQ143" s="2">
        <v>8.3000000000000007</v>
      </c>
      <c r="AR143" s="2">
        <v>9.4</v>
      </c>
      <c r="AS143" s="2">
        <v>1023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287.8</v>
      </c>
      <c r="BA143">
        <v>16.600000000000001</v>
      </c>
      <c r="BB143">
        <v>16.7</v>
      </c>
      <c r="BC143" s="5">
        <v>9.30555555555556E-2</v>
      </c>
    </row>
    <row r="144" spans="2:55">
      <c r="B144" s="2">
        <v>21.8</v>
      </c>
      <c r="C144" s="2">
        <v>44</v>
      </c>
      <c r="D144" s="2">
        <v>9</v>
      </c>
      <c r="E144" s="2">
        <v>21.8</v>
      </c>
      <c r="F144" s="2">
        <v>4.3</v>
      </c>
      <c r="G144" s="2">
        <v>5.8</v>
      </c>
      <c r="H144" s="2">
        <v>1007.8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</v>
      </c>
      <c r="O144">
        <v>292.8</v>
      </c>
      <c r="P144">
        <v>20.7</v>
      </c>
      <c r="Q144">
        <v>21.1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17.600000000000001</v>
      </c>
      <c r="AN144" s="2">
        <v>75</v>
      </c>
      <c r="AO144" s="2">
        <v>13.1</v>
      </c>
      <c r="AP144" s="2">
        <v>17.600000000000001</v>
      </c>
      <c r="AQ144" s="2">
        <v>9.4</v>
      </c>
      <c r="AR144" s="2">
        <v>9.4</v>
      </c>
      <c r="AS144" s="2">
        <v>1023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287.8</v>
      </c>
      <c r="BA144">
        <v>16.600000000000001</v>
      </c>
      <c r="BB144">
        <v>16.7</v>
      </c>
      <c r="BC144" s="5">
        <v>9.375E-2</v>
      </c>
    </row>
    <row r="145" spans="2:55">
      <c r="B145" s="2">
        <v>21.8</v>
      </c>
      <c r="C145" s="2">
        <v>44</v>
      </c>
      <c r="D145" s="2">
        <v>9</v>
      </c>
      <c r="E145" s="2">
        <v>21.8</v>
      </c>
      <c r="F145" s="2">
        <v>7.2</v>
      </c>
      <c r="G145" s="2">
        <v>7.2</v>
      </c>
      <c r="H145" s="2">
        <v>1008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</v>
      </c>
      <c r="O145">
        <v>292.8</v>
      </c>
      <c r="P145">
        <v>20.7</v>
      </c>
      <c r="Q145">
        <v>21.1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17.600000000000001</v>
      </c>
      <c r="AN145" s="2">
        <v>75</v>
      </c>
      <c r="AO145" s="2">
        <v>13.1</v>
      </c>
      <c r="AP145" s="2">
        <v>17.600000000000001</v>
      </c>
      <c r="AQ145" s="2">
        <v>2.9</v>
      </c>
      <c r="AR145" s="2">
        <v>4.7</v>
      </c>
      <c r="AS145" s="2">
        <v>1023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287.8</v>
      </c>
      <c r="BA145">
        <v>16.600000000000001</v>
      </c>
      <c r="BB145">
        <v>16.600000000000001</v>
      </c>
      <c r="BC145" s="5">
        <v>9.44444444444444E-2</v>
      </c>
    </row>
    <row r="146" spans="2:55">
      <c r="B146" s="2">
        <v>21.8</v>
      </c>
      <c r="C146" s="2">
        <v>44</v>
      </c>
      <c r="D146" s="2">
        <v>9</v>
      </c>
      <c r="E146" s="2">
        <v>21.8</v>
      </c>
      <c r="F146" s="2">
        <v>5</v>
      </c>
      <c r="G146" s="2">
        <v>5</v>
      </c>
      <c r="H146" s="2">
        <v>1007.8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</v>
      </c>
      <c r="O146">
        <v>292.8</v>
      </c>
      <c r="P146">
        <v>20.7</v>
      </c>
      <c r="Q146">
        <v>21.1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17.600000000000001</v>
      </c>
      <c r="AN146" s="2">
        <v>75</v>
      </c>
      <c r="AO146" s="2">
        <v>13.1</v>
      </c>
      <c r="AP146" s="2">
        <v>17.600000000000001</v>
      </c>
      <c r="AQ146" s="2">
        <v>7.2</v>
      </c>
      <c r="AR146" s="2">
        <v>14.4</v>
      </c>
      <c r="AS146" s="2">
        <v>1023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287.8</v>
      </c>
      <c r="BA146">
        <v>16.600000000000001</v>
      </c>
      <c r="BB146">
        <v>16.7</v>
      </c>
      <c r="BC146" s="5">
        <v>9.5138888888888898E-2</v>
      </c>
    </row>
    <row r="147" spans="2:55">
      <c r="B147" s="2">
        <v>21.8</v>
      </c>
      <c r="C147" s="2">
        <v>44</v>
      </c>
      <c r="D147" s="2">
        <v>9</v>
      </c>
      <c r="E147" s="2">
        <v>21.8</v>
      </c>
      <c r="F147" s="2">
        <v>5</v>
      </c>
      <c r="G147" s="2">
        <v>5.4</v>
      </c>
      <c r="H147" s="2">
        <v>1008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</v>
      </c>
      <c r="O147">
        <v>292.8</v>
      </c>
      <c r="P147">
        <v>20.7</v>
      </c>
      <c r="Q147">
        <v>21.1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17.5</v>
      </c>
      <c r="AN147" s="2">
        <v>75</v>
      </c>
      <c r="AO147" s="2">
        <v>13</v>
      </c>
      <c r="AP147" s="2">
        <v>17.5</v>
      </c>
      <c r="AQ147" s="2">
        <v>4.3</v>
      </c>
      <c r="AR147" s="2">
        <v>5.8</v>
      </c>
      <c r="AS147" s="2">
        <v>1023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287.8</v>
      </c>
      <c r="BA147">
        <v>16.600000000000001</v>
      </c>
      <c r="BB147">
        <v>16.600000000000001</v>
      </c>
      <c r="BC147" s="5">
        <v>9.5833333333333298E-2</v>
      </c>
    </row>
    <row r="148" spans="2:55">
      <c r="B148" s="2">
        <v>21.8</v>
      </c>
      <c r="C148" s="2">
        <v>44</v>
      </c>
      <c r="D148" s="2">
        <v>9</v>
      </c>
      <c r="E148" s="2">
        <v>21.8</v>
      </c>
      <c r="F148" s="2">
        <v>6.1</v>
      </c>
      <c r="G148" s="2">
        <v>7.2</v>
      </c>
      <c r="H148" s="2">
        <v>1007.7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</v>
      </c>
      <c r="O148">
        <v>292.8</v>
      </c>
      <c r="P148">
        <v>20.7</v>
      </c>
      <c r="Q148">
        <v>21.1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17.5</v>
      </c>
      <c r="AN148" s="2">
        <v>75</v>
      </c>
      <c r="AO148" s="2">
        <v>13</v>
      </c>
      <c r="AP148" s="2">
        <v>17.5</v>
      </c>
      <c r="AQ148" s="2">
        <v>5</v>
      </c>
      <c r="AR148" s="2">
        <v>6.1</v>
      </c>
      <c r="AS148" s="2">
        <v>1022.8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287.8</v>
      </c>
      <c r="BA148">
        <v>16.600000000000001</v>
      </c>
      <c r="BB148">
        <v>16.600000000000001</v>
      </c>
      <c r="BC148" s="5">
        <v>9.6527777777777796E-2</v>
      </c>
    </row>
    <row r="149" spans="2:55">
      <c r="B149" s="2">
        <v>21.8</v>
      </c>
      <c r="C149" s="2">
        <v>45</v>
      </c>
      <c r="D149" s="2">
        <v>9.4</v>
      </c>
      <c r="E149" s="2">
        <v>21.8</v>
      </c>
      <c r="F149" s="2">
        <v>5</v>
      </c>
      <c r="G149" s="2">
        <v>7.2</v>
      </c>
      <c r="H149" s="2">
        <v>1007.9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</v>
      </c>
      <c r="O149">
        <v>292.8</v>
      </c>
      <c r="P149">
        <v>20.7</v>
      </c>
      <c r="Q149">
        <v>21.1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17.5</v>
      </c>
      <c r="AN149" s="2">
        <v>75</v>
      </c>
      <c r="AO149" s="2">
        <v>13</v>
      </c>
      <c r="AP149" s="2">
        <v>17.5</v>
      </c>
      <c r="AQ149" s="2">
        <v>6.5</v>
      </c>
      <c r="AR149" s="2">
        <v>7.9</v>
      </c>
      <c r="AS149" s="2">
        <v>1022.9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287.8</v>
      </c>
      <c r="BA149">
        <v>16.600000000000001</v>
      </c>
      <c r="BB149">
        <v>16.600000000000001</v>
      </c>
      <c r="BC149" s="5">
        <v>9.7222222222222196E-2</v>
      </c>
    </row>
    <row r="150" spans="2:55">
      <c r="B150" s="2">
        <v>21.8</v>
      </c>
      <c r="C150" s="2">
        <v>45</v>
      </c>
      <c r="D150" s="2">
        <v>9.4</v>
      </c>
      <c r="E150" s="2">
        <v>21.8</v>
      </c>
      <c r="F150" s="2">
        <v>4.3</v>
      </c>
      <c r="G150" s="2">
        <v>5.8</v>
      </c>
      <c r="H150" s="2">
        <v>1007.9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</v>
      </c>
      <c r="O150">
        <v>292.8</v>
      </c>
      <c r="P150">
        <v>20.7</v>
      </c>
      <c r="Q150">
        <v>21.1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17.5</v>
      </c>
      <c r="AN150" s="2">
        <v>75</v>
      </c>
      <c r="AO150" s="2">
        <v>13</v>
      </c>
      <c r="AP150" s="2">
        <v>17.5</v>
      </c>
      <c r="AQ150" s="2">
        <v>4.3</v>
      </c>
      <c r="AR150" s="2">
        <v>9.4</v>
      </c>
      <c r="AS150" s="2">
        <v>1022.9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287.8</v>
      </c>
      <c r="BA150">
        <v>16.600000000000001</v>
      </c>
      <c r="BB150">
        <v>16.600000000000001</v>
      </c>
      <c r="BC150" s="5">
        <v>9.7916666666666693E-2</v>
      </c>
    </row>
    <row r="151" spans="2:55">
      <c r="B151" s="2">
        <v>21.7</v>
      </c>
      <c r="C151" s="2">
        <v>45</v>
      </c>
      <c r="D151" s="2">
        <v>9.3000000000000007</v>
      </c>
      <c r="E151" s="2">
        <v>21.7</v>
      </c>
      <c r="F151" s="2">
        <v>3.6</v>
      </c>
      <c r="G151" s="2">
        <v>4.3</v>
      </c>
      <c r="H151" s="2">
        <v>1007.8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</v>
      </c>
      <c r="O151">
        <v>292.8</v>
      </c>
      <c r="P151">
        <v>20.7</v>
      </c>
      <c r="Q151">
        <v>21.1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17.5</v>
      </c>
      <c r="AN151" s="2">
        <v>75</v>
      </c>
      <c r="AO151" s="2">
        <v>13</v>
      </c>
      <c r="AP151" s="2">
        <v>17.5</v>
      </c>
      <c r="AQ151" s="2">
        <v>3.2</v>
      </c>
      <c r="AR151" s="2">
        <v>7.2</v>
      </c>
      <c r="AS151" s="2">
        <v>1023.1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287.8</v>
      </c>
      <c r="BA151">
        <v>16.600000000000001</v>
      </c>
      <c r="BB151">
        <v>16.600000000000001</v>
      </c>
      <c r="BC151" s="5">
        <v>9.8611111111111094E-2</v>
      </c>
    </row>
    <row r="152" spans="2:55">
      <c r="B152" s="2">
        <v>21.7</v>
      </c>
      <c r="C152" s="2">
        <v>45</v>
      </c>
      <c r="D152" s="2">
        <v>9.3000000000000007</v>
      </c>
      <c r="E152" s="2">
        <v>21.7</v>
      </c>
      <c r="F152" s="2">
        <v>5</v>
      </c>
      <c r="G152" s="2">
        <v>7.9</v>
      </c>
      <c r="H152" s="2">
        <v>1007.9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</v>
      </c>
      <c r="O152">
        <v>292.8</v>
      </c>
      <c r="P152">
        <v>20.7</v>
      </c>
      <c r="Q152">
        <v>21.1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17.5</v>
      </c>
      <c r="AN152" s="2">
        <v>75</v>
      </c>
      <c r="AO152" s="2">
        <v>13</v>
      </c>
      <c r="AP152" s="2">
        <v>17.5</v>
      </c>
      <c r="AQ152" s="2">
        <v>2.9</v>
      </c>
      <c r="AR152" s="2">
        <v>4.7</v>
      </c>
      <c r="AS152" s="2">
        <v>1023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287.8</v>
      </c>
      <c r="BA152">
        <v>16.600000000000001</v>
      </c>
      <c r="BB152">
        <v>16.600000000000001</v>
      </c>
      <c r="BC152" s="5">
        <v>9.9305555555555605E-2</v>
      </c>
    </row>
    <row r="153" spans="2:55">
      <c r="B153" s="2">
        <v>21.7</v>
      </c>
      <c r="C153" s="2">
        <v>45</v>
      </c>
      <c r="D153" s="2">
        <v>9.3000000000000007</v>
      </c>
      <c r="E153" s="2">
        <v>21.7</v>
      </c>
      <c r="F153" s="2">
        <v>5</v>
      </c>
      <c r="G153" s="2">
        <v>5.8</v>
      </c>
      <c r="H153" s="2">
        <v>1007.8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</v>
      </c>
      <c r="O153">
        <v>292.8</v>
      </c>
      <c r="P153">
        <v>20.7</v>
      </c>
      <c r="Q153">
        <v>21.1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17.5</v>
      </c>
      <c r="AN153" s="2">
        <v>75</v>
      </c>
      <c r="AO153" s="2">
        <v>13</v>
      </c>
      <c r="AP153" s="2">
        <v>17.5</v>
      </c>
      <c r="AQ153" s="2">
        <v>9</v>
      </c>
      <c r="AR153" s="2">
        <v>9</v>
      </c>
      <c r="AS153" s="2">
        <v>1022.9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287.8</v>
      </c>
      <c r="BA153">
        <v>16.600000000000001</v>
      </c>
      <c r="BB153">
        <v>16.600000000000001</v>
      </c>
      <c r="BC153" s="5">
        <v>0.1</v>
      </c>
    </row>
    <row r="154" spans="2:55">
      <c r="B154" s="2">
        <v>21.7</v>
      </c>
      <c r="C154" s="2">
        <v>45</v>
      </c>
      <c r="D154" s="2">
        <v>9.3000000000000007</v>
      </c>
      <c r="E154" s="2">
        <v>21.7</v>
      </c>
      <c r="F154" s="2">
        <v>4.3</v>
      </c>
      <c r="G154" s="2">
        <v>6.5</v>
      </c>
      <c r="H154" s="2">
        <v>1008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</v>
      </c>
      <c r="O154">
        <v>292.8</v>
      </c>
      <c r="P154">
        <v>20.7</v>
      </c>
      <c r="Q154">
        <v>21.1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17.5</v>
      </c>
      <c r="AN154" s="2">
        <v>75</v>
      </c>
      <c r="AO154" s="2">
        <v>13</v>
      </c>
      <c r="AP154" s="2">
        <v>17.5</v>
      </c>
      <c r="AQ154" s="2">
        <v>12.2</v>
      </c>
      <c r="AR154" s="2">
        <v>13.3</v>
      </c>
      <c r="AS154" s="2">
        <v>1023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287.8</v>
      </c>
      <c r="BA154">
        <v>16.5</v>
      </c>
      <c r="BB154">
        <v>16.5</v>
      </c>
      <c r="BC154" s="5">
        <v>0.100694444444444</v>
      </c>
    </row>
    <row r="155" spans="2:55">
      <c r="B155" s="2">
        <v>21.7</v>
      </c>
      <c r="C155" s="2">
        <v>45</v>
      </c>
      <c r="D155" s="2">
        <v>9.3000000000000007</v>
      </c>
      <c r="E155" s="2">
        <v>21.7</v>
      </c>
      <c r="F155" s="2">
        <v>5</v>
      </c>
      <c r="G155" s="2">
        <v>5.8</v>
      </c>
      <c r="H155" s="2">
        <v>1007.7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</v>
      </c>
      <c r="O155">
        <v>292.8</v>
      </c>
      <c r="P155">
        <v>20.7</v>
      </c>
      <c r="Q155">
        <v>21.1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17.5</v>
      </c>
      <c r="AN155" s="2">
        <v>74</v>
      </c>
      <c r="AO155" s="2">
        <v>12.9</v>
      </c>
      <c r="AP155" s="2">
        <v>17.5</v>
      </c>
      <c r="AQ155" s="2">
        <v>5.8</v>
      </c>
      <c r="AR155" s="2">
        <v>6.5</v>
      </c>
      <c r="AS155" s="2">
        <v>1022.7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287.8</v>
      </c>
      <c r="BA155">
        <v>16.5</v>
      </c>
      <c r="BB155">
        <v>16.600000000000001</v>
      </c>
      <c r="BC155" s="5">
        <v>0.101388888888889</v>
      </c>
    </row>
    <row r="156" spans="2:55">
      <c r="B156" s="2">
        <v>21.6</v>
      </c>
      <c r="C156" s="2">
        <v>45</v>
      </c>
      <c r="D156" s="2">
        <v>9.1999999999999993</v>
      </c>
      <c r="E156" s="2">
        <v>21.6</v>
      </c>
      <c r="F156" s="2">
        <v>2.9</v>
      </c>
      <c r="G156" s="2">
        <v>5</v>
      </c>
      <c r="H156" s="2">
        <v>1007.9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</v>
      </c>
      <c r="O156">
        <v>292.8</v>
      </c>
      <c r="P156">
        <v>20.7</v>
      </c>
      <c r="Q156">
        <v>21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17.5</v>
      </c>
      <c r="AN156" s="2">
        <v>74</v>
      </c>
      <c r="AO156" s="2">
        <v>12.9</v>
      </c>
      <c r="AP156" s="2">
        <v>17.5</v>
      </c>
      <c r="AQ156" s="2">
        <v>2.9</v>
      </c>
      <c r="AR156" s="2">
        <v>6.8</v>
      </c>
      <c r="AS156" s="2">
        <v>1023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287.8</v>
      </c>
      <c r="BA156">
        <v>16.5</v>
      </c>
      <c r="BB156">
        <v>16.600000000000001</v>
      </c>
      <c r="BC156" s="5">
        <v>0.102083333333333</v>
      </c>
    </row>
    <row r="157" spans="2:55">
      <c r="B157" s="2">
        <v>21.6</v>
      </c>
      <c r="C157" s="2">
        <v>45</v>
      </c>
      <c r="D157" s="2">
        <v>9.1999999999999993</v>
      </c>
      <c r="E157" s="2">
        <v>21.6</v>
      </c>
      <c r="F157" s="2">
        <v>5.4</v>
      </c>
      <c r="G157" s="2">
        <v>9.4</v>
      </c>
      <c r="H157" s="2">
        <v>1007.6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</v>
      </c>
      <c r="O157">
        <v>292.8</v>
      </c>
      <c r="P157">
        <v>20.7</v>
      </c>
      <c r="Q157">
        <v>21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17.5</v>
      </c>
      <c r="AN157" s="2">
        <v>74</v>
      </c>
      <c r="AO157" s="2">
        <v>12.9</v>
      </c>
      <c r="AP157" s="2">
        <v>17.5</v>
      </c>
      <c r="AQ157" s="2">
        <v>7.6</v>
      </c>
      <c r="AR157" s="2">
        <v>11.2</v>
      </c>
      <c r="AS157" s="2">
        <v>1022.9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287.8</v>
      </c>
      <c r="BA157">
        <v>16.5</v>
      </c>
      <c r="BB157">
        <v>16.5</v>
      </c>
      <c r="BC157" s="5">
        <v>0.102777777777778</v>
      </c>
    </row>
    <row r="158" spans="2:55">
      <c r="B158" s="2">
        <v>21.6</v>
      </c>
      <c r="C158" s="2">
        <v>45</v>
      </c>
      <c r="D158" s="2">
        <v>9.1999999999999993</v>
      </c>
      <c r="E158" s="2">
        <v>21.6</v>
      </c>
      <c r="F158" s="2">
        <v>2.9</v>
      </c>
      <c r="G158" s="2">
        <v>6.1</v>
      </c>
      <c r="H158" s="2">
        <v>1007.6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</v>
      </c>
      <c r="O158">
        <v>292.8</v>
      </c>
      <c r="P158">
        <v>20.7</v>
      </c>
      <c r="Q158">
        <v>21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17.5</v>
      </c>
      <c r="AN158" s="2">
        <v>74</v>
      </c>
      <c r="AO158" s="2">
        <v>12.9</v>
      </c>
      <c r="AP158" s="2">
        <v>17.5</v>
      </c>
      <c r="AQ158" s="2">
        <v>2.9</v>
      </c>
      <c r="AR158" s="2">
        <v>7.6</v>
      </c>
      <c r="AS158" s="2">
        <v>1022.7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287.8</v>
      </c>
      <c r="BA158">
        <v>16.5</v>
      </c>
      <c r="BB158">
        <v>16.5</v>
      </c>
      <c r="BC158" s="5">
        <v>0.10347222222222199</v>
      </c>
    </row>
    <row r="159" spans="2:55">
      <c r="B159" s="2">
        <v>21.6</v>
      </c>
      <c r="C159" s="2">
        <v>45</v>
      </c>
      <c r="D159" s="2">
        <v>9.1999999999999993</v>
      </c>
      <c r="E159" s="2">
        <v>21.6</v>
      </c>
      <c r="F159" s="2">
        <v>5.4</v>
      </c>
      <c r="G159" s="2">
        <v>10.8</v>
      </c>
      <c r="H159" s="2">
        <v>1007.8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</v>
      </c>
      <c r="O159">
        <v>292.8</v>
      </c>
      <c r="P159">
        <v>20.7</v>
      </c>
      <c r="Q159">
        <v>21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17.5</v>
      </c>
      <c r="AN159" s="2">
        <v>74</v>
      </c>
      <c r="AO159" s="2">
        <v>12.9</v>
      </c>
      <c r="AP159" s="2">
        <v>17.5</v>
      </c>
      <c r="AQ159" s="2">
        <v>6.5</v>
      </c>
      <c r="AR159" s="2">
        <v>10.1</v>
      </c>
      <c r="AS159" s="2">
        <v>1022.9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287.8</v>
      </c>
      <c r="BA159">
        <v>16.5</v>
      </c>
      <c r="BB159">
        <v>16.5</v>
      </c>
      <c r="BC159" s="5">
        <v>0.104166666666667</v>
      </c>
    </row>
    <row r="160" spans="2:55">
      <c r="B160" s="2">
        <v>21.6</v>
      </c>
      <c r="C160" s="2">
        <v>45</v>
      </c>
      <c r="D160" s="2">
        <v>9.1999999999999993</v>
      </c>
      <c r="E160" s="2">
        <v>21.6</v>
      </c>
      <c r="F160" s="2">
        <v>2.9</v>
      </c>
      <c r="G160" s="2">
        <v>7.2</v>
      </c>
      <c r="H160" s="2">
        <v>1007.7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</v>
      </c>
      <c r="O160">
        <v>292.8</v>
      </c>
      <c r="P160">
        <v>20.6</v>
      </c>
      <c r="Q160">
        <v>21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17.5</v>
      </c>
      <c r="AN160" s="2">
        <v>75</v>
      </c>
      <c r="AO160" s="2">
        <v>13</v>
      </c>
      <c r="AP160" s="2">
        <v>17.5</v>
      </c>
      <c r="AQ160" s="2">
        <v>7.2</v>
      </c>
      <c r="AR160" s="2">
        <v>9.6999999999999993</v>
      </c>
      <c r="AS160" s="2">
        <v>1022.9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287.8</v>
      </c>
      <c r="BA160">
        <v>16.5</v>
      </c>
      <c r="BB160">
        <v>16.5</v>
      </c>
      <c r="BC160" s="5">
        <v>0.104861111111111</v>
      </c>
    </row>
    <row r="161" spans="2:55">
      <c r="B161" s="2">
        <v>21.6</v>
      </c>
      <c r="C161" s="2">
        <v>45</v>
      </c>
      <c r="D161" s="2">
        <v>9.1999999999999993</v>
      </c>
      <c r="E161" s="2">
        <v>21.6</v>
      </c>
      <c r="F161" s="2">
        <v>6.5</v>
      </c>
      <c r="G161" s="2">
        <v>6.5</v>
      </c>
      <c r="H161" s="2">
        <v>1008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</v>
      </c>
      <c r="O161">
        <v>292.8</v>
      </c>
      <c r="P161">
        <v>20.6</v>
      </c>
      <c r="Q161">
        <v>21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17.5</v>
      </c>
      <c r="AN161" s="2">
        <v>74</v>
      </c>
      <c r="AO161" s="2">
        <v>12.9</v>
      </c>
      <c r="AP161" s="2">
        <v>17.5</v>
      </c>
      <c r="AQ161" s="2">
        <v>4</v>
      </c>
      <c r="AR161" s="2">
        <v>9.6999999999999993</v>
      </c>
      <c r="AS161" s="2">
        <v>1022.9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287.8</v>
      </c>
      <c r="BA161">
        <v>16.5</v>
      </c>
      <c r="BB161">
        <v>16.5</v>
      </c>
      <c r="BC161" s="5">
        <v>0.105555555555556</v>
      </c>
    </row>
    <row r="162" spans="2:55">
      <c r="B162" s="2">
        <v>21.6</v>
      </c>
      <c r="C162" s="2">
        <v>45</v>
      </c>
      <c r="D162" s="2">
        <v>9.1999999999999993</v>
      </c>
      <c r="E162" s="2">
        <v>21.6</v>
      </c>
      <c r="F162" s="2">
        <v>4.7</v>
      </c>
      <c r="G162" s="2">
        <v>4.7</v>
      </c>
      <c r="H162" s="2">
        <v>1007.9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</v>
      </c>
      <c r="O162">
        <v>292.8</v>
      </c>
      <c r="P162">
        <v>20.6</v>
      </c>
      <c r="Q162">
        <v>21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17.5</v>
      </c>
      <c r="AN162" s="2">
        <v>75</v>
      </c>
      <c r="AO162" s="2">
        <v>13</v>
      </c>
      <c r="AP162" s="2">
        <v>17.5</v>
      </c>
      <c r="AQ162" s="2">
        <v>9</v>
      </c>
      <c r="AR162" s="2">
        <v>10.1</v>
      </c>
      <c r="AS162" s="2">
        <v>1022.9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287.8</v>
      </c>
      <c r="BA162">
        <v>16.5</v>
      </c>
      <c r="BB162">
        <v>16.5</v>
      </c>
      <c r="BC162" s="5">
        <v>0.10625</v>
      </c>
    </row>
    <row r="163" spans="2:55">
      <c r="B163" s="2">
        <v>21.6</v>
      </c>
      <c r="C163" s="2">
        <v>45</v>
      </c>
      <c r="D163" s="2">
        <v>9.1999999999999993</v>
      </c>
      <c r="E163" s="2">
        <v>21.6</v>
      </c>
      <c r="F163" s="2">
        <v>4</v>
      </c>
      <c r="G163" s="2">
        <v>4.7</v>
      </c>
      <c r="H163" s="2">
        <v>1007.8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</v>
      </c>
      <c r="O163">
        <v>292.8</v>
      </c>
      <c r="P163">
        <v>20.6</v>
      </c>
      <c r="Q163">
        <v>21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17.5</v>
      </c>
      <c r="AN163" s="2">
        <v>74</v>
      </c>
      <c r="AO163" s="2">
        <v>12.9</v>
      </c>
      <c r="AP163" s="2">
        <v>17.5</v>
      </c>
      <c r="AQ163" s="2">
        <v>4.3</v>
      </c>
      <c r="AR163" s="2">
        <v>9.4</v>
      </c>
      <c r="AS163" s="2">
        <v>1022.9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287.8</v>
      </c>
      <c r="BA163">
        <v>16.5</v>
      </c>
      <c r="BB163">
        <v>16.5</v>
      </c>
      <c r="BC163" s="5">
        <v>0.106944444444444</v>
      </c>
    </row>
    <row r="164" spans="2:55">
      <c r="B164" s="2">
        <v>21.5</v>
      </c>
      <c r="C164" s="2">
        <v>45</v>
      </c>
      <c r="D164" s="2">
        <v>9.1</v>
      </c>
      <c r="E164" s="2">
        <v>21.5</v>
      </c>
      <c r="F164" s="2">
        <v>2.5</v>
      </c>
      <c r="G164" s="2">
        <v>3.2</v>
      </c>
      <c r="H164" s="2">
        <v>1007.9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</v>
      </c>
      <c r="O164">
        <v>292.8</v>
      </c>
      <c r="P164">
        <v>20.6</v>
      </c>
      <c r="Q164">
        <v>20.9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17.5</v>
      </c>
      <c r="AN164" s="2">
        <v>75</v>
      </c>
      <c r="AO164" s="2">
        <v>13</v>
      </c>
      <c r="AP164" s="2">
        <v>17.5</v>
      </c>
      <c r="AQ164" s="2">
        <v>6.5</v>
      </c>
      <c r="AR164" s="2">
        <v>7.2</v>
      </c>
      <c r="AS164" s="2">
        <v>1023.1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287.8</v>
      </c>
      <c r="BA164">
        <v>16.5</v>
      </c>
      <c r="BB164">
        <v>16.5</v>
      </c>
      <c r="BC164" s="5">
        <v>0.10763888888888901</v>
      </c>
    </row>
    <row r="165" spans="2:55">
      <c r="B165" s="2">
        <v>21.5</v>
      </c>
      <c r="C165" s="2">
        <v>45</v>
      </c>
      <c r="D165" s="2">
        <v>9.1</v>
      </c>
      <c r="E165" s="2">
        <v>21.5</v>
      </c>
      <c r="F165" s="2">
        <v>6.1</v>
      </c>
      <c r="G165" s="2">
        <v>7.6</v>
      </c>
      <c r="H165" s="2">
        <v>1007.8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</v>
      </c>
      <c r="O165">
        <v>292.8</v>
      </c>
      <c r="P165">
        <v>20.5</v>
      </c>
      <c r="Q165">
        <v>20.9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17.5</v>
      </c>
      <c r="AN165" s="2">
        <v>75</v>
      </c>
      <c r="AO165" s="2">
        <v>13</v>
      </c>
      <c r="AP165" s="2">
        <v>17.5</v>
      </c>
      <c r="AQ165" s="2">
        <v>7.2</v>
      </c>
      <c r="AR165" s="2">
        <v>8.3000000000000007</v>
      </c>
      <c r="AS165" s="2">
        <v>1023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287.8</v>
      </c>
      <c r="BA165">
        <v>16.5</v>
      </c>
      <c r="BB165">
        <v>16.5</v>
      </c>
      <c r="BC165" s="5">
        <v>0.108333333333333</v>
      </c>
    </row>
    <row r="166" spans="2:55">
      <c r="B166" s="2">
        <v>21.5</v>
      </c>
      <c r="C166" s="2">
        <v>45</v>
      </c>
      <c r="D166" s="2">
        <v>9.1</v>
      </c>
      <c r="E166" s="2">
        <v>21.5</v>
      </c>
      <c r="F166" s="2">
        <v>6.8</v>
      </c>
      <c r="G166" s="2">
        <v>7.9</v>
      </c>
      <c r="H166" s="2">
        <v>1008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</v>
      </c>
      <c r="O166">
        <v>292.8</v>
      </c>
      <c r="P166">
        <v>20.5</v>
      </c>
      <c r="Q166">
        <v>20.9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17.5</v>
      </c>
      <c r="AN166" s="2">
        <v>75</v>
      </c>
      <c r="AO166" s="2">
        <v>13</v>
      </c>
      <c r="AP166" s="2">
        <v>17.5</v>
      </c>
      <c r="AQ166" s="2">
        <v>7.2</v>
      </c>
      <c r="AR166" s="2">
        <v>13</v>
      </c>
      <c r="AS166" s="2">
        <v>1022.8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287.8</v>
      </c>
      <c r="BA166">
        <v>16.5</v>
      </c>
      <c r="BB166">
        <v>16.5</v>
      </c>
      <c r="BC166" s="5">
        <v>0.109027777777778</v>
      </c>
    </row>
    <row r="167" spans="2:55">
      <c r="B167" s="2">
        <v>21.6</v>
      </c>
      <c r="C167" s="2">
        <v>45</v>
      </c>
      <c r="D167" s="2">
        <v>9.1999999999999993</v>
      </c>
      <c r="E167" s="2">
        <v>21.6</v>
      </c>
      <c r="F167" s="2">
        <v>5</v>
      </c>
      <c r="G167" s="2">
        <v>6.1</v>
      </c>
      <c r="H167" s="2">
        <v>1007.9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</v>
      </c>
      <c r="O167">
        <v>292.8</v>
      </c>
      <c r="P167">
        <v>20.5</v>
      </c>
      <c r="Q167">
        <v>20.8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17.5</v>
      </c>
      <c r="AN167" s="2">
        <v>75</v>
      </c>
      <c r="AO167" s="2">
        <v>13</v>
      </c>
      <c r="AP167" s="2">
        <v>17.5</v>
      </c>
      <c r="AQ167" s="2">
        <v>2.5</v>
      </c>
      <c r="AR167" s="2">
        <v>6.1</v>
      </c>
      <c r="AS167" s="2">
        <v>1023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287.8</v>
      </c>
      <c r="BA167">
        <v>16.5</v>
      </c>
      <c r="BB167">
        <v>16.5</v>
      </c>
      <c r="BC167" s="5">
        <v>0.109722222222222</v>
      </c>
    </row>
    <row r="168" spans="2:55">
      <c r="B168" s="2">
        <v>21.6</v>
      </c>
      <c r="C168" s="2">
        <v>45</v>
      </c>
      <c r="D168" s="2">
        <v>9.1999999999999993</v>
      </c>
      <c r="E168" s="2">
        <v>21.6</v>
      </c>
      <c r="F168" s="2">
        <v>7.2</v>
      </c>
      <c r="G168" s="2">
        <v>7.2</v>
      </c>
      <c r="H168" s="2">
        <v>1007.8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</v>
      </c>
      <c r="O168">
        <v>292.8</v>
      </c>
      <c r="P168">
        <v>20.5</v>
      </c>
      <c r="Q168">
        <v>20.8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17.399999999999999</v>
      </c>
      <c r="AN168" s="2">
        <v>75</v>
      </c>
      <c r="AO168" s="2">
        <v>12.9</v>
      </c>
      <c r="AP168" s="2">
        <v>17.399999999999999</v>
      </c>
      <c r="AQ168" s="2">
        <v>7.6</v>
      </c>
      <c r="AR168" s="2">
        <v>8.6</v>
      </c>
      <c r="AS168" s="2">
        <v>1022.8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287.8</v>
      </c>
      <c r="BA168">
        <v>16.5</v>
      </c>
      <c r="BB168">
        <v>16.5</v>
      </c>
      <c r="BC168" s="5">
        <v>0.110416666666667</v>
      </c>
    </row>
    <row r="169" spans="2:55">
      <c r="B169" s="2">
        <v>21.6</v>
      </c>
      <c r="C169" s="2">
        <v>45</v>
      </c>
      <c r="D169" s="2">
        <v>9.1999999999999993</v>
      </c>
      <c r="E169" s="2">
        <v>21.6</v>
      </c>
      <c r="F169" s="2">
        <v>2.9</v>
      </c>
      <c r="G169" s="2">
        <v>4.7</v>
      </c>
      <c r="H169" s="2">
        <v>1007.9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</v>
      </c>
      <c r="O169">
        <v>292.8</v>
      </c>
      <c r="P169">
        <v>20.5</v>
      </c>
      <c r="Q169">
        <v>20.8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17.5</v>
      </c>
      <c r="AN169" s="2">
        <v>75</v>
      </c>
      <c r="AO169" s="2">
        <v>13</v>
      </c>
      <c r="AP169" s="2">
        <v>17.5</v>
      </c>
      <c r="AQ169" s="2">
        <v>7.2</v>
      </c>
      <c r="AR169" s="2">
        <v>8.6</v>
      </c>
      <c r="AS169" s="2">
        <v>1023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287.8</v>
      </c>
      <c r="BA169">
        <v>16.5</v>
      </c>
      <c r="BB169">
        <v>16.5</v>
      </c>
      <c r="BC169" s="5">
        <v>0.11111111111111099</v>
      </c>
    </row>
    <row r="170" spans="2:55">
      <c r="B170" s="2">
        <v>21.6</v>
      </c>
      <c r="C170" s="2">
        <v>45</v>
      </c>
      <c r="D170" s="2">
        <v>9.1999999999999993</v>
      </c>
      <c r="E170" s="2">
        <v>21.6</v>
      </c>
      <c r="F170" s="2">
        <v>3.2</v>
      </c>
      <c r="G170" s="2">
        <v>3.6</v>
      </c>
      <c r="H170" s="2">
        <v>1007.8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</v>
      </c>
      <c r="O170">
        <v>292.8</v>
      </c>
      <c r="P170">
        <v>20.5</v>
      </c>
      <c r="Q170">
        <v>20.8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17.399999999999999</v>
      </c>
      <c r="AN170" s="2">
        <v>75</v>
      </c>
      <c r="AO170" s="2">
        <v>12.9</v>
      </c>
      <c r="AP170" s="2">
        <v>17.399999999999999</v>
      </c>
      <c r="AQ170" s="2">
        <v>10.8</v>
      </c>
      <c r="AR170" s="2">
        <v>15.1</v>
      </c>
      <c r="AS170" s="2">
        <v>1022.8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287.8</v>
      </c>
      <c r="BA170">
        <v>16.5</v>
      </c>
      <c r="BB170">
        <v>16.5</v>
      </c>
      <c r="BC170" s="5">
        <v>0.111805555555556</v>
      </c>
    </row>
    <row r="171" spans="2:55">
      <c r="B171" s="2">
        <v>21.5</v>
      </c>
      <c r="C171" s="2">
        <v>45</v>
      </c>
      <c r="D171" s="2">
        <v>9.1</v>
      </c>
      <c r="E171" s="2">
        <v>21.5</v>
      </c>
      <c r="F171" s="2">
        <v>2.9</v>
      </c>
      <c r="G171" s="2">
        <v>4.7</v>
      </c>
      <c r="H171" s="2">
        <v>1007.8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</v>
      </c>
      <c r="O171">
        <v>292.8</v>
      </c>
      <c r="P171">
        <v>20.5</v>
      </c>
      <c r="Q171">
        <v>20.8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17.5</v>
      </c>
      <c r="AN171" s="2">
        <v>75</v>
      </c>
      <c r="AO171" s="2">
        <v>13</v>
      </c>
      <c r="AP171" s="2">
        <v>17.5</v>
      </c>
      <c r="AQ171" s="2">
        <v>9</v>
      </c>
      <c r="AR171" s="2">
        <v>10.8</v>
      </c>
      <c r="AS171" s="2">
        <v>1023.1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287.8</v>
      </c>
      <c r="BA171">
        <v>16.5</v>
      </c>
      <c r="BB171">
        <v>16.5</v>
      </c>
      <c r="BC171" s="5">
        <v>0.1125</v>
      </c>
    </row>
    <row r="172" spans="2:55">
      <c r="B172" s="2">
        <v>21.5</v>
      </c>
      <c r="C172" s="2">
        <v>45</v>
      </c>
      <c r="D172" s="2">
        <v>9.1</v>
      </c>
      <c r="E172" s="2">
        <v>21.5</v>
      </c>
      <c r="F172" s="2">
        <v>6.8</v>
      </c>
      <c r="G172" s="2">
        <v>7.2</v>
      </c>
      <c r="H172" s="2">
        <v>1007.7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</v>
      </c>
      <c r="O172">
        <v>292.8</v>
      </c>
      <c r="P172">
        <v>20.399999999999999</v>
      </c>
      <c r="Q172">
        <v>20.8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17.5</v>
      </c>
      <c r="AN172" s="2">
        <v>75</v>
      </c>
      <c r="AO172" s="2">
        <v>13</v>
      </c>
      <c r="AP172" s="2">
        <v>17.5</v>
      </c>
      <c r="AQ172" s="2">
        <v>6.8</v>
      </c>
      <c r="AR172" s="2">
        <v>11.2</v>
      </c>
      <c r="AS172" s="2">
        <v>1022.9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287.8</v>
      </c>
      <c r="BA172">
        <v>16.5</v>
      </c>
      <c r="BB172">
        <v>16.5</v>
      </c>
      <c r="BC172" s="5">
        <v>0.113194444444444</v>
      </c>
    </row>
    <row r="173" spans="2:55">
      <c r="B173" s="2">
        <v>21.5</v>
      </c>
      <c r="C173" s="2">
        <v>45</v>
      </c>
      <c r="D173" s="2">
        <v>9.1</v>
      </c>
      <c r="E173" s="2">
        <v>21.5</v>
      </c>
      <c r="F173" s="2">
        <v>5</v>
      </c>
      <c r="G173" s="2">
        <v>6.8</v>
      </c>
      <c r="H173" s="2">
        <v>1007.8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</v>
      </c>
      <c r="O173">
        <v>292.8</v>
      </c>
      <c r="P173">
        <v>20.399999999999999</v>
      </c>
      <c r="Q173">
        <v>20.7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17.5</v>
      </c>
      <c r="AN173" s="2">
        <v>75</v>
      </c>
      <c r="AO173" s="2">
        <v>13</v>
      </c>
      <c r="AP173" s="2">
        <v>17.5</v>
      </c>
      <c r="AQ173" s="2">
        <v>0</v>
      </c>
      <c r="AR173" s="2">
        <v>10.4</v>
      </c>
      <c r="AS173" s="2">
        <v>1022.9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287.8</v>
      </c>
      <c r="BA173">
        <v>16.5</v>
      </c>
      <c r="BB173">
        <v>16.5</v>
      </c>
      <c r="BC173" s="5">
        <v>0.113888888888889</v>
      </c>
    </row>
    <row r="174" spans="2:55">
      <c r="B174" s="2">
        <v>21.5</v>
      </c>
      <c r="C174" s="2">
        <v>45</v>
      </c>
      <c r="D174" s="2">
        <v>9.1</v>
      </c>
      <c r="E174" s="2">
        <v>21.5</v>
      </c>
      <c r="F174" s="2">
        <v>4.3</v>
      </c>
      <c r="G174" s="2">
        <v>5.4</v>
      </c>
      <c r="H174" s="2">
        <v>1008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</v>
      </c>
      <c r="O174">
        <v>292.8</v>
      </c>
      <c r="P174">
        <v>20.399999999999999</v>
      </c>
      <c r="Q174">
        <v>20.7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17.5</v>
      </c>
      <c r="AN174" s="2">
        <v>75</v>
      </c>
      <c r="AO174" s="2">
        <v>13</v>
      </c>
      <c r="AP174" s="2">
        <v>17.5</v>
      </c>
      <c r="AQ174" s="2">
        <v>4.7</v>
      </c>
      <c r="AR174" s="2">
        <v>11.9</v>
      </c>
      <c r="AS174" s="2">
        <v>1022.7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287.8</v>
      </c>
      <c r="BA174">
        <v>16.5</v>
      </c>
      <c r="BB174">
        <v>16.5</v>
      </c>
      <c r="BC174" s="5">
        <v>0.114583333333333</v>
      </c>
    </row>
    <row r="175" spans="2:55">
      <c r="B175" s="2">
        <v>21.5</v>
      </c>
      <c r="C175" s="2">
        <v>45</v>
      </c>
      <c r="D175" s="2">
        <v>9.1</v>
      </c>
      <c r="E175" s="2">
        <v>21.5</v>
      </c>
      <c r="F175" s="2">
        <v>5.8</v>
      </c>
      <c r="G175" s="2">
        <v>7.2</v>
      </c>
      <c r="H175" s="2">
        <v>1007.8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</v>
      </c>
      <c r="O175">
        <v>292.8</v>
      </c>
      <c r="P175">
        <v>20.399999999999999</v>
      </c>
      <c r="Q175">
        <v>20.7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17.399999999999999</v>
      </c>
      <c r="AN175" s="2">
        <v>75</v>
      </c>
      <c r="AO175" s="2">
        <v>12.9</v>
      </c>
      <c r="AP175" s="2">
        <v>17.399999999999999</v>
      </c>
      <c r="AQ175" s="2">
        <v>4</v>
      </c>
      <c r="AR175" s="2">
        <v>7.9</v>
      </c>
      <c r="AS175" s="2">
        <v>1022.7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287.8</v>
      </c>
      <c r="BA175">
        <v>16.5</v>
      </c>
      <c r="BB175">
        <v>16.5</v>
      </c>
      <c r="BC175" s="5">
        <v>0.11527777777777801</v>
      </c>
    </row>
    <row r="176" spans="2:55">
      <c r="B176" s="2">
        <v>21.5</v>
      </c>
      <c r="C176" s="2">
        <v>45</v>
      </c>
      <c r="D176" s="2">
        <v>9.1</v>
      </c>
      <c r="E176" s="2">
        <v>21.5</v>
      </c>
      <c r="F176" s="2">
        <v>6.1</v>
      </c>
      <c r="G176" s="2">
        <v>6.8</v>
      </c>
      <c r="H176" s="2">
        <v>1007.6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</v>
      </c>
      <c r="O176">
        <v>292.8</v>
      </c>
      <c r="P176">
        <v>20.399999999999999</v>
      </c>
      <c r="Q176">
        <v>20.7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17.399999999999999</v>
      </c>
      <c r="AN176" s="2">
        <v>75</v>
      </c>
      <c r="AO176" s="2">
        <v>12.9</v>
      </c>
      <c r="AP176" s="2">
        <v>17.399999999999999</v>
      </c>
      <c r="AQ176" s="2">
        <v>2.5</v>
      </c>
      <c r="AR176" s="2">
        <v>2.5</v>
      </c>
      <c r="AS176" s="2">
        <v>1022.7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287.8</v>
      </c>
      <c r="BA176">
        <v>16.5</v>
      </c>
      <c r="BB176">
        <v>16.5</v>
      </c>
      <c r="BC176" s="5">
        <v>0.115972222222222</v>
      </c>
    </row>
    <row r="177" spans="2:55">
      <c r="B177" s="2">
        <v>21.5</v>
      </c>
      <c r="C177" s="2">
        <v>45</v>
      </c>
      <c r="D177" s="2">
        <v>9.1</v>
      </c>
      <c r="E177" s="2">
        <v>21.5</v>
      </c>
      <c r="F177" s="2">
        <v>4</v>
      </c>
      <c r="G177" s="2">
        <v>5.4</v>
      </c>
      <c r="H177" s="2">
        <v>1007.6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</v>
      </c>
      <c r="O177">
        <v>292.8</v>
      </c>
      <c r="P177">
        <v>20.399999999999999</v>
      </c>
      <c r="Q177">
        <v>20.7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17.399999999999999</v>
      </c>
      <c r="AN177" s="2">
        <v>76</v>
      </c>
      <c r="AO177" s="2">
        <v>13.1</v>
      </c>
      <c r="AP177" s="2">
        <v>17.399999999999999</v>
      </c>
      <c r="AQ177" s="2">
        <v>7.9</v>
      </c>
      <c r="AR177" s="2">
        <v>8.6</v>
      </c>
      <c r="AS177" s="2">
        <v>1023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287.8</v>
      </c>
      <c r="BA177">
        <v>16.5</v>
      </c>
      <c r="BB177">
        <v>16.5</v>
      </c>
      <c r="BC177" s="5">
        <v>0.116666666666667</v>
      </c>
    </row>
    <row r="178" spans="2:55">
      <c r="B178" s="2">
        <v>21.4</v>
      </c>
      <c r="C178" s="2">
        <v>46</v>
      </c>
      <c r="D178" s="2">
        <v>9.3000000000000007</v>
      </c>
      <c r="E178" s="2">
        <v>21.4</v>
      </c>
      <c r="F178" s="2">
        <v>3.6</v>
      </c>
      <c r="G178" s="2">
        <v>5.4</v>
      </c>
      <c r="H178" s="2">
        <v>1007.6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</v>
      </c>
      <c r="O178">
        <v>292.8</v>
      </c>
      <c r="P178">
        <v>20.399999999999999</v>
      </c>
      <c r="Q178">
        <v>20.7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17.399999999999999</v>
      </c>
      <c r="AN178" s="2">
        <v>76</v>
      </c>
      <c r="AO178" s="2">
        <v>13.1</v>
      </c>
      <c r="AP178" s="2">
        <v>17.399999999999999</v>
      </c>
      <c r="AQ178" s="2">
        <v>9.4</v>
      </c>
      <c r="AR178" s="2">
        <v>9.4</v>
      </c>
      <c r="AS178" s="2">
        <v>1022.8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287.8</v>
      </c>
      <c r="BA178">
        <v>16.5</v>
      </c>
      <c r="BB178">
        <v>16.5</v>
      </c>
      <c r="BC178" s="5">
        <v>0.117361111111111</v>
      </c>
    </row>
    <row r="179" spans="2:55">
      <c r="B179" s="2">
        <v>21.4</v>
      </c>
      <c r="C179" s="2">
        <v>46</v>
      </c>
      <c r="D179" s="2">
        <v>9.3000000000000007</v>
      </c>
      <c r="E179" s="2">
        <v>21.4</v>
      </c>
      <c r="F179" s="2">
        <v>4</v>
      </c>
      <c r="G179" s="2">
        <v>5.8</v>
      </c>
      <c r="H179" s="2">
        <v>1007.6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</v>
      </c>
      <c r="O179">
        <v>292.8</v>
      </c>
      <c r="P179">
        <v>20.3</v>
      </c>
      <c r="Q179">
        <v>20.7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76</v>
      </c>
      <c r="AO179" s="2">
        <v>13.1</v>
      </c>
      <c r="AP179" s="2">
        <v>17.399999999999999</v>
      </c>
      <c r="AQ179" s="2">
        <v>10.1</v>
      </c>
      <c r="AR179" s="2">
        <v>16.2</v>
      </c>
      <c r="AS179" s="2">
        <v>1023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287.8</v>
      </c>
      <c r="BA179">
        <v>16.399999999999999</v>
      </c>
      <c r="BB179">
        <v>16.5</v>
      </c>
      <c r="BC179" s="5">
        <v>0.118055555555556</v>
      </c>
    </row>
    <row r="180" spans="2:55">
      <c r="B180" s="2">
        <v>21.4</v>
      </c>
      <c r="C180" s="2">
        <v>46</v>
      </c>
      <c r="D180" s="2">
        <v>9.3000000000000007</v>
      </c>
      <c r="E180" s="2">
        <v>21.4</v>
      </c>
      <c r="F180" s="2">
        <v>2.9</v>
      </c>
      <c r="G180" s="2">
        <v>4.3</v>
      </c>
      <c r="H180" s="2">
        <v>1007.6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</v>
      </c>
      <c r="O180">
        <v>292.8</v>
      </c>
      <c r="P180">
        <v>20.3</v>
      </c>
      <c r="Q180">
        <v>20.6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76</v>
      </c>
      <c r="AO180" s="2">
        <v>13.1</v>
      </c>
      <c r="AP180" s="2">
        <v>17.399999999999999</v>
      </c>
      <c r="AQ180" s="2">
        <v>5</v>
      </c>
      <c r="AR180" s="2">
        <v>6.5</v>
      </c>
      <c r="AS180" s="2">
        <v>1023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287.8</v>
      </c>
      <c r="BA180">
        <v>16.399999999999999</v>
      </c>
      <c r="BB180">
        <v>16.5</v>
      </c>
      <c r="BC180" s="5">
        <v>0.11874999999999999</v>
      </c>
    </row>
    <row r="181" spans="2:55">
      <c r="B181" s="2">
        <v>21.4</v>
      </c>
      <c r="C181" s="2">
        <v>46</v>
      </c>
      <c r="D181" s="2">
        <v>9.3000000000000007</v>
      </c>
      <c r="E181" s="2">
        <v>21.4</v>
      </c>
      <c r="F181" s="2">
        <v>4</v>
      </c>
      <c r="G181" s="2">
        <v>4</v>
      </c>
      <c r="H181" s="2">
        <v>1007.5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</v>
      </c>
      <c r="O181">
        <v>292.8</v>
      </c>
      <c r="P181">
        <v>20.3</v>
      </c>
      <c r="Q181">
        <v>20.6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76</v>
      </c>
      <c r="AO181" s="2">
        <v>13.1</v>
      </c>
      <c r="AP181" s="2">
        <v>17.399999999999999</v>
      </c>
      <c r="AQ181" s="2">
        <v>5.4</v>
      </c>
      <c r="AR181" s="2">
        <v>10.4</v>
      </c>
      <c r="AS181" s="2">
        <v>1022.9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287.8</v>
      </c>
      <c r="BA181">
        <v>16.399999999999999</v>
      </c>
      <c r="BB181">
        <v>16.5</v>
      </c>
      <c r="BC181" s="5">
        <v>0.11944444444444401</v>
      </c>
    </row>
    <row r="182" spans="2:55">
      <c r="B182" s="2">
        <v>21.3</v>
      </c>
      <c r="C182" s="2">
        <v>46</v>
      </c>
      <c r="D182" s="2">
        <v>9.1999999999999993</v>
      </c>
      <c r="E182" s="2">
        <v>21.3</v>
      </c>
      <c r="F182" s="2">
        <v>3.6</v>
      </c>
      <c r="G182" s="2">
        <v>5.4</v>
      </c>
      <c r="H182" s="2">
        <v>1007.7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</v>
      </c>
      <c r="O182">
        <v>292.8</v>
      </c>
      <c r="P182">
        <v>20.3</v>
      </c>
      <c r="Q182">
        <v>20.6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76</v>
      </c>
      <c r="AO182" s="2">
        <v>13.1</v>
      </c>
      <c r="AP182" s="2">
        <v>17.399999999999999</v>
      </c>
      <c r="AQ182" s="2">
        <v>5</v>
      </c>
      <c r="AR182" s="2">
        <v>8.6</v>
      </c>
      <c r="AS182" s="2">
        <v>1023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287.8</v>
      </c>
      <c r="BA182">
        <v>16.399999999999999</v>
      </c>
      <c r="BB182">
        <v>16.399999999999999</v>
      </c>
      <c r="BC182" s="5">
        <v>0.120138888888889</v>
      </c>
    </row>
    <row r="183" spans="2:55">
      <c r="B183" s="2">
        <v>21.4</v>
      </c>
      <c r="C183" s="2">
        <v>46</v>
      </c>
      <c r="D183" s="2">
        <v>9.3000000000000007</v>
      </c>
      <c r="E183" s="2">
        <v>21.4</v>
      </c>
      <c r="F183" s="2">
        <v>2.2000000000000002</v>
      </c>
      <c r="G183" s="2">
        <v>3.6</v>
      </c>
      <c r="H183" s="2">
        <v>1007.5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</v>
      </c>
      <c r="O183">
        <v>292.8</v>
      </c>
      <c r="P183">
        <v>20.3</v>
      </c>
      <c r="Q183">
        <v>20.6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76</v>
      </c>
      <c r="AO183" s="2">
        <v>13.1</v>
      </c>
      <c r="AP183" s="2">
        <v>17.399999999999999</v>
      </c>
      <c r="AQ183" s="2">
        <v>7.6</v>
      </c>
      <c r="AR183" s="2">
        <v>11.2</v>
      </c>
      <c r="AS183" s="2">
        <v>1022.9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287.8</v>
      </c>
      <c r="BA183">
        <v>16.399999999999999</v>
      </c>
      <c r="BB183">
        <v>16.399999999999999</v>
      </c>
      <c r="BC183" s="5">
        <v>0.120833333333333</v>
      </c>
    </row>
    <row r="184" spans="2:55">
      <c r="B184" s="2">
        <v>21.4</v>
      </c>
      <c r="C184" s="2">
        <v>45</v>
      </c>
      <c r="D184" s="2">
        <v>9</v>
      </c>
      <c r="E184" s="2">
        <v>21.4</v>
      </c>
      <c r="F184" s="2">
        <v>2.2000000000000002</v>
      </c>
      <c r="G184" s="2">
        <v>4.3</v>
      </c>
      <c r="H184" s="2">
        <v>1007.5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</v>
      </c>
      <c r="O184">
        <v>292.8</v>
      </c>
      <c r="P184">
        <v>20.2</v>
      </c>
      <c r="Q184">
        <v>20.6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76</v>
      </c>
      <c r="AO184" s="2">
        <v>13</v>
      </c>
      <c r="AP184" s="2">
        <v>17.3</v>
      </c>
      <c r="AQ184" s="2">
        <v>4.7</v>
      </c>
      <c r="AR184" s="2">
        <v>6.5</v>
      </c>
      <c r="AS184" s="2">
        <v>1022.9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287.8</v>
      </c>
      <c r="BA184">
        <v>16.399999999999999</v>
      </c>
      <c r="BB184">
        <v>16.399999999999999</v>
      </c>
      <c r="BC184" s="5">
        <v>0.121527777777778</v>
      </c>
    </row>
    <row r="185" spans="2:55">
      <c r="B185" s="2">
        <v>21.4</v>
      </c>
      <c r="C185" s="2">
        <v>46</v>
      </c>
      <c r="D185" s="2">
        <v>9.3000000000000007</v>
      </c>
      <c r="E185" s="2">
        <v>21.4</v>
      </c>
      <c r="F185" s="2">
        <v>3.2</v>
      </c>
      <c r="G185" s="2">
        <v>4.7</v>
      </c>
      <c r="H185" s="2">
        <v>1007.4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</v>
      </c>
      <c r="O185">
        <v>292.8</v>
      </c>
      <c r="P185">
        <v>20.2</v>
      </c>
      <c r="Q185">
        <v>20.5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76</v>
      </c>
      <c r="AO185" s="2">
        <v>13</v>
      </c>
      <c r="AP185" s="2">
        <v>17.3</v>
      </c>
      <c r="AQ185" s="2">
        <v>7.2</v>
      </c>
      <c r="AR185" s="2">
        <v>13.3</v>
      </c>
      <c r="AS185" s="2">
        <v>1022.9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287.8</v>
      </c>
      <c r="BA185">
        <v>16.5</v>
      </c>
      <c r="BB185">
        <v>16.399999999999999</v>
      </c>
      <c r="BC185" s="5">
        <v>0.122222222222222</v>
      </c>
    </row>
    <row r="186" spans="2:55">
      <c r="B186" s="2">
        <v>21.4</v>
      </c>
      <c r="C186" s="2">
        <v>45</v>
      </c>
      <c r="D186" s="2">
        <v>9</v>
      </c>
      <c r="E186" s="2">
        <v>21.4</v>
      </c>
      <c r="F186" s="2">
        <v>2.9</v>
      </c>
      <c r="G186" s="2">
        <v>6.1</v>
      </c>
      <c r="H186" s="2">
        <v>1007.5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</v>
      </c>
      <c r="O186">
        <v>292.8</v>
      </c>
      <c r="P186">
        <v>20.2</v>
      </c>
      <c r="Q186">
        <v>20.5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17.399999999999999</v>
      </c>
      <c r="AN186" s="2">
        <v>76</v>
      </c>
      <c r="AO186" s="2">
        <v>13.1</v>
      </c>
      <c r="AP186" s="2">
        <v>17.399999999999999</v>
      </c>
      <c r="AQ186" s="2">
        <v>5.8</v>
      </c>
      <c r="AR186" s="2">
        <v>9.6999999999999993</v>
      </c>
      <c r="AS186" s="2">
        <v>1023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287.8</v>
      </c>
      <c r="BA186">
        <v>16.399999999999999</v>
      </c>
      <c r="BB186">
        <v>16.399999999999999</v>
      </c>
      <c r="BC186" s="5">
        <v>0.12291666666666699</v>
      </c>
    </row>
    <row r="187" spans="2:55">
      <c r="B187" s="2">
        <v>21.4</v>
      </c>
      <c r="C187" s="2">
        <v>45</v>
      </c>
      <c r="D187" s="2">
        <v>9</v>
      </c>
      <c r="E187" s="2">
        <v>21.4</v>
      </c>
      <c r="F187" s="2">
        <v>3.6</v>
      </c>
      <c r="G187" s="2">
        <v>5.4</v>
      </c>
      <c r="H187" s="2">
        <v>1007.6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</v>
      </c>
      <c r="O187">
        <v>292.8</v>
      </c>
      <c r="P187">
        <v>20.2</v>
      </c>
      <c r="Q187">
        <v>20.5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76</v>
      </c>
      <c r="AO187" s="2">
        <v>13</v>
      </c>
      <c r="AP187" s="2">
        <v>17.3</v>
      </c>
      <c r="AQ187" s="2">
        <v>4</v>
      </c>
      <c r="AR187" s="2">
        <v>7.9</v>
      </c>
      <c r="AS187" s="2">
        <v>1023.1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287.8</v>
      </c>
      <c r="BA187">
        <v>16.5</v>
      </c>
      <c r="BB187">
        <v>16.399999999999999</v>
      </c>
      <c r="BC187" s="5">
        <v>0.12361111111111101</v>
      </c>
    </row>
    <row r="188" spans="2:55">
      <c r="B188" s="2">
        <v>21.4</v>
      </c>
      <c r="C188" s="2">
        <v>45</v>
      </c>
      <c r="D188" s="2">
        <v>9</v>
      </c>
      <c r="E188" s="2">
        <v>21.4</v>
      </c>
      <c r="F188" s="2">
        <v>5</v>
      </c>
      <c r="G188" s="2">
        <v>5</v>
      </c>
      <c r="H188" s="2">
        <v>1007.5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</v>
      </c>
      <c r="O188">
        <v>292.8</v>
      </c>
      <c r="P188">
        <v>20.2</v>
      </c>
      <c r="Q188">
        <v>20.5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76</v>
      </c>
      <c r="AO188" s="2">
        <v>13</v>
      </c>
      <c r="AP188" s="2">
        <v>17.3</v>
      </c>
      <c r="AQ188" s="2">
        <v>4.3</v>
      </c>
      <c r="AR188" s="2">
        <v>6.5</v>
      </c>
      <c r="AS188" s="2">
        <v>1022.9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287.8</v>
      </c>
      <c r="BA188">
        <v>16.399999999999999</v>
      </c>
      <c r="BB188">
        <v>16.399999999999999</v>
      </c>
      <c r="BC188" s="5">
        <v>0.124305555555556</v>
      </c>
    </row>
    <row r="189" spans="2:55">
      <c r="B189" s="2">
        <v>21.4</v>
      </c>
      <c r="C189" s="2">
        <v>45</v>
      </c>
      <c r="D189" s="2">
        <v>9</v>
      </c>
      <c r="E189" s="2">
        <v>21.4</v>
      </c>
      <c r="F189" s="2">
        <v>3.2</v>
      </c>
      <c r="G189" s="2">
        <v>4.7</v>
      </c>
      <c r="H189" s="2">
        <v>1007.6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</v>
      </c>
      <c r="O189">
        <v>292.8</v>
      </c>
      <c r="P189">
        <v>20.2</v>
      </c>
      <c r="Q189">
        <v>20.5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76</v>
      </c>
      <c r="AO189" s="2">
        <v>13</v>
      </c>
      <c r="AP189" s="2">
        <v>17.3</v>
      </c>
      <c r="AQ189" s="2">
        <v>8.3000000000000007</v>
      </c>
      <c r="AR189" s="2">
        <v>13.7</v>
      </c>
      <c r="AS189" s="2">
        <v>1022.9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287.8</v>
      </c>
      <c r="BA189">
        <v>16.5</v>
      </c>
      <c r="BB189">
        <v>16.399999999999999</v>
      </c>
      <c r="BC189" s="5">
        <v>0.125</v>
      </c>
    </row>
    <row r="190" spans="2:55">
      <c r="B190" s="2">
        <v>21.4</v>
      </c>
      <c r="C190" s="2">
        <v>45</v>
      </c>
      <c r="D190" s="2">
        <v>9</v>
      </c>
      <c r="E190" s="2">
        <v>21.4</v>
      </c>
      <c r="F190" s="2">
        <v>4.3</v>
      </c>
      <c r="G190" s="2">
        <v>6.5</v>
      </c>
      <c r="H190" s="2">
        <v>1007.5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</v>
      </c>
      <c r="O190">
        <v>292.8</v>
      </c>
      <c r="P190">
        <v>20.2</v>
      </c>
      <c r="Q190">
        <v>20.5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76</v>
      </c>
      <c r="AO190" s="2">
        <v>13</v>
      </c>
      <c r="AP190" s="2">
        <v>17.3</v>
      </c>
      <c r="AQ190" s="2">
        <v>10.8</v>
      </c>
      <c r="AR190" s="2">
        <v>18</v>
      </c>
      <c r="AS190" s="2">
        <v>1023.2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287.8</v>
      </c>
      <c r="BA190">
        <v>16.399999999999999</v>
      </c>
      <c r="BB190">
        <v>16.399999999999999</v>
      </c>
      <c r="BC190" s="5">
        <v>0.125694444444444</v>
      </c>
    </row>
    <row r="191" spans="2:55">
      <c r="B191" s="2">
        <v>21.3</v>
      </c>
      <c r="C191" s="2">
        <v>45</v>
      </c>
      <c r="D191" s="2">
        <v>8.9</v>
      </c>
      <c r="E191" s="2">
        <v>21.3</v>
      </c>
      <c r="F191" s="2">
        <v>3.6</v>
      </c>
      <c r="G191" s="2">
        <v>6.8</v>
      </c>
      <c r="H191" s="2">
        <v>1007.5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</v>
      </c>
      <c r="O191">
        <v>292.8</v>
      </c>
      <c r="P191">
        <v>20.2</v>
      </c>
      <c r="Q191">
        <v>20.5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76</v>
      </c>
      <c r="AO191" s="2">
        <v>13</v>
      </c>
      <c r="AP191" s="2">
        <v>17.3</v>
      </c>
      <c r="AQ191" s="2">
        <v>11.5</v>
      </c>
      <c r="AR191" s="2">
        <v>21.6</v>
      </c>
      <c r="AS191" s="2">
        <v>1023.1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287.8</v>
      </c>
      <c r="BA191">
        <v>16.399999999999999</v>
      </c>
      <c r="BB191">
        <v>16.399999999999999</v>
      </c>
      <c r="BC191" s="5">
        <v>0.12638888888888899</v>
      </c>
    </row>
    <row r="192" spans="2:55">
      <c r="B192" s="2">
        <v>21.3</v>
      </c>
      <c r="C192" s="2">
        <v>46</v>
      </c>
      <c r="D192" s="2">
        <v>9.1999999999999993</v>
      </c>
      <c r="E192" s="2">
        <v>21.3</v>
      </c>
      <c r="F192" s="2">
        <v>3.2</v>
      </c>
      <c r="G192" s="2">
        <v>5.8</v>
      </c>
      <c r="H192" s="2">
        <v>1007.4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</v>
      </c>
      <c r="O192">
        <v>292.8</v>
      </c>
      <c r="P192">
        <v>20.2</v>
      </c>
      <c r="Q192">
        <v>20.5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17.399999999999999</v>
      </c>
      <c r="AN192" s="2">
        <v>76</v>
      </c>
      <c r="AO192" s="2">
        <v>13.1</v>
      </c>
      <c r="AP192" s="2">
        <v>17.399999999999999</v>
      </c>
      <c r="AQ192" s="2">
        <v>4</v>
      </c>
      <c r="AR192" s="2">
        <v>6.8</v>
      </c>
      <c r="AS192" s="2">
        <v>1023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287.8</v>
      </c>
      <c r="BA192">
        <v>16.399999999999999</v>
      </c>
      <c r="BB192">
        <v>16.399999999999999</v>
      </c>
      <c r="BC192" s="5">
        <v>0.12708333333333299</v>
      </c>
    </row>
    <row r="193" spans="2:55">
      <c r="B193" s="2">
        <v>21.3</v>
      </c>
      <c r="C193" s="2">
        <v>46</v>
      </c>
      <c r="D193" s="2">
        <v>9.1999999999999993</v>
      </c>
      <c r="E193" s="2">
        <v>21.3</v>
      </c>
      <c r="F193" s="2">
        <v>4.7</v>
      </c>
      <c r="G193" s="2">
        <v>5.8</v>
      </c>
      <c r="H193" s="2">
        <v>1007.5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</v>
      </c>
      <c r="O193">
        <v>292.8</v>
      </c>
      <c r="P193">
        <v>20.2</v>
      </c>
      <c r="Q193">
        <v>20.5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76</v>
      </c>
      <c r="AO193" s="2">
        <v>13</v>
      </c>
      <c r="AP193" s="2">
        <v>17.3</v>
      </c>
      <c r="AQ193" s="2">
        <v>13.7</v>
      </c>
      <c r="AR193" s="2">
        <v>17.3</v>
      </c>
      <c r="AS193" s="2">
        <v>1023.1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287.8</v>
      </c>
      <c r="BA193">
        <v>16.5</v>
      </c>
      <c r="BB193">
        <v>16.399999999999999</v>
      </c>
      <c r="BC193" s="5">
        <v>0.12777777777777799</v>
      </c>
    </row>
    <row r="194" spans="2:55">
      <c r="B194" s="2">
        <v>21.3</v>
      </c>
      <c r="C194" s="2">
        <v>46</v>
      </c>
      <c r="D194" s="2">
        <v>9.1999999999999993</v>
      </c>
      <c r="E194" s="2">
        <v>21.3</v>
      </c>
      <c r="F194" s="2">
        <v>6.5</v>
      </c>
      <c r="G194" s="2">
        <v>6.5</v>
      </c>
      <c r="H194" s="2">
        <v>1007.6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</v>
      </c>
      <c r="O194">
        <v>292.8</v>
      </c>
      <c r="P194">
        <v>20.2</v>
      </c>
      <c r="Q194">
        <v>20.399999999999999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76</v>
      </c>
      <c r="AO194" s="2">
        <v>13</v>
      </c>
      <c r="AP194" s="2">
        <v>17.3</v>
      </c>
      <c r="AQ194" s="2">
        <v>9</v>
      </c>
      <c r="AR194" s="2">
        <v>10.1</v>
      </c>
      <c r="AS194" s="2">
        <v>1023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287.8</v>
      </c>
      <c r="BA194">
        <v>16.399999999999999</v>
      </c>
      <c r="BB194">
        <v>16.399999999999999</v>
      </c>
      <c r="BC194" s="5">
        <v>0.12847222222222199</v>
      </c>
    </row>
    <row r="195" spans="2:55">
      <c r="B195" s="2">
        <v>21.3</v>
      </c>
      <c r="C195" s="2">
        <v>46</v>
      </c>
      <c r="D195" s="2">
        <v>9.1999999999999993</v>
      </c>
      <c r="E195" s="2">
        <v>21.3</v>
      </c>
      <c r="F195" s="2">
        <v>3.6</v>
      </c>
      <c r="G195" s="2">
        <v>4.7</v>
      </c>
      <c r="H195" s="2">
        <v>1007.7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</v>
      </c>
      <c r="O195">
        <v>292.8</v>
      </c>
      <c r="P195">
        <v>20.2</v>
      </c>
      <c r="Q195">
        <v>20.5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76</v>
      </c>
      <c r="AO195" s="2">
        <v>13</v>
      </c>
      <c r="AP195" s="2">
        <v>17.3</v>
      </c>
      <c r="AQ195" s="2">
        <v>13.3</v>
      </c>
      <c r="AR195" s="2">
        <v>14.8</v>
      </c>
      <c r="AS195" s="2">
        <v>1023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287.8</v>
      </c>
      <c r="BA195">
        <v>16.399999999999999</v>
      </c>
      <c r="BB195">
        <v>16.399999999999999</v>
      </c>
      <c r="BC195" s="5">
        <v>0.12916666666666701</v>
      </c>
    </row>
    <row r="196" spans="2:55">
      <c r="B196" s="2">
        <v>21.3</v>
      </c>
      <c r="C196" s="2">
        <v>46</v>
      </c>
      <c r="D196" s="2">
        <v>9.1999999999999993</v>
      </c>
      <c r="E196" s="2">
        <v>21.3</v>
      </c>
      <c r="F196" s="2">
        <v>5.4</v>
      </c>
      <c r="G196" s="2">
        <v>5.4</v>
      </c>
      <c r="H196" s="2">
        <v>1007.6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</v>
      </c>
      <c r="O196">
        <v>292.8</v>
      </c>
      <c r="P196">
        <v>20.2</v>
      </c>
      <c r="Q196">
        <v>20.399999999999999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76</v>
      </c>
      <c r="AO196" s="2">
        <v>13</v>
      </c>
      <c r="AP196" s="2">
        <v>17.3</v>
      </c>
      <c r="AQ196" s="2">
        <v>4</v>
      </c>
      <c r="AR196" s="2">
        <v>7.6</v>
      </c>
      <c r="AS196" s="2">
        <v>1022.9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287.8</v>
      </c>
      <c r="BA196">
        <v>16.5</v>
      </c>
      <c r="BB196">
        <v>16.399999999999999</v>
      </c>
      <c r="BC196" s="5">
        <v>0.12986111111111101</v>
      </c>
    </row>
    <row r="197" spans="2:55">
      <c r="B197" s="2">
        <v>21.3</v>
      </c>
      <c r="C197" s="2">
        <v>46</v>
      </c>
      <c r="D197" s="2">
        <v>9.1999999999999993</v>
      </c>
      <c r="E197" s="2">
        <v>21.3</v>
      </c>
      <c r="F197" s="2">
        <v>2.2000000000000002</v>
      </c>
      <c r="G197" s="2">
        <v>6.1</v>
      </c>
      <c r="H197" s="2">
        <v>1007.6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</v>
      </c>
      <c r="O197">
        <v>292.8</v>
      </c>
      <c r="P197">
        <v>20.2</v>
      </c>
      <c r="Q197">
        <v>20.399999999999999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76</v>
      </c>
      <c r="AO197" s="2">
        <v>13</v>
      </c>
      <c r="AP197" s="2">
        <v>17.3</v>
      </c>
      <c r="AQ197" s="2">
        <v>4.7</v>
      </c>
      <c r="AR197" s="2">
        <v>5.8</v>
      </c>
      <c r="AS197" s="2">
        <v>1022.9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287.8</v>
      </c>
      <c r="BA197">
        <v>16.5</v>
      </c>
      <c r="BB197">
        <v>16.5</v>
      </c>
      <c r="BC197" s="5">
        <v>0.13055555555555601</v>
      </c>
    </row>
    <row r="198" spans="2:55">
      <c r="B198" s="2">
        <v>21.2</v>
      </c>
      <c r="C198" s="2">
        <v>46</v>
      </c>
      <c r="D198" s="2">
        <v>9.1</v>
      </c>
      <c r="E198" s="2">
        <v>21.2</v>
      </c>
      <c r="F198" s="2">
        <v>3.6</v>
      </c>
      <c r="G198" s="2">
        <v>6.5</v>
      </c>
      <c r="H198" s="2">
        <v>1007.4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</v>
      </c>
      <c r="O198">
        <v>292.8</v>
      </c>
      <c r="P198">
        <v>20.2</v>
      </c>
      <c r="Q198">
        <v>20.399999999999999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76</v>
      </c>
      <c r="AO198" s="2">
        <v>13</v>
      </c>
      <c r="AP198" s="2">
        <v>17.3</v>
      </c>
      <c r="AQ198" s="2">
        <v>7.9</v>
      </c>
      <c r="AR198" s="2">
        <v>7.9</v>
      </c>
      <c r="AS198" s="2">
        <v>1023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287.8</v>
      </c>
      <c r="BA198">
        <v>16.5</v>
      </c>
      <c r="BB198">
        <v>16.399999999999999</v>
      </c>
      <c r="BC198" s="5">
        <v>0.13125000000000001</v>
      </c>
    </row>
    <row r="199" spans="2:55">
      <c r="B199" s="2">
        <v>21.2</v>
      </c>
      <c r="C199" s="2">
        <v>46</v>
      </c>
      <c r="D199" s="2">
        <v>9.1</v>
      </c>
      <c r="E199" s="2">
        <v>21.2</v>
      </c>
      <c r="F199" s="2">
        <v>4.7</v>
      </c>
      <c r="G199" s="2">
        <v>4.7</v>
      </c>
      <c r="H199" s="2">
        <v>1007.6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</v>
      </c>
      <c r="O199">
        <v>292.8</v>
      </c>
      <c r="P199">
        <v>20.2</v>
      </c>
      <c r="Q199">
        <v>20.399999999999999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76</v>
      </c>
      <c r="AO199" s="2">
        <v>13</v>
      </c>
      <c r="AP199" s="2">
        <v>17.3</v>
      </c>
      <c r="AQ199" s="2">
        <v>8.3000000000000007</v>
      </c>
      <c r="AR199" s="2">
        <v>10.8</v>
      </c>
      <c r="AS199" s="2">
        <v>1022.9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287.8</v>
      </c>
      <c r="BA199">
        <v>16.5</v>
      </c>
      <c r="BB199">
        <v>16.399999999999999</v>
      </c>
      <c r="BC199" s="5">
        <v>0.131944444444444</v>
      </c>
    </row>
    <row r="200" spans="2:55">
      <c r="B200" s="2">
        <v>21.2</v>
      </c>
      <c r="C200" s="2">
        <v>46</v>
      </c>
      <c r="D200" s="2">
        <v>9.1</v>
      </c>
      <c r="E200" s="2">
        <v>21.2</v>
      </c>
      <c r="F200" s="2">
        <v>6.1</v>
      </c>
      <c r="G200" s="2">
        <v>6.8</v>
      </c>
      <c r="H200" s="2">
        <v>1007.4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</v>
      </c>
      <c r="O200">
        <v>292.8</v>
      </c>
      <c r="P200">
        <v>20.2</v>
      </c>
      <c r="Q200">
        <v>20.399999999999999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17.2</v>
      </c>
      <c r="AN200" s="2">
        <v>76</v>
      </c>
      <c r="AO200" s="2">
        <v>12.9</v>
      </c>
      <c r="AP200" s="2">
        <v>17.2</v>
      </c>
      <c r="AQ200" s="2">
        <v>5</v>
      </c>
      <c r="AR200" s="2">
        <v>7.2</v>
      </c>
      <c r="AS200" s="2">
        <v>1023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287.8</v>
      </c>
      <c r="BA200">
        <v>16.399999999999999</v>
      </c>
      <c r="BB200">
        <v>16.5</v>
      </c>
      <c r="BC200" s="5">
        <v>0.132638888888889</v>
      </c>
    </row>
    <row r="201" spans="2:55">
      <c r="B201" s="2">
        <v>21.2</v>
      </c>
      <c r="C201" s="2">
        <v>46</v>
      </c>
      <c r="D201" s="2">
        <v>9.1</v>
      </c>
      <c r="E201" s="2">
        <v>21.2</v>
      </c>
      <c r="F201" s="2">
        <v>3.2</v>
      </c>
      <c r="G201" s="2">
        <v>4</v>
      </c>
      <c r="H201" s="2">
        <v>1007.8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</v>
      </c>
      <c r="O201">
        <v>292.8</v>
      </c>
      <c r="P201">
        <v>20.2</v>
      </c>
      <c r="Q201">
        <v>20.399999999999999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17.2</v>
      </c>
      <c r="AN201" s="2">
        <v>76</v>
      </c>
      <c r="AO201" s="2">
        <v>12.9</v>
      </c>
      <c r="AP201" s="2">
        <v>17.2</v>
      </c>
      <c r="AQ201" s="2">
        <v>2.5</v>
      </c>
      <c r="AR201" s="2">
        <v>7.2</v>
      </c>
      <c r="AS201" s="2">
        <v>1023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287.8</v>
      </c>
      <c r="BA201">
        <v>16.5</v>
      </c>
      <c r="BB201">
        <v>16.399999999999999</v>
      </c>
      <c r="BC201" s="5">
        <v>0.133333333333333</v>
      </c>
    </row>
    <row r="202" spans="2:55">
      <c r="B202" s="2">
        <v>21.2</v>
      </c>
      <c r="C202" s="2">
        <v>46</v>
      </c>
      <c r="D202" s="2">
        <v>9.1</v>
      </c>
      <c r="E202" s="2">
        <v>21.2</v>
      </c>
      <c r="F202" s="2">
        <v>3.6</v>
      </c>
      <c r="G202" s="2">
        <v>5</v>
      </c>
      <c r="H202" s="2">
        <v>1007.5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</v>
      </c>
      <c r="O202">
        <v>292.8</v>
      </c>
      <c r="P202">
        <v>20.2</v>
      </c>
      <c r="Q202">
        <v>20.399999999999999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17.2</v>
      </c>
      <c r="AN202" s="2">
        <v>76</v>
      </c>
      <c r="AO202" s="2">
        <v>12.9</v>
      </c>
      <c r="AP202" s="2">
        <v>17.2</v>
      </c>
      <c r="AQ202" s="2">
        <v>6.1</v>
      </c>
      <c r="AR202" s="2">
        <v>7.2</v>
      </c>
      <c r="AS202" s="2">
        <v>1022.9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287.8</v>
      </c>
      <c r="BA202">
        <v>16.399999999999999</v>
      </c>
      <c r="BB202">
        <v>16.399999999999999</v>
      </c>
      <c r="BC202" s="5">
        <v>0.134027777777778</v>
      </c>
    </row>
    <row r="203" spans="2:55">
      <c r="B203" s="2">
        <v>21.1</v>
      </c>
      <c r="C203" s="2">
        <v>46</v>
      </c>
      <c r="D203" s="2">
        <v>9</v>
      </c>
      <c r="E203" s="2">
        <v>21.1</v>
      </c>
      <c r="F203" s="2">
        <v>6.8</v>
      </c>
      <c r="G203" s="2">
        <v>6.8</v>
      </c>
      <c r="H203" s="2">
        <v>1007.6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</v>
      </c>
      <c r="O203">
        <v>292.8</v>
      </c>
      <c r="P203">
        <v>20.2</v>
      </c>
      <c r="Q203">
        <v>20.399999999999999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17.2</v>
      </c>
      <c r="AN203" s="2">
        <v>76</v>
      </c>
      <c r="AO203" s="2">
        <v>12.9</v>
      </c>
      <c r="AP203" s="2">
        <v>17.2</v>
      </c>
      <c r="AQ203" s="2">
        <v>2.9</v>
      </c>
      <c r="AR203" s="2">
        <v>12.6</v>
      </c>
      <c r="AS203" s="2">
        <v>1022.9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287.8</v>
      </c>
      <c r="BA203">
        <v>16.399999999999999</v>
      </c>
      <c r="BB203">
        <v>16.399999999999999</v>
      </c>
      <c r="BC203" s="5">
        <v>0.13472222222222199</v>
      </c>
    </row>
    <row r="204" spans="2:55">
      <c r="B204" s="2">
        <v>21.1</v>
      </c>
      <c r="C204" s="2">
        <v>46</v>
      </c>
      <c r="D204" s="2">
        <v>9</v>
      </c>
      <c r="E204" s="2">
        <v>21.1</v>
      </c>
      <c r="F204" s="2">
        <v>4.7</v>
      </c>
      <c r="G204" s="2">
        <v>6.1</v>
      </c>
      <c r="H204" s="2">
        <v>1007.4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</v>
      </c>
      <c r="O204">
        <v>292.8</v>
      </c>
      <c r="P204">
        <v>20.2</v>
      </c>
      <c r="Q204">
        <v>20.399999999999999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17.2</v>
      </c>
      <c r="AN204" s="2">
        <v>76</v>
      </c>
      <c r="AO204" s="2">
        <v>12.9</v>
      </c>
      <c r="AP204" s="2">
        <v>17.2</v>
      </c>
      <c r="AQ204" s="2">
        <v>4</v>
      </c>
      <c r="AR204" s="2">
        <v>8.3000000000000007</v>
      </c>
      <c r="AS204" s="2">
        <v>1022.9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287.8</v>
      </c>
      <c r="BA204">
        <v>16.399999999999999</v>
      </c>
      <c r="BB204">
        <v>16.399999999999999</v>
      </c>
      <c r="BC204" s="5">
        <v>0.13541666666666699</v>
      </c>
    </row>
    <row r="205" spans="2:55">
      <c r="B205" s="2">
        <v>21.1</v>
      </c>
      <c r="C205" s="2">
        <v>46</v>
      </c>
      <c r="D205" s="2">
        <v>9</v>
      </c>
      <c r="E205" s="2">
        <v>21.1</v>
      </c>
      <c r="F205" s="2">
        <v>5</v>
      </c>
      <c r="G205" s="2">
        <v>5.4</v>
      </c>
      <c r="H205" s="2">
        <v>1007.5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</v>
      </c>
      <c r="O205">
        <v>292.8</v>
      </c>
      <c r="P205">
        <v>20.2</v>
      </c>
      <c r="Q205">
        <v>20.399999999999999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17.2</v>
      </c>
      <c r="AN205" s="2">
        <v>76</v>
      </c>
      <c r="AO205" s="2">
        <v>12.9</v>
      </c>
      <c r="AP205" s="2">
        <v>17.2</v>
      </c>
      <c r="AQ205" s="2">
        <v>7.6</v>
      </c>
      <c r="AR205" s="2">
        <v>10.1</v>
      </c>
      <c r="AS205" s="2">
        <v>1023.1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287.8</v>
      </c>
      <c r="BA205">
        <v>16.399999999999999</v>
      </c>
      <c r="BB205">
        <v>16.399999999999999</v>
      </c>
      <c r="BC205" s="5">
        <v>0.13611111111111099</v>
      </c>
    </row>
    <row r="206" spans="2:55">
      <c r="B206" s="2">
        <v>21.1</v>
      </c>
      <c r="C206" s="2">
        <v>46</v>
      </c>
      <c r="D206" s="2">
        <v>9</v>
      </c>
      <c r="E206" s="2">
        <v>21.1</v>
      </c>
      <c r="F206" s="2">
        <v>4</v>
      </c>
      <c r="G206" s="2">
        <v>6.1</v>
      </c>
      <c r="H206" s="2">
        <v>1007.5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</v>
      </c>
      <c r="O206">
        <v>292.8</v>
      </c>
      <c r="P206">
        <v>20.2</v>
      </c>
      <c r="Q206">
        <v>20.399999999999999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17.2</v>
      </c>
      <c r="AN206" s="2">
        <v>76</v>
      </c>
      <c r="AO206" s="2">
        <v>12.9</v>
      </c>
      <c r="AP206" s="2">
        <v>17.2</v>
      </c>
      <c r="AQ206" s="2">
        <v>14</v>
      </c>
      <c r="AR206" s="2">
        <v>14.4</v>
      </c>
      <c r="AS206" s="2">
        <v>1022.8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287.8</v>
      </c>
      <c r="BA206">
        <v>16.399999999999999</v>
      </c>
      <c r="BB206">
        <v>16.399999999999999</v>
      </c>
      <c r="BC206" s="5">
        <v>0.13680555555555601</v>
      </c>
    </row>
    <row r="207" spans="2:55">
      <c r="B207" s="2">
        <v>21</v>
      </c>
      <c r="C207" s="2">
        <v>46</v>
      </c>
      <c r="D207" s="2">
        <v>9</v>
      </c>
      <c r="E207" s="2">
        <v>21</v>
      </c>
      <c r="F207" s="2">
        <v>5.4</v>
      </c>
      <c r="G207" s="2">
        <v>5.4</v>
      </c>
      <c r="H207" s="2">
        <v>1007.6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</v>
      </c>
      <c r="O207">
        <v>292.8</v>
      </c>
      <c r="P207">
        <v>20.2</v>
      </c>
      <c r="Q207">
        <v>20.399999999999999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17.2</v>
      </c>
      <c r="AN207" s="2">
        <v>76</v>
      </c>
      <c r="AO207" s="2">
        <v>12.9</v>
      </c>
      <c r="AP207" s="2">
        <v>17.2</v>
      </c>
      <c r="AQ207" s="2">
        <v>7.9</v>
      </c>
      <c r="AR207" s="2">
        <v>7.9</v>
      </c>
      <c r="AS207" s="2">
        <v>1022.9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287.8</v>
      </c>
      <c r="BA207">
        <v>16.399999999999999</v>
      </c>
      <c r="BB207">
        <v>16.399999999999999</v>
      </c>
      <c r="BC207" s="5">
        <v>0.13750000000000001</v>
      </c>
    </row>
    <row r="208" spans="2:55">
      <c r="B208" s="2">
        <v>21</v>
      </c>
      <c r="C208" s="2">
        <v>47</v>
      </c>
      <c r="D208" s="2">
        <v>9.3000000000000007</v>
      </c>
      <c r="E208" s="2">
        <v>21</v>
      </c>
      <c r="F208" s="2">
        <v>2.2000000000000002</v>
      </c>
      <c r="G208" s="2">
        <v>2.9</v>
      </c>
      <c r="H208" s="2">
        <v>1007.4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</v>
      </c>
      <c r="O208">
        <v>292.8</v>
      </c>
      <c r="P208">
        <v>20.2</v>
      </c>
      <c r="Q208">
        <v>20.399999999999999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17.2</v>
      </c>
      <c r="AN208" s="2">
        <v>76</v>
      </c>
      <c r="AO208" s="2">
        <v>12.9</v>
      </c>
      <c r="AP208" s="2">
        <v>17.2</v>
      </c>
      <c r="AQ208" s="2">
        <v>7.6</v>
      </c>
      <c r="AR208" s="2">
        <v>18.7</v>
      </c>
      <c r="AS208" s="2">
        <v>1023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287.8</v>
      </c>
      <c r="BA208">
        <v>16.399999999999999</v>
      </c>
      <c r="BB208">
        <v>16.399999999999999</v>
      </c>
      <c r="BC208" s="5">
        <v>0.13819444444444401</v>
      </c>
    </row>
    <row r="209" spans="2:55">
      <c r="B209" s="2">
        <v>21</v>
      </c>
      <c r="C209" s="2">
        <v>47</v>
      </c>
      <c r="D209" s="2">
        <v>9.3000000000000007</v>
      </c>
      <c r="E209" s="2">
        <v>21</v>
      </c>
      <c r="F209" s="2">
        <v>2.9</v>
      </c>
      <c r="G209" s="2">
        <v>5</v>
      </c>
      <c r="H209" s="2">
        <v>1007.4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</v>
      </c>
      <c r="O209">
        <v>292.8</v>
      </c>
      <c r="P209">
        <v>20.2</v>
      </c>
      <c r="Q209">
        <v>20.399999999999999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2.9</v>
      </c>
      <c r="AR209" s="2">
        <v>6.8</v>
      </c>
      <c r="AS209" s="2">
        <v>1023.1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287.8</v>
      </c>
      <c r="BA209">
        <v>16.399999999999999</v>
      </c>
      <c r="BB209">
        <v>16.399999999999999</v>
      </c>
      <c r="BC209" s="5">
        <v>0.13888888888888901</v>
      </c>
    </row>
    <row r="210" spans="2:55">
      <c r="B210" s="2">
        <v>20.9</v>
      </c>
      <c r="C210" s="2">
        <v>47</v>
      </c>
      <c r="D210" s="2">
        <v>9.1999999999999993</v>
      </c>
      <c r="E210" s="2">
        <v>20.9</v>
      </c>
      <c r="F210" s="2">
        <v>3.6</v>
      </c>
      <c r="G210" s="2">
        <v>6.1</v>
      </c>
      <c r="H210" s="2">
        <v>1007.3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</v>
      </c>
      <c r="O210">
        <v>292.8</v>
      </c>
      <c r="P210">
        <v>20.2</v>
      </c>
      <c r="Q210">
        <v>20.399999999999999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17.2</v>
      </c>
      <c r="AN210" s="2">
        <v>76</v>
      </c>
      <c r="AO210" s="2">
        <v>12.9</v>
      </c>
      <c r="AP210" s="2">
        <v>17.2</v>
      </c>
      <c r="AQ210" s="2">
        <v>9</v>
      </c>
      <c r="AR210" s="2">
        <v>13</v>
      </c>
      <c r="AS210" s="2">
        <v>1022.9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287.8</v>
      </c>
      <c r="BA210">
        <v>16.399999999999999</v>
      </c>
      <c r="BB210">
        <v>16.399999999999999</v>
      </c>
      <c r="BC210" s="5">
        <v>0.139583333333333</v>
      </c>
    </row>
    <row r="211" spans="2:55">
      <c r="B211" s="2">
        <v>20.9</v>
      </c>
      <c r="C211" s="2">
        <v>47</v>
      </c>
      <c r="D211" s="2">
        <v>9.1999999999999993</v>
      </c>
      <c r="E211" s="2">
        <v>20.9</v>
      </c>
      <c r="F211" s="2">
        <v>4.7</v>
      </c>
      <c r="G211" s="2">
        <v>4.7</v>
      </c>
      <c r="H211" s="2">
        <v>1007.6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</v>
      </c>
      <c r="O211">
        <v>292.8</v>
      </c>
      <c r="P211">
        <v>20.2</v>
      </c>
      <c r="Q211">
        <v>20.399999999999999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17.2</v>
      </c>
      <c r="AN211" s="2">
        <v>76</v>
      </c>
      <c r="AO211" s="2">
        <v>12.9</v>
      </c>
      <c r="AP211" s="2">
        <v>17.2</v>
      </c>
      <c r="AQ211" s="2">
        <v>3.2</v>
      </c>
      <c r="AR211" s="2">
        <v>6.8</v>
      </c>
      <c r="AS211" s="2">
        <v>1023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287.8</v>
      </c>
      <c r="BA211">
        <v>16.399999999999999</v>
      </c>
      <c r="BB211">
        <v>16.399999999999999</v>
      </c>
      <c r="BC211" s="5">
        <v>0.140277777777778</v>
      </c>
    </row>
    <row r="212" spans="2:55">
      <c r="B212" s="2">
        <v>20.9</v>
      </c>
      <c r="C212" s="2">
        <v>47</v>
      </c>
      <c r="D212" s="2">
        <v>9.1999999999999993</v>
      </c>
      <c r="E212" s="2">
        <v>20.9</v>
      </c>
      <c r="F212" s="2">
        <v>4.7</v>
      </c>
      <c r="G212" s="2">
        <v>7.6</v>
      </c>
      <c r="H212" s="2">
        <v>1007.5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</v>
      </c>
      <c r="O212">
        <v>292.8</v>
      </c>
      <c r="P212">
        <v>20.2</v>
      </c>
      <c r="Q212">
        <v>20.399999999999999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17.2</v>
      </c>
      <c r="AN212" s="2">
        <v>76</v>
      </c>
      <c r="AO212" s="2">
        <v>12.9</v>
      </c>
      <c r="AP212" s="2">
        <v>17.2</v>
      </c>
      <c r="AQ212" s="2">
        <v>11.2</v>
      </c>
      <c r="AR212" s="2">
        <v>12.6</v>
      </c>
      <c r="AS212" s="2">
        <v>1022.9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287.8</v>
      </c>
      <c r="BA212">
        <v>16.3</v>
      </c>
      <c r="BB212">
        <v>16.399999999999999</v>
      </c>
      <c r="BC212" s="5">
        <v>0.140972222222222</v>
      </c>
    </row>
    <row r="213" spans="2:55">
      <c r="B213" s="2">
        <v>21</v>
      </c>
      <c r="C213" s="2">
        <v>47</v>
      </c>
      <c r="D213" s="2">
        <v>9.3000000000000007</v>
      </c>
      <c r="E213" s="2">
        <v>21</v>
      </c>
      <c r="F213" s="2">
        <v>2.9</v>
      </c>
      <c r="G213" s="2">
        <v>7.2</v>
      </c>
      <c r="H213" s="2">
        <v>1007.3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</v>
      </c>
      <c r="O213">
        <v>292.8</v>
      </c>
      <c r="P213">
        <v>20.2</v>
      </c>
      <c r="Q213">
        <v>20.399999999999999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17.2</v>
      </c>
      <c r="AN213" s="2">
        <v>76</v>
      </c>
      <c r="AO213" s="2">
        <v>12.9</v>
      </c>
      <c r="AP213" s="2">
        <v>17.2</v>
      </c>
      <c r="AQ213" s="2">
        <v>6.8</v>
      </c>
      <c r="AR213" s="2">
        <v>10.8</v>
      </c>
      <c r="AS213" s="2">
        <v>1023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287.8</v>
      </c>
      <c r="BA213">
        <v>16.399999999999999</v>
      </c>
      <c r="BB213">
        <v>16.399999999999999</v>
      </c>
      <c r="BC213" s="5">
        <v>0.141666666666667</v>
      </c>
    </row>
    <row r="214" spans="2:55">
      <c r="B214" s="2">
        <v>21</v>
      </c>
      <c r="C214" s="2">
        <v>47</v>
      </c>
      <c r="D214" s="2">
        <v>9.3000000000000007</v>
      </c>
      <c r="E214" s="2">
        <v>21</v>
      </c>
      <c r="F214" s="2">
        <v>5</v>
      </c>
      <c r="G214" s="2">
        <v>5.8</v>
      </c>
      <c r="H214" s="2">
        <v>1007.3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</v>
      </c>
      <c r="O214">
        <v>292.8</v>
      </c>
      <c r="P214">
        <v>20.2</v>
      </c>
      <c r="Q214">
        <v>20.399999999999999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17.2</v>
      </c>
      <c r="AN214" s="2">
        <v>76</v>
      </c>
      <c r="AO214" s="2">
        <v>12.9</v>
      </c>
      <c r="AP214" s="2">
        <v>17.2</v>
      </c>
      <c r="AQ214" s="2">
        <v>5.4</v>
      </c>
      <c r="AR214" s="2">
        <v>5.8</v>
      </c>
      <c r="AS214" s="2">
        <v>1023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287.8</v>
      </c>
      <c r="BA214">
        <v>16.399999999999999</v>
      </c>
      <c r="BB214">
        <v>16.399999999999999</v>
      </c>
      <c r="BC214" s="5">
        <v>0.14236111111111099</v>
      </c>
    </row>
    <row r="215" spans="2:55">
      <c r="B215" s="2">
        <v>21</v>
      </c>
      <c r="C215" s="2">
        <v>46</v>
      </c>
      <c r="D215" s="2">
        <v>9</v>
      </c>
      <c r="E215" s="2">
        <v>21</v>
      </c>
      <c r="F215" s="2">
        <v>4</v>
      </c>
      <c r="G215" s="2">
        <v>8.3000000000000007</v>
      </c>
      <c r="H215" s="2">
        <v>1007.4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</v>
      </c>
      <c r="O215">
        <v>292.8</v>
      </c>
      <c r="P215">
        <v>20.2</v>
      </c>
      <c r="Q215">
        <v>20.399999999999999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17.2</v>
      </c>
      <c r="AN215" s="2">
        <v>76</v>
      </c>
      <c r="AO215" s="2">
        <v>12.9</v>
      </c>
      <c r="AP215" s="2">
        <v>17.2</v>
      </c>
      <c r="AQ215" s="2">
        <v>4.3</v>
      </c>
      <c r="AR215" s="2">
        <v>7.2</v>
      </c>
      <c r="AS215" s="2">
        <v>1023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287.8</v>
      </c>
      <c r="BA215">
        <v>16.399999999999999</v>
      </c>
      <c r="BB215">
        <v>16.399999999999999</v>
      </c>
      <c r="BC215" s="5">
        <v>0.14305555555555599</v>
      </c>
    </row>
    <row r="216" spans="2:55">
      <c r="B216" s="2">
        <v>21</v>
      </c>
      <c r="C216" s="2">
        <v>46</v>
      </c>
      <c r="D216" s="2">
        <v>9</v>
      </c>
      <c r="E216" s="2">
        <v>21</v>
      </c>
      <c r="F216" s="2">
        <v>4.3</v>
      </c>
      <c r="G216" s="2">
        <v>4.3</v>
      </c>
      <c r="H216" s="2">
        <v>1007.4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</v>
      </c>
      <c r="O216">
        <v>292.8</v>
      </c>
      <c r="P216">
        <v>20.2</v>
      </c>
      <c r="Q216">
        <v>20.399999999999999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17.2</v>
      </c>
      <c r="AN216" s="2">
        <v>76</v>
      </c>
      <c r="AO216" s="2">
        <v>12.9</v>
      </c>
      <c r="AP216" s="2">
        <v>17.2</v>
      </c>
      <c r="AQ216" s="2">
        <v>1.8</v>
      </c>
      <c r="AR216" s="2">
        <v>5</v>
      </c>
      <c r="AS216" s="2">
        <v>1023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287.8</v>
      </c>
      <c r="BA216">
        <v>16.3</v>
      </c>
      <c r="BB216">
        <v>16.399999999999999</v>
      </c>
      <c r="BC216" s="5">
        <v>0.14374999999999999</v>
      </c>
    </row>
    <row r="217" spans="2:55">
      <c r="B217" s="2">
        <v>21</v>
      </c>
      <c r="C217" s="2">
        <v>46</v>
      </c>
      <c r="D217" s="2">
        <v>9</v>
      </c>
      <c r="E217" s="2">
        <v>21</v>
      </c>
      <c r="F217" s="2">
        <v>3.2</v>
      </c>
      <c r="G217" s="2">
        <v>4</v>
      </c>
      <c r="H217" s="2">
        <v>1007.3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</v>
      </c>
      <c r="O217">
        <v>292.8</v>
      </c>
      <c r="P217">
        <v>20.100000000000001</v>
      </c>
      <c r="Q217">
        <v>20.399999999999999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17.2</v>
      </c>
      <c r="AN217" s="2">
        <v>76</v>
      </c>
      <c r="AO217" s="2">
        <v>12.9</v>
      </c>
      <c r="AP217" s="2">
        <v>17.2</v>
      </c>
      <c r="AQ217" s="2">
        <v>6.1</v>
      </c>
      <c r="AR217" s="2">
        <v>8.3000000000000007</v>
      </c>
      <c r="AS217" s="2">
        <v>1023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287.8</v>
      </c>
      <c r="BA217">
        <v>16.399999999999999</v>
      </c>
      <c r="BB217">
        <v>16.399999999999999</v>
      </c>
      <c r="BC217" s="5">
        <v>0.14444444444444399</v>
      </c>
    </row>
    <row r="218" spans="2:55">
      <c r="B218" s="2">
        <v>21</v>
      </c>
      <c r="C218" s="2">
        <v>46</v>
      </c>
      <c r="D218" s="2">
        <v>9</v>
      </c>
      <c r="E218" s="2">
        <v>21</v>
      </c>
      <c r="F218" s="2">
        <v>1.8</v>
      </c>
      <c r="G218" s="2">
        <v>3.6</v>
      </c>
      <c r="H218" s="2">
        <v>1007.2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</v>
      </c>
      <c r="O218">
        <v>292.8</v>
      </c>
      <c r="P218">
        <v>20.2</v>
      </c>
      <c r="Q218">
        <v>20.399999999999999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17.2</v>
      </c>
      <c r="AN218" s="2">
        <v>76</v>
      </c>
      <c r="AO218" s="2">
        <v>12.9</v>
      </c>
      <c r="AP218" s="2">
        <v>17.2</v>
      </c>
      <c r="AQ218" s="2">
        <v>7.6</v>
      </c>
      <c r="AR218" s="2">
        <v>11.2</v>
      </c>
      <c r="AS218" s="2">
        <v>1022.9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287.8</v>
      </c>
      <c r="BA218">
        <v>16.399999999999999</v>
      </c>
      <c r="BB218">
        <v>16.399999999999999</v>
      </c>
      <c r="BC218" s="5">
        <v>0.14513888888888901</v>
      </c>
    </row>
    <row r="219" spans="2:55">
      <c r="B219" s="2">
        <v>21</v>
      </c>
      <c r="C219" s="2">
        <v>47</v>
      </c>
      <c r="D219" s="2">
        <v>9.3000000000000007</v>
      </c>
      <c r="E219" s="2">
        <v>21</v>
      </c>
      <c r="F219" s="2">
        <v>2.9</v>
      </c>
      <c r="G219" s="2">
        <v>6.1</v>
      </c>
      <c r="H219" s="2">
        <v>1007.3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</v>
      </c>
      <c r="O219">
        <v>292.8</v>
      </c>
      <c r="P219">
        <v>20.100000000000001</v>
      </c>
      <c r="Q219">
        <v>20.399999999999999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17.2</v>
      </c>
      <c r="AN219" s="2">
        <v>76</v>
      </c>
      <c r="AO219" s="2">
        <v>12.9</v>
      </c>
      <c r="AP219" s="2">
        <v>17.2</v>
      </c>
      <c r="AQ219" s="2">
        <v>8.6</v>
      </c>
      <c r="AR219" s="2">
        <v>9.4</v>
      </c>
      <c r="AS219" s="2">
        <v>1023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287.8</v>
      </c>
      <c r="BA219">
        <v>16.3</v>
      </c>
      <c r="BB219">
        <v>16.399999999999999</v>
      </c>
      <c r="BC219" s="5">
        <v>0.14583333333333301</v>
      </c>
    </row>
    <row r="220" spans="2:55">
      <c r="B220" s="2">
        <v>21.1</v>
      </c>
      <c r="C220" s="2">
        <v>46</v>
      </c>
      <c r="D220" s="2">
        <v>9</v>
      </c>
      <c r="E220" s="2">
        <v>21.1</v>
      </c>
      <c r="F220" s="2">
        <v>5</v>
      </c>
      <c r="G220" s="2">
        <v>10.8</v>
      </c>
      <c r="H220" s="2">
        <v>1007.3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</v>
      </c>
      <c r="O220">
        <v>292.8</v>
      </c>
      <c r="P220">
        <v>20.100000000000001</v>
      </c>
      <c r="Q220">
        <v>20.399999999999999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17.2</v>
      </c>
      <c r="AN220" s="2">
        <v>76</v>
      </c>
      <c r="AO220" s="2">
        <v>12.9</v>
      </c>
      <c r="AP220" s="2">
        <v>17.2</v>
      </c>
      <c r="AQ220" s="2">
        <v>6.5</v>
      </c>
      <c r="AR220" s="2">
        <v>6.5</v>
      </c>
      <c r="AS220" s="2">
        <v>1022.9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287.8</v>
      </c>
      <c r="BA220">
        <v>16.3</v>
      </c>
      <c r="BB220">
        <v>16.399999999999999</v>
      </c>
      <c r="BC220" s="5">
        <v>0.14652777777777801</v>
      </c>
    </row>
    <row r="221" spans="2:55">
      <c r="B221" s="2">
        <v>21.1</v>
      </c>
      <c r="C221" s="2">
        <v>46</v>
      </c>
      <c r="D221" s="2">
        <v>9</v>
      </c>
      <c r="E221" s="2">
        <v>21.1</v>
      </c>
      <c r="F221" s="2">
        <v>6.5</v>
      </c>
      <c r="G221" s="2">
        <v>7.2</v>
      </c>
      <c r="H221" s="2">
        <v>1007.5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</v>
      </c>
      <c r="O221">
        <v>292.8</v>
      </c>
      <c r="P221">
        <v>20.100000000000001</v>
      </c>
      <c r="Q221">
        <v>20.3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17.2</v>
      </c>
      <c r="AN221" s="2">
        <v>76</v>
      </c>
      <c r="AO221" s="2">
        <v>12.9</v>
      </c>
      <c r="AP221" s="2">
        <v>17.2</v>
      </c>
      <c r="AQ221" s="2">
        <v>4.7</v>
      </c>
      <c r="AR221" s="2">
        <v>6.1</v>
      </c>
      <c r="AS221" s="2">
        <v>1023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287.8</v>
      </c>
      <c r="BA221">
        <v>16.3</v>
      </c>
      <c r="BB221">
        <v>16.399999999999999</v>
      </c>
      <c r="BC221" s="5">
        <v>0.147222222222222</v>
      </c>
    </row>
    <row r="222" spans="2:55">
      <c r="B222" s="2">
        <v>21.2</v>
      </c>
      <c r="C222" s="2">
        <v>46</v>
      </c>
      <c r="D222" s="2">
        <v>9.1</v>
      </c>
      <c r="E222" s="2">
        <v>21.2</v>
      </c>
      <c r="F222" s="2">
        <v>3.2</v>
      </c>
      <c r="G222" s="2">
        <v>3.6</v>
      </c>
      <c r="H222" s="2">
        <v>1007.2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</v>
      </c>
      <c r="O222">
        <v>292.8</v>
      </c>
      <c r="P222">
        <v>20.100000000000001</v>
      </c>
      <c r="Q222">
        <v>20.3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17.2</v>
      </c>
      <c r="AN222" s="2">
        <v>76</v>
      </c>
      <c r="AO222" s="2">
        <v>12.9</v>
      </c>
      <c r="AP222" s="2">
        <v>17.2</v>
      </c>
      <c r="AQ222" s="2">
        <v>5</v>
      </c>
      <c r="AR222" s="2">
        <v>11.5</v>
      </c>
      <c r="AS222" s="2">
        <v>1023.1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287.8</v>
      </c>
      <c r="BA222">
        <v>16.3</v>
      </c>
      <c r="BB222">
        <v>16.399999999999999</v>
      </c>
      <c r="BC222" s="5">
        <v>0.147916666666667</v>
      </c>
    </row>
    <row r="223" spans="2:55">
      <c r="B223" s="2">
        <v>21.2</v>
      </c>
      <c r="C223" s="2">
        <v>46</v>
      </c>
      <c r="D223" s="2">
        <v>9.1</v>
      </c>
      <c r="E223" s="2">
        <v>21.2</v>
      </c>
      <c r="F223" s="2">
        <v>3.2</v>
      </c>
      <c r="G223" s="2">
        <v>4.7</v>
      </c>
      <c r="H223" s="2">
        <v>1007.3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</v>
      </c>
      <c r="O223">
        <v>292.8</v>
      </c>
      <c r="P223">
        <v>20.100000000000001</v>
      </c>
      <c r="Q223">
        <v>20.3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17.2</v>
      </c>
      <c r="AN223" s="2">
        <v>76</v>
      </c>
      <c r="AO223" s="2">
        <v>12.9</v>
      </c>
      <c r="AP223" s="2">
        <v>17.2</v>
      </c>
      <c r="AQ223" s="2">
        <v>9.4</v>
      </c>
      <c r="AR223" s="2">
        <v>10.8</v>
      </c>
      <c r="AS223" s="2">
        <v>1023.1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287.8</v>
      </c>
      <c r="BA223">
        <v>16.3</v>
      </c>
      <c r="BB223">
        <v>16.3</v>
      </c>
      <c r="BC223" s="5">
        <v>0.148611111111111</v>
      </c>
    </row>
    <row r="224" spans="2:55">
      <c r="B224" s="2">
        <v>21.2</v>
      </c>
      <c r="C224" s="2">
        <v>46</v>
      </c>
      <c r="D224" s="2">
        <v>9.1</v>
      </c>
      <c r="E224" s="2">
        <v>21.2</v>
      </c>
      <c r="F224" s="2">
        <v>6.1</v>
      </c>
      <c r="G224" s="2">
        <v>7.9</v>
      </c>
      <c r="H224" s="2">
        <v>1007.4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</v>
      </c>
      <c r="O224">
        <v>292.8</v>
      </c>
      <c r="P224">
        <v>20.100000000000001</v>
      </c>
      <c r="Q224">
        <v>20.3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17.2</v>
      </c>
      <c r="AN224" s="2">
        <v>75</v>
      </c>
      <c r="AO224" s="2">
        <v>12.7</v>
      </c>
      <c r="AP224" s="2">
        <v>17.2</v>
      </c>
      <c r="AQ224" s="2">
        <v>5</v>
      </c>
      <c r="AR224" s="2">
        <v>8.3000000000000007</v>
      </c>
      <c r="AS224" s="2">
        <v>1022.9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287.8</v>
      </c>
      <c r="BA224">
        <v>16.3</v>
      </c>
      <c r="BB224">
        <v>16.3</v>
      </c>
      <c r="BC224" s="5">
        <v>0.149305555555556</v>
      </c>
    </row>
    <row r="225" spans="2:55">
      <c r="B225" s="2">
        <v>21.3</v>
      </c>
      <c r="C225" s="2">
        <v>46</v>
      </c>
      <c r="D225" s="2">
        <v>9.1999999999999993</v>
      </c>
      <c r="E225" s="2">
        <v>21.3</v>
      </c>
      <c r="F225" s="2">
        <v>2.5</v>
      </c>
      <c r="G225" s="2">
        <v>5</v>
      </c>
      <c r="H225" s="2">
        <v>1007.2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</v>
      </c>
      <c r="O225">
        <v>292.8</v>
      </c>
      <c r="P225">
        <v>20</v>
      </c>
      <c r="Q225">
        <v>20.3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17.100000000000001</v>
      </c>
      <c r="AN225" s="2">
        <v>75</v>
      </c>
      <c r="AO225" s="2">
        <v>12.6</v>
      </c>
      <c r="AP225" s="2">
        <v>17.100000000000001</v>
      </c>
      <c r="AQ225" s="2">
        <v>1.8</v>
      </c>
      <c r="AR225" s="2">
        <v>10.8</v>
      </c>
      <c r="AS225" s="2">
        <v>1023.1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287.8</v>
      </c>
      <c r="BA225">
        <v>16.3</v>
      </c>
      <c r="BB225">
        <v>16.3</v>
      </c>
      <c r="BC225" s="5">
        <v>0.15</v>
      </c>
    </row>
    <row r="226" spans="2:55">
      <c r="B226" s="2">
        <v>21.3</v>
      </c>
      <c r="C226" s="2">
        <v>46</v>
      </c>
      <c r="D226" s="2">
        <v>9.1999999999999993</v>
      </c>
      <c r="E226" s="2">
        <v>21.3</v>
      </c>
      <c r="F226" s="2">
        <v>5.4</v>
      </c>
      <c r="G226" s="2">
        <v>6.8</v>
      </c>
      <c r="H226" s="2">
        <v>1007.3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</v>
      </c>
      <c r="O226">
        <v>292.8</v>
      </c>
      <c r="P226">
        <v>20</v>
      </c>
      <c r="Q226">
        <v>20.3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17.100000000000001</v>
      </c>
      <c r="AN226" s="2">
        <v>75</v>
      </c>
      <c r="AO226" s="2">
        <v>12.6</v>
      </c>
      <c r="AP226" s="2">
        <v>17.100000000000001</v>
      </c>
      <c r="AQ226" s="2">
        <v>4.7</v>
      </c>
      <c r="AR226" s="2">
        <v>7.2</v>
      </c>
      <c r="AS226" s="2">
        <v>1022.9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287.8</v>
      </c>
      <c r="BA226">
        <v>16.3</v>
      </c>
      <c r="BB226">
        <v>16.3</v>
      </c>
      <c r="BC226" s="5">
        <v>0.15069444444444399</v>
      </c>
    </row>
    <row r="227" spans="2:55">
      <c r="B227" s="2">
        <v>21.3</v>
      </c>
      <c r="C227" s="2">
        <v>46</v>
      </c>
      <c r="D227" s="2">
        <v>9.1999999999999993</v>
      </c>
      <c r="E227" s="2">
        <v>21.3</v>
      </c>
      <c r="F227" s="2">
        <v>2.9</v>
      </c>
      <c r="G227" s="2">
        <v>4</v>
      </c>
      <c r="H227" s="2">
        <v>1007.3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</v>
      </c>
      <c r="O227">
        <v>292.8</v>
      </c>
      <c r="P227">
        <v>20</v>
      </c>
      <c r="Q227">
        <v>20.3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17.100000000000001</v>
      </c>
      <c r="AN227" s="2">
        <v>75</v>
      </c>
      <c r="AO227" s="2">
        <v>12.6</v>
      </c>
      <c r="AP227" s="2">
        <v>17.100000000000001</v>
      </c>
      <c r="AQ227" s="2">
        <v>10.4</v>
      </c>
      <c r="AR227" s="2">
        <v>11.2</v>
      </c>
      <c r="AS227" s="2">
        <v>1023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287.8</v>
      </c>
      <c r="BA227">
        <v>16.3</v>
      </c>
      <c r="BB227">
        <v>16.3</v>
      </c>
      <c r="BC227" s="5">
        <v>0.15138888888888899</v>
      </c>
    </row>
    <row r="228" spans="2:55">
      <c r="B228" s="2">
        <v>21.2</v>
      </c>
      <c r="C228" s="2">
        <v>46</v>
      </c>
      <c r="D228" s="2">
        <v>9.1</v>
      </c>
      <c r="E228" s="2">
        <v>21.2</v>
      </c>
      <c r="F228" s="2">
        <v>3.6</v>
      </c>
      <c r="G228" s="2">
        <v>5.4</v>
      </c>
      <c r="H228" s="2">
        <v>1007.2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</v>
      </c>
      <c r="O228">
        <v>292.8</v>
      </c>
      <c r="P228">
        <v>20</v>
      </c>
      <c r="Q228">
        <v>20.3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17.100000000000001</v>
      </c>
      <c r="AN228" s="2">
        <v>75</v>
      </c>
      <c r="AO228" s="2">
        <v>12.6</v>
      </c>
      <c r="AP228" s="2">
        <v>17.100000000000001</v>
      </c>
      <c r="AQ228" s="2">
        <v>4.3</v>
      </c>
      <c r="AR228" s="2">
        <v>9</v>
      </c>
      <c r="AS228" s="2">
        <v>1023.2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287.8</v>
      </c>
      <c r="BA228">
        <v>16.3</v>
      </c>
      <c r="BB228">
        <v>16.3</v>
      </c>
      <c r="BC228" s="5">
        <v>0.15208333333333299</v>
      </c>
    </row>
    <row r="229" spans="2:55">
      <c r="B229" s="2">
        <v>21.2</v>
      </c>
      <c r="C229" s="2">
        <v>46</v>
      </c>
      <c r="D229" s="2">
        <v>9.1</v>
      </c>
      <c r="E229" s="2">
        <v>21.2</v>
      </c>
      <c r="F229" s="2">
        <v>5</v>
      </c>
      <c r="G229" s="2">
        <v>6.8</v>
      </c>
      <c r="H229" s="2">
        <v>1007.2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</v>
      </c>
      <c r="O229">
        <v>292.8</v>
      </c>
      <c r="P229">
        <v>20</v>
      </c>
      <c r="Q229">
        <v>20.3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17.100000000000001</v>
      </c>
      <c r="AN229" s="2">
        <v>75</v>
      </c>
      <c r="AO229" s="2">
        <v>12.6</v>
      </c>
      <c r="AP229" s="2">
        <v>17.100000000000001</v>
      </c>
      <c r="AQ229" s="2">
        <v>2.9</v>
      </c>
      <c r="AR229" s="2">
        <v>9.4</v>
      </c>
      <c r="AS229" s="2">
        <v>1023.1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287.8</v>
      </c>
      <c r="BA229">
        <v>16.3</v>
      </c>
      <c r="BB229">
        <v>16.3</v>
      </c>
      <c r="BC229" s="5">
        <v>0.15277777777777801</v>
      </c>
    </row>
    <row r="230" spans="2:55">
      <c r="B230" s="2">
        <v>21.2</v>
      </c>
      <c r="C230" s="2">
        <v>46</v>
      </c>
      <c r="D230" s="2">
        <v>9.1</v>
      </c>
      <c r="E230" s="2">
        <v>21.2</v>
      </c>
      <c r="F230" s="2">
        <v>4.3</v>
      </c>
      <c r="G230" s="2">
        <v>9.4</v>
      </c>
      <c r="H230" s="2">
        <v>1007.3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</v>
      </c>
      <c r="O230">
        <v>292.8</v>
      </c>
      <c r="P230">
        <v>20</v>
      </c>
      <c r="Q230">
        <v>20.3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17.100000000000001</v>
      </c>
      <c r="AN230" s="2">
        <v>75</v>
      </c>
      <c r="AO230" s="2">
        <v>12.6</v>
      </c>
      <c r="AP230" s="2">
        <v>17.100000000000001</v>
      </c>
      <c r="AQ230" s="2">
        <v>11.2</v>
      </c>
      <c r="AR230" s="2">
        <v>11.9</v>
      </c>
      <c r="AS230" s="2">
        <v>1023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287.8</v>
      </c>
      <c r="BA230">
        <v>16.3</v>
      </c>
      <c r="BB230">
        <v>16.3</v>
      </c>
      <c r="BC230" s="5">
        <v>0.15347222222222201</v>
      </c>
    </row>
    <row r="231" spans="2:55">
      <c r="B231" s="2">
        <v>21.1</v>
      </c>
      <c r="C231" s="2">
        <v>46</v>
      </c>
      <c r="D231" s="2">
        <v>9</v>
      </c>
      <c r="E231" s="2">
        <v>21.1</v>
      </c>
      <c r="F231" s="2">
        <v>4.7</v>
      </c>
      <c r="G231" s="2">
        <v>4.7</v>
      </c>
      <c r="H231" s="2">
        <v>1007.4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</v>
      </c>
      <c r="O231">
        <v>292.8</v>
      </c>
      <c r="P231">
        <v>19.899999999999999</v>
      </c>
      <c r="Q231">
        <v>20.2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17.100000000000001</v>
      </c>
      <c r="AN231" s="2">
        <v>75</v>
      </c>
      <c r="AO231" s="2">
        <v>12.6</v>
      </c>
      <c r="AP231" s="2">
        <v>17.100000000000001</v>
      </c>
      <c r="AQ231" s="2">
        <v>4.7</v>
      </c>
      <c r="AR231" s="2">
        <v>9.4</v>
      </c>
      <c r="AS231" s="2">
        <v>1023.2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287.8</v>
      </c>
      <c r="BA231">
        <v>16.3</v>
      </c>
      <c r="BB231">
        <v>16.3</v>
      </c>
      <c r="BC231" s="5">
        <v>0.15416666666666701</v>
      </c>
    </row>
    <row r="232" spans="2:55">
      <c r="B232" s="2">
        <v>21.1</v>
      </c>
      <c r="C232" s="2">
        <v>46</v>
      </c>
      <c r="D232" s="2">
        <v>9</v>
      </c>
      <c r="E232" s="2">
        <v>21.1</v>
      </c>
      <c r="F232" s="2">
        <v>2.9</v>
      </c>
      <c r="G232" s="2">
        <v>3.6</v>
      </c>
      <c r="H232" s="2">
        <v>1007.1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</v>
      </c>
      <c r="O232">
        <v>292.8</v>
      </c>
      <c r="P232">
        <v>19.899999999999999</v>
      </c>
      <c r="Q232">
        <v>20.2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17.100000000000001</v>
      </c>
      <c r="AN232" s="2">
        <v>75</v>
      </c>
      <c r="AO232" s="2">
        <v>12.6</v>
      </c>
      <c r="AP232" s="2">
        <v>17.100000000000001</v>
      </c>
      <c r="AQ232" s="2">
        <v>7.9</v>
      </c>
      <c r="AR232" s="2">
        <v>9.6999999999999993</v>
      </c>
      <c r="AS232" s="2">
        <v>1023.1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287.8</v>
      </c>
      <c r="BA232">
        <v>16.3</v>
      </c>
      <c r="BB232">
        <v>16.3</v>
      </c>
      <c r="BC232" s="5">
        <v>0.15486111111111101</v>
      </c>
    </row>
    <row r="233" spans="2:55">
      <c r="B233" s="2">
        <v>21.1</v>
      </c>
      <c r="C233" s="2">
        <v>46</v>
      </c>
      <c r="D233" s="2">
        <v>9</v>
      </c>
      <c r="E233" s="2">
        <v>21.1</v>
      </c>
      <c r="F233" s="2">
        <v>5.4</v>
      </c>
      <c r="G233" s="2">
        <v>5.8</v>
      </c>
      <c r="H233" s="2">
        <v>1007.3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</v>
      </c>
      <c r="O233">
        <v>292.8</v>
      </c>
      <c r="P233">
        <v>19.899999999999999</v>
      </c>
      <c r="Q233">
        <v>20.2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17.100000000000001</v>
      </c>
      <c r="AN233" s="2">
        <v>75</v>
      </c>
      <c r="AO233" s="2">
        <v>12.6</v>
      </c>
      <c r="AP233" s="2">
        <v>17.100000000000001</v>
      </c>
      <c r="AQ233" s="2">
        <v>12.2</v>
      </c>
      <c r="AR233" s="2">
        <v>15.5</v>
      </c>
      <c r="AS233" s="2">
        <v>1023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287.8</v>
      </c>
      <c r="BA233">
        <v>16.3</v>
      </c>
      <c r="BB233">
        <v>16.3</v>
      </c>
      <c r="BC233" s="5">
        <v>0.155555555555556</v>
      </c>
    </row>
    <row r="234" spans="2:55">
      <c r="B234" s="2">
        <v>21</v>
      </c>
      <c r="C234" s="2">
        <v>46</v>
      </c>
      <c r="D234" s="2">
        <v>9</v>
      </c>
      <c r="E234" s="2">
        <v>21</v>
      </c>
      <c r="F234" s="2">
        <v>2.5</v>
      </c>
      <c r="G234" s="2">
        <v>5</v>
      </c>
      <c r="H234" s="2">
        <v>1007.4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</v>
      </c>
      <c r="O234">
        <v>292.8</v>
      </c>
      <c r="P234">
        <v>19.899999999999999</v>
      </c>
      <c r="Q234">
        <v>20.2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17.100000000000001</v>
      </c>
      <c r="AN234" s="2">
        <v>75</v>
      </c>
      <c r="AO234" s="2">
        <v>12.6</v>
      </c>
      <c r="AP234" s="2">
        <v>17.100000000000001</v>
      </c>
      <c r="AQ234" s="2">
        <v>9.4</v>
      </c>
      <c r="AR234" s="2">
        <v>11.9</v>
      </c>
      <c r="AS234" s="2">
        <v>1022.9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287.8</v>
      </c>
      <c r="BA234">
        <v>16.3</v>
      </c>
      <c r="BB234">
        <v>16.3</v>
      </c>
      <c r="BC234" s="5">
        <v>0.15625</v>
      </c>
    </row>
    <row r="235" spans="2:55">
      <c r="B235" s="2">
        <v>21</v>
      </c>
      <c r="C235" s="2">
        <v>47</v>
      </c>
      <c r="D235" s="2">
        <v>9.3000000000000007</v>
      </c>
      <c r="E235" s="2">
        <v>21</v>
      </c>
      <c r="F235" s="2">
        <v>2.9</v>
      </c>
      <c r="G235" s="2">
        <v>5</v>
      </c>
      <c r="H235" s="2">
        <v>1007.3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</v>
      </c>
      <c r="O235">
        <v>292.8</v>
      </c>
      <c r="P235">
        <v>19.899999999999999</v>
      </c>
      <c r="Q235">
        <v>20.2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17.100000000000001</v>
      </c>
      <c r="AN235" s="2">
        <v>75</v>
      </c>
      <c r="AO235" s="2">
        <v>12.6</v>
      </c>
      <c r="AP235" s="2">
        <v>17.100000000000001</v>
      </c>
      <c r="AQ235" s="2">
        <v>7.6</v>
      </c>
      <c r="AR235" s="2">
        <v>9.6999999999999993</v>
      </c>
      <c r="AS235" s="2">
        <v>1023.1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287.8</v>
      </c>
      <c r="BA235">
        <v>16.3</v>
      </c>
      <c r="BB235">
        <v>16.3</v>
      </c>
      <c r="BC235" s="5">
        <v>0.156944444444444</v>
      </c>
    </row>
    <row r="236" spans="2:55">
      <c r="B236" s="2">
        <v>21</v>
      </c>
      <c r="C236" s="2">
        <v>47</v>
      </c>
      <c r="D236" s="2">
        <v>9.3000000000000007</v>
      </c>
      <c r="E236" s="2">
        <v>21</v>
      </c>
      <c r="F236" s="2">
        <v>3.2</v>
      </c>
      <c r="G236" s="2">
        <v>4</v>
      </c>
      <c r="H236" s="2">
        <v>1007.5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</v>
      </c>
      <c r="O236">
        <v>292.8</v>
      </c>
      <c r="P236">
        <v>19.899999999999999</v>
      </c>
      <c r="Q236">
        <v>20.2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17.100000000000001</v>
      </c>
      <c r="AN236" s="2">
        <v>75</v>
      </c>
      <c r="AO236" s="2">
        <v>12.6</v>
      </c>
      <c r="AP236" s="2">
        <v>17.100000000000001</v>
      </c>
      <c r="AQ236" s="2">
        <v>8.3000000000000007</v>
      </c>
      <c r="AR236" s="2">
        <v>11.2</v>
      </c>
      <c r="AS236" s="2">
        <v>1023.1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287.8</v>
      </c>
      <c r="BA236">
        <v>16.3</v>
      </c>
      <c r="BB236">
        <v>16.3</v>
      </c>
      <c r="BC236" s="5">
        <v>0.15763888888888899</v>
      </c>
    </row>
    <row r="237" spans="2:55">
      <c r="B237" s="2">
        <v>21</v>
      </c>
      <c r="C237" s="2">
        <v>47</v>
      </c>
      <c r="D237" s="2">
        <v>9.3000000000000007</v>
      </c>
      <c r="E237" s="2">
        <v>21</v>
      </c>
      <c r="F237" s="2">
        <v>4.3</v>
      </c>
      <c r="G237" s="2">
        <v>4.3</v>
      </c>
      <c r="H237" s="2">
        <v>1007.4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</v>
      </c>
      <c r="O237">
        <v>292.8</v>
      </c>
      <c r="P237">
        <v>19.899999999999999</v>
      </c>
      <c r="Q237">
        <v>20.2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17.100000000000001</v>
      </c>
      <c r="AN237" s="2">
        <v>75</v>
      </c>
      <c r="AO237" s="2">
        <v>12.6</v>
      </c>
      <c r="AP237" s="2">
        <v>17.100000000000001</v>
      </c>
      <c r="AQ237" s="2">
        <v>8.6</v>
      </c>
      <c r="AR237" s="2">
        <v>13.3</v>
      </c>
      <c r="AS237" s="2">
        <v>1023.1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287.8</v>
      </c>
      <c r="BA237">
        <v>16.3</v>
      </c>
      <c r="BB237">
        <v>16.3</v>
      </c>
      <c r="BC237" s="5">
        <v>0.15833333333333299</v>
      </c>
    </row>
    <row r="238" spans="2:55">
      <c r="B238" s="2">
        <v>21</v>
      </c>
      <c r="C238" s="2">
        <v>46</v>
      </c>
      <c r="D238" s="2">
        <v>9</v>
      </c>
      <c r="E238" s="2">
        <v>21</v>
      </c>
      <c r="F238" s="2">
        <v>4</v>
      </c>
      <c r="G238" s="2">
        <v>4.7</v>
      </c>
      <c r="H238" s="2">
        <v>1007.2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</v>
      </c>
      <c r="O238">
        <v>292.8</v>
      </c>
      <c r="P238">
        <v>19.899999999999999</v>
      </c>
      <c r="Q238">
        <v>20.2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17.100000000000001</v>
      </c>
      <c r="AN238" s="2">
        <v>75</v>
      </c>
      <c r="AO238" s="2">
        <v>12.6</v>
      </c>
      <c r="AP238" s="2">
        <v>17.100000000000001</v>
      </c>
      <c r="AQ238" s="2">
        <v>5.4</v>
      </c>
      <c r="AR238" s="2">
        <v>7.9</v>
      </c>
      <c r="AS238" s="2">
        <v>1023.3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287.8</v>
      </c>
      <c r="BA238">
        <v>16.3</v>
      </c>
      <c r="BB238">
        <v>16.3</v>
      </c>
      <c r="BC238" s="5">
        <v>0.15902777777777799</v>
      </c>
    </row>
    <row r="239" spans="2:55">
      <c r="B239" s="2">
        <v>21</v>
      </c>
      <c r="C239" s="2">
        <v>46</v>
      </c>
      <c r="D239" s="2">
        <v>9</v>
      </c>
      <c r="E239" s="2">
        <v>21</v>
      </c>
      <c r="F239" s="2">
        <v>5.4</v>
      </c>
      <c r="G239" s="2">
        <v>6.1</v>
      </c>
      <c r="H239" s="2">
        <v>1007.2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</v>
      </c>
      <c r="O239">
        <v>292.8</v>
      </c>
      <c r="P239">
        <v>19.8</v>
      </c>
      <c r="Q239">
        <v>20.100000000000001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17.100000000000001</v>
      </c>
      <c r="AN239" s="2">
        <v>75</v>
      </c>
      <c r="AO239" s="2">
        <v>12.6</v>
      </c>
      <c r="AP239" s="2">
        <v>17.100000000000001</v>
      </c>
      <c r="AQ239" s="2">
        <v>9.4</v>
      </c>
      <c r="AR239" s="2">
        <v>9.4</v>
      </c>
      <c r="AS239" s="2">
        <v>1022.9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287.8</v>
      </c>
      <c r="BA239">
        <v>16.3</v>
      </c>
      <c r="BB239">
        <v>16.3</v>
      </c>
      <c r="BC239" s="5">
        <v>0.15972222222222199</v>
      </c>
    </row>
    <row r="240" spans="2:55">
      <c r="B240" s="2">
        <v>21</v>
      </c>
      <c r="C240" s="2">
        <v>46</v>
      </c>
      <c r="D240" s="2">
        <v>9</v>
      </c>
      <c r="E240" s="2">
        <v>21</v>
      </c>
      <c r="F240" s="2">
        <v>3.2</v>
      </c>
      <c r="G240" s="2">
        <v>6.5</v>
      </c>
      <c r="H240" s="2">
        <v>1007.5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</v>
      </c>
      <c r="O240">
        <v>292.8</v>
      </c>
      <c r="P240">
        <v>19.8</v>
      </c>
      <c r="Q240">
        <v>20.2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17.100000000000001</v>
      </c>
      <c r="AN240" s="2">
        <v>75</v>
      </c>
      <c r="AO240" s="2">
        <v>12.6</v>
      </c>
      <c r="AP240" s="2">
        <v>17.100000000000001</v>
      </c>
      <c r="AQ240" s="2">
        <v>6.8</v>
      </c>
      <c r="AR240" s="2">
        <v>7.6</v>
      </c>
      <c r="AS240" s="2">
        <v>1023.1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287.8</v>
      </c>
      <c r="BA240">
        <v>16.3</v>
      </c>
      <c r="BB240">
        <v>16.3</v>
      </c>
      <c r="BC240" s="5">
        <v>0.16041666666666701</v>
      </c>
    </row>
    <row r="241" spans="2:55">
      <c r="B241" s="2">
        <v>21</v>
      </c>
      <c r="C241" s="2">
        <v>46</v>
      </c>
      <c r="D241" s="2">
        <v>9</v>
      </c>
      <c r="E241" s="2">
        <v>21</v>
      </c>
      <c r="F241" s="2">
        <v>3.2</v>
      </c>
      <c r="G241" s="2">
        <v>4</v>
      </c>
      <c r="H241" s="2">
        <v>1007.1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</v>
      </c>
      <c r="O241">
        <v>292.8</v>
      </c>
      <c r="P241">
        <v>19.8</v>
      </c>
      <c r="Q241">
        <v>20.100000000000001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17.100000000000001</v>
      </c>
      <c r="AN241" s="2">
        <v>75</v>
      </c>
      <c r="AO241" s="2">
        <v>12.6</v>
      </c>
      <c r="AP241" s="2">
        <v>17.100000000000001</v>
      </c>
      <c r="AQ241" s="2">
        <v>1.8</v>
      </c>
      <c r="AR241" s="2">
        <v>6.1</v>
      </c>
      <c r="AS241" s="2">
        <v>1023.2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287.8</v>
      </c>
      <c r="BA241">
        <v>16.3</v>
      </c>
      <c r="BB241">
        <v>16.3</v>
      </c>
      <c r="BC241" s="5">
        <v>0.16111111111111101</v>
      </c>
    </row>
    <row r="242" spans="2:55">
      <c r="B242" s="2">
        <v>21</v>
      </c>
      <c r="C242" s="2">
        <v>46</v>
      </c>
      <c r="D242" s="2">
        <v>9</v>
      </c>
      <c r="E242" s="2">
        <v>21</v>
      </c>
      <c r="F242" s="2">
        <v>4</v>
      </c>
      <c r="G242" s="2">
        <v>5.4</v>
      </c>
      <c r="H242" s="2">
        <v>1007.4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</v>
      </c>
      <c r="O242">
        <v>292.8</v>
      </c>
      <c r="P242">
        <v>19.8</v>
      </c>
      <c r="Q242">
        <v>20.100000000000001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17.100000000000001</v>
      </c>
      <c r="AN242" s="2">
        <v>75</v>
      </c>
      <c r="AO242" s="2">
        <v>12.6</v>
      </c>
      <c r="AP242" s="2">
        <v>17.100000000000001</v>
      </c>
      <c r="AQ242" s="2">
        <v>6.1</v>
      </c>
      <c r="AR242" s="2">
        <v>11.9</v>
      </c>
      <c r="AS242" s="2">
        <v>1023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287.8</v>
      </c>
      <c r="BA242">
        <v>16.2</v>
      </c>
      <c r="BB242">
        <v>16.3</v>
      </c>
      <c r="BC242" s="5">
        <v>0.16180555555555601</v>
      </c>
    </row>
    <row r="243" spans="2:55">
      <c r="B243" s="2">
        <v>21</v>
      </c>
      <c r="C243" s="2">
        <v>46</v>
      </c>
      <c r="D243" s="2">
        <v>9</v>
      </c>
      <c r="E243" s="2">
        <v>21</v>
      </c>
      <c r="F243" s="2">
        <v>4.3</v>
      </c>
      <c r="G243" s="2">
        <v>6.5</v>
      </c>
      <c r="H243" s="2">
        <v>1007.3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</v>
      </c>
      <c r="O243">
        <v>292.8</v>
      </c>
      <c r="P243">
        <v>19.8</v>
      </c>
      <c r="Q243">
        <v>20.100000000000001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</v>
      </c>
      <c r="AN243" s="2">
        <v>75</v>
      </c>
      <c r="AO243" s="2">
        <v>12.6</v>
      </c>
      <c r="AP243" s="2">
        <v>17</v>
      </c>
      <c r="AQ243" s="2">
        <v>5</v>
      </c>
      <c r="AR243" s="2">
        <v>5.4</v>
      </c>
      <c r="AS243" s="2">
        <v>1023.1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287.8</v>
      </c>
      <c r="BA243">
        <v>16.3</v>
      </c>
      <c r="BB243">
        <v>16.3</v>
      </c>
      <c r="BC243" s="5">
        <v>0.16250000000000001</v>
      </c>
    </row>
    <row r="244" spans="2:55">
      <c r="B244" s="2">
        <v>21</v>
      </c>
      <c r="C244" s="2">
        <v>46</v>
      </c>
      <c r="D244" s="2">
        <v>9</v>
      </c>
      <c r="E244" s="2">
        <v>21</v>
      </c>
      <c r="F244" s="2">
        <v>4.7</v>
      </c>
      <c r="G244" s="2">
        <v>5</v>
      </c>
      <c r="H244" s="2">
        <v>1007.4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</v>
      </c>
      <c r="O244">
        <v>292.8</v>
      </c>
      <c r="P244">
        <v>19.8</v>
      </c>
      <c r="Q244">
        <v>20.100000000000001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</v>
      </c>
      <c r="AN244" s="2">
        <v>75</v>
      </c>
      <c r="AO244" s="2">
        <v>12.6</v>
      </c>
      <c r="AP244" s="2">
        <v>17</v>
      </c>
      <c r="AQ244" s="2">
        <v>4.7</v>
      </c>
      <c r="AR244" s="2">
        <v>5.4</v>
      </c>
      <c r="AS244" s="2">
        <v>1023.1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287.8</v>
      </c>
      <c r="BA244">
        <v>16.2</v>
      </c>
      <c r="BB244">
        <v>16.3</v>
      </c>
      <c r="BC244" s="5">
        <v>0.163194444444444</v>
      </c>
    </row>
    <row r="245" spans="2:55">
      <c r="B245" s="2">
        <v>21</v>
      </c>
      <c r="C245" s="2">
        <v>46</v>
      </c>
      <c r="D245" s="2">
        <v>9</v>
      </c>
      <c r="E245" s="2">
        <v>21</v>
      </c>
      <c r="F245" s="2">
        <v>3.2</v>
      </c>
      <c r="G245" s="2">
        <v>6.8</v>
      </c>
      <c r="H245" s="2">
        <v>1007.3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</v>
      </c>
      <c r="O245">
        <v>292.8</v>
      </c>
      <c r="P245">
        <v>19.8</v>
      </c>
      <c r="Q245">
        <v>20.100000000000001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</v>
      </c>
      <c r="AN245" s="2">
        <v>75</v>
      </c>
      <c r="AO245" s="2">
        <v>12.6</v>
      </c>
      <c r="AP245" s="2">
        <v>17</v>
      </c>
      <c r="AQ245" s="2">
        <v>2.9</v>
      </c>
      <c r="AR245" s="2">
        <v>6.5</v>
      </c>
      <c r="AS245" s="2">
        <v>1023.2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287.8</v>
      </c>
      <c r="BA245">
        <v>16.2</v>
      </c>
      <c r="BB245">
        <v>16.2</v>
      </c>
      <c r="BC245" s="5">
        <v>0.163888888888889</v>
      </c>
    </row>
    <row r="246" spans="2:55">
      <c r="B246" s="2">
        <v>21</v>
      </c>
      <c r="C246" s="2">
        <v>46</v>
      </c>
      <c r="D246" s="2">
        <v>9</v>
      </c>
      <c r="E246" s="2">
        <v>21</v>
      </c>
      <c r="F246" s="2">
        <v>4.7</v>
      </c>
      <c r="G246" s="2">
        <v>4.7</v>
      </c>
      <c r="H246" s="2">
        <v>1007.3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</v>
      </c>
      <c r="O246">
        <v>292.8</v>
      </c>
      <c r="P246">
        <v>19.8</v>
      </c>
      <c r="Q246">
        <v>20.100000000000001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</v>
      </c>
      <c r="AN246" s="2">
        <v>75</v>
      </c>
      <c r="AO246" s="2">
        <v>12.6</v>
      </c>
      <c r="AP246" s="2">
        <v>17</v>
      </c>
      <c r="AQ246" s="2">
        <v>2.9</v>
      </c>
      <c r="AR246" s="2">
        <v>8.6</v>
      </c>
      <c r="AS246" s="2">
        <v>1023.2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287.8</v>
      </c>
      <c r="BA246">
        <v>16.2</v>
      </c>
      <c r="BB246">
        <v>16.3</v>
      </c>
      <c r="BC246" s="5">
        <v>0.164583333333333</v>
      </c>
    </row>
    <row r="247" spans="2:55">
      <c r="B247" s="2">
        <v>21</v>
      </c>
      <c r="C247" s="2">
        <v>46</v>
      </c>
      <c r="D247" s="2">
        <v>9</v>
      </c>
      <c r="E247" s="2">
        <v>21</v>
      </c>
      <c r="F247" s="2">
        <v>6.5</v>
      </c>
      <c r="G247" s="2">
        <v>7.2</v>
      </c>
      <c r="H247" s="2">
        <v>1007.3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</v>
      </c>
      <c r="O247">
        <v>292.8</v>
      </c>
      <c r="P247">
        <v>19.8</v>
      </c>
      <c r="Q247">
        <v>20.100000000000001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</v>
      </c>
      <c r="AN247" s="2">
        <v>75</v>
      </c>
      <c r="AO247" s="2">
        <v>12.6</v>
      </c>
      <c r="AP247" s="2">
        <v>17</v>
      </c>
      <c r="AQ247" s="2">
        <v>10.1</v>
      </c>
      <c r="AR247" s="2">
        <v>10.1</v>
      </c>
      <c r="AS247" s="2">
        <v>1023.2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287.8</v>
      </c>
      <c r="BA247">
        <v>16.2</v>
      </c>
      <c r="BB247">
        <v>16.2</v>
      </c>
      <c r="BC247" s="5">
        <v>0.165277777777778</v>
      </c>
    </row>
    <row r="248" spans="2:55">
      <c r="B248" s="2">
        <v>21</v>
      </c>
      <c r="C248" s="2">
        <v>46</v>
      </c>
      <c r="D248" s="2">
        <v>9</v>
      </c>
      <c r="E248" s="2">
        <v>21</v>
      </c>
      <c r="F248" s="2">
        <v>7.9</v>
      </c>
      <c r="G248" s="2">
        <v>7.9</v>
      </c>
      <c r="H248" s="2">
        <v>1007.4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</v>
      </c>
      <c r="O248">
        <v>292.8</v>
      </c>
      <c r="P248">
        <v>19.8</v>
      </c>
      <c r="Q248">
        <v>20.100000000000001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</v>
      </c>
      <c r="AN248" s="2">
        <v>75</v>
      </c>
      <c r="AO248" s="2">
        <v>12.6</v>
      </c>
      <c r="AP248" s="2">
        <v>17</v>
      </c>
      <c r="AQ248" s="2">
        <v>4</v>
      </c>
      <c r="AR248" s="2">
        <v>4.3</v>
      </c>
      <c r="AS248" s="2">
        <v>1023.1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287.8</v>
      </c>
      <c r="BA248">
        <v>16.2</v>
      </c>
      <c r="BB248">
        <v>16.2</v>
      </c>
      <c r="BC248" s="5">
        <v>0.16597222222222199</v>
      </c>
    </row>
    <row r="249" spans="2:55">
      <c r="B249" s="2">
        <v>20.9</v>
      </c>
      <c r="C249" s="2">
        <v>46</v>
      </c>
      <c r="D249" s="2">
        <v>8.9</v>
      </c>
      <c r="E249" s="2">
        <v>20.9</v>
      </c>
      <c r="F249" s="2">
        <v>2.9</v>
      </c>
      <c r="G249" s="2">
        <v>4</v>
      </c>
      <c r="H249" s="2">
        <v>1007.2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</v>
      </c>
      <c r="O249">
        <v>292.8</v>
      </c>
      <c r="P249">
        <v>19.8</v>
      </c>
      <c r="Q249">
        <v>20.100000000000001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</v>
      </c>
      <c r="AN249" s="2">
        <v>75</v>
      </c>
      <c r="AO249" s="2">
        <v>12.6</v>
      </c>
      <c r="AP249" s="2">
        <v>17</v>
      </c>
      <c r="AQ249" s="2">
        <v>4</v>
      </c>
      <c r="AR249" s="2">
        <v>6.8</v>
      </c>
      <c r="AS249" s="2">
        <v>1023.2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287.8</v>
      </c>
      <c r="BA249">
        <v>16.2</v>
      </c>
      <c r="BB249">
        <v>16.2</v>
      </c>
      <c r="BC249" s="5">
        <v>0.16666666666666699</v>
      </c>
    </row>
    <row r="250" spans="2:55">
      <c r="B250" s="2">
        <v>20.9</v>
      </c>
      <c r="C250" s="2">
        <v>46</v>
      </c>
      <c r="D250" s="2">
        <v>8.9</v>
      </c>
      <c r="E250" s="2">
        <v>20.9</v>
      </c>
      <c r="F250" s="2">
        <v>3.6</v>
      </c>
      <c r="G250" s="2">
        <v>6.8</v>
      </c>
      <c r="H250" s="2">
        <v>1007.3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</v>
      </c>
      <c r="O250">
        <v>292.8</v>
      </c>
      <c r="P250">
        <v>19.8</v>
      </c>
      <c r="Q250">
        <v>20.100000000000001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</v>
      </c>
      <c r="AN250" s="2">
        <v>75</v>
      </c>
      <c r="AO250" s="2">
        <v>12.6</v>
      </c>
      <c r="AP250" s="2">
        <v>17</v>
      </c>
      <c r="AQ250" s="2">
        <v>8.6</v>
      </c>
      <c r="AR250" s="2">
        <v>12.6</v>
      </c>
      <c r="AS250" s="2">
        <v>1023.3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287.8</v>
      </c>
      <c r="BA250">
        <v>16.2</v>
      </c>
      <c r="BB250">
        <v>16.2</v>
      </c>
      <c r="BC250" s="5">
        <v>0.16736111111111099</v>
      </c>
    </row>
    <row r="251" spans="2:55">
      <c r="B251" s="2">
        <v>20.9</v>
      </c>
      <c r="C251" s="2">
        <v>47</v>
      </c>
      <c r="D251" s="2">
        <v>9.1999999999999993</v>
      </c>
      <c r="E251" s="2">
        <v>20.9</v>
      </c>
      <c r="F251" s="2">
        <v>2.9</v>
      </c>
      <c r="G251" s="2">
        <v>5</v>
      </c>
      <c r="H251" s="2">
        <v>1007.3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</v>
      </c>
      <c r="O251">
        <v>292.8</v>
      </c>
      <c r="P251">
        <v>19.8</v>
      </c>
      <c r="Q251">
        <v>20.100000000000001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</v>
      </c>
      <c r="AN251" s="2">
        <v>75</v>
      </c>
      <c r="AO251" s="2">
        <v>12.6</v>
      </c>
      <c r="AP251" s="2">
        <v>17</v>
      </c>
      <c r="AQ251" s="2">
        <v>10.1</v>
      </c>
      <c r="AR251" s="2">
        <v>15.1</v>
      </c>
      <c r="AS251" s="2">
        <v>1023.2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287.8</v>
      </c>
      <c r="BA251">
        <v>16.100000000000001</v>
      </c>
      <c r="BB251">
        <v>16.2</v>
      </c>
      <c r="BC251" s="5">
        <v>0.16805555555555601</v>
      </c>
    </row>
    <row r="252" spans="2:55">
      <c r="B252" s="2">
        <v>20.9</v>
      </c>
      <c r="C252" s="2">
        <v>46</v>
      </c>
      <c r="D252" s="2">
        <v>8.9</v>
      </c>
      <c r="E252" s="2">
        <v>20.9</v>
      </c>
      <c r="F252" s="2">
        <v>4</v>
      </c>
      <c r="G252" s="2">
        <v>5.4</v>
      </c>
      <c r="H252" s="2">
        <v>1007.2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</v>
      </c>
      <c r="O252">
        <v>292.8</v>
      </c>
      <c r="P252">
        <v>19.8</v>
      </c>
      <c r="Q252">
        <v>20.100000000000001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</v>
      </c>
      <c r="AN252" s="2">
        <v>75</v>
      </c>
      <c r="AO252" s="2">
        <v>12.6</v>
      </c>
      <c r="AP252" s="2">
        <v>17</v>
      </c>
      <c r="AQ252" s="2">
        <v>4</v>
      </c>
      <c r="AR252" s="2">
        <v>9</v>
      </c>
      <c r="AS252" s="2">
        <v>1023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287.8</v>
      </c>
      <c r="BA252">
        <v>16.100000000000001</v>
      </c>
      <c r="BB252">
        <v>16.2</v>
      </c>
      <c r="BC252" s="5">
        <v>0.16875000000000001</v>
      </c>
    </row>
    <row r="253" spans="2:55">
      <c r="B253" s="2">
        <v>20.9</v>
      </c>
      <c r="C253" s="2">
        <v>47</v>
      </c>
      <c r="D253" s="2">
        <v>9.1999999999999993</v>
      </c>
      <c r="E253" s="2">
        <v>20.9</v>
      </c>
      <c r="F253" s="2">
        <v>2.9</v>
      </c>
      <c r="G253" s="2">
        <v>3.6</v>
      </c>
      <c r="H253" s="2">
        <v>1007.2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</v>
      </c>
      <c r="O253">
        <v>292.8</v>
      </c>
      <c r="P253">
        <v>19.8</v>
      </c>
      <c r="Q253">
        <v>20.100000000000001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</v>
      </c>
      <c r="AN253" s="2">
        <v>75</v>
      </c>
      <c r="AO253" s="2">
        <v>12.6</v>
      </c>
      <c r="AP253" s="2">
        <v>17</v>
      </c>
      <c r="AQ253" s="2">
        <v>2.9</v>
      </c>
      <c r="AR253" s="2">
        <v>4</v>
      </c>
      <c r="AS253" s="2">
        <v>1022.9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287.8</v>
      </c>
      <c r="BA253">
        <v>16.100000000000001</v>
      </c>
      <c r="BB253">
        <v>16.100000000000001</v>
      </c>
      <c r="BC253" s="5">
        <v>0.16944444444444401</v>
      </c>
    </row>
    <row r="254" spans="2:55">
      <c r="B254" s="2">
        <v>20.8</v>
      </c>
      <c r="C254" s="2">
        <v>47</v>
      </c>
      <c r="D254" s="2">
        <v>9.1</v>
      </c>
      <c r="E254" s="2">
        <v>20.8</v>
      </c>
      <c r="F254" s="2">
        <v>4.3</v>
      </c>
      <c r="G254" s="2">
        <v>5</v>
      </c>
      <c r="H254" s="2">
        <v>1007.4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</v>
      </c>
      <c r="O254">
        <v>292.8</v>
      </c>
      <c r="P254">
        <v>19.7</v>
      </c>
      <c r="Q254">
        <v>20.100000000000001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16.899999999999999</v>
      </c>
      <c r="AN254" s="2">
        <v>75</v>
      </c>
      <c r="AO254" s="2">
        <v>12.5</v>
      </c>
      <c r="AP254" s="2">
        <v>16.899999999999999</v>
      </c>
      <c r="AQ254" s="2">
        <v>2.5</v>
      </c>
      <c r="AR254" s="2">
        <v>5.4</v>
      </c>
      <c r="AS254" s="2">
        <v>1023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287.8</v>
      </c>
      <c r="BA254">
        <v>16.100000000000001</v>
      </c>
      <c r="BB254">
        <v>16.2</v>
      </c>
      <c r="BC254" s="5">
        <v>0.17013888888888901</v>
      </c>
    </row>
    <row r="255" spans="2:55">
      <c r="B255" s="2">
        <v>20.8</v>
      </c>
      <c r="C255" s="2">
        <v>47</v>
      </c>
      <c r="D255" s="2">
        <v>9.1</v>
      </c>
      <c r="E255" s="2">
        <v>20.8</v>
      </c>
      <c r="F255" s="2">
        <v>2.5</v>
      </c>
      <c r="G255" s="2">
        <v>3.2</v>
      </c>
      <c r="H255" s="2">
        <v>1007.5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</v>
      </c>
      <c r="O255">
        <v>292.8</v>
      </c>
      <c r="P255">
        <v>19.7</v>
      </c>
      <c r="Q255">
        <v>20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16.899999999999999</v>
      </c>
      <c r="AN255" s="2">
        <v>75</v>
      </c>
      <c r="AO255" s="2">
        <v>12.5</v>
      </c>
      <c r="AP255" s="2">
        <v>16.899999999999999</v>
      </c>
      <c r="AQ255" s="2">
        <v>11.2</v>
      </c>
      <c r="AR255" s="2">
        <v>13.7</v>
      </c>
      <c r="AS255" s="2">
        <v>1022.9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287.8</v>
      </c>
      <c r="BA255">
        <v>16.100000000000001</v>
      </c>
      <c r="BB255">
        <v>16.2</v>
      </c>
      <c r="BC255" s="5">
        <v>0.170833333333333</v>
      </c>
    </row>
    <row r="256" spans="2:55">
      <c r="B256" s="2">
        <v>20.8</v>
      </c>
      <c r="C256" s="2">
        <v>47</v>
      </c>
      <c r="D256" s="2">
        <v>9.1</v>
      </c>
      <c r="E256" s="2">
        <v>20.8</v>
      </c>
      <c r="F256" s="2">
        <v>2.2000000000000002</v>
      </c>
      <c r="G256" s="2">
        <v>4</v>
      </c>
      <c r="H256" s="2">
        <v>1007.3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</v>
      </c>
      <c r="O256">
        <v>292.8</v>
      </c>
      <c r="P256">
        <v>19.7</v>
      </c>
      <c r="Q256">
        <v>20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16.899999999999999</v>
      </c>
      <c r="AN256" s="2">
        <v>75</v>
      </c>
      <c r="AO256" s="2">
        <v>12.5</v>
      </c>
      <c r="AP256" s="2">
        <v>16.899999999999999</v>
      </c>
      <c r="AQ256" s="2">
        <v>6.5</v>
      </c>
      <c r="AR256" s="2">
        <v>6.5</v>
      </c>
      <c r="AS256" s="2">
        <v>1023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287.8</v>
      </c>
      <c r="BA256">
        <v>16.100000000000001</v>
      </c>
      <c r="BB256">
        <v>16.100000000000001</v>
      </c>
      <c r="BC256" s="5">
        <v>0.171527777777778</v>
      </c>
    </row>
    <row r="257" spans="2:55">
      <c r="B257" s="2">
        <v>20.8</v>
      </c>
      <c r="C257" s="2">
        <v>47</v>
      </c>
      <c r="D257" s="2">
        <v>9.1</v>
      </c>
      <c r="E257" s="2">
        <v>20.8</v>
      </c>
      <c r="F257" s="2">
        <v>6.1</v>
      </c>
      <c r="G257" s="2">
        <v>7.9</v>
      </c>
      <c r="H257" s="2">
        <v>1007.2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</v>
      </c>
      <c r="O257">
        <v>292.8</v>
      </c>
      <c r="P257">
        <v>19.7</v>
      </c>
      <c r="Q257">
        <v>20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16.899999999999999</v>
      </c>
      <c r="AN257" s="2">
        <v>75</v>
      </c>
      <c r="AO257" s="2">
        <v>12.5</v>
      </c>
      <c r="AP257" s="2">
        <v>16.899999999999999</v>
      </c>
      <c r="AQ257" s="2">
        <v>6.5</v>
      </c>
      <c r="AR257" s="2">
        <v>10.4</v>
      </c>
      <c r="AS257" s="2">
        <v>1023.2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287.8</v>
      </c>
      <c r="BA257">
        <v>16</v>
      </c>
      <c r="BB257">
        <v>16.100000000000001</v>
      </c>
      <c r="BC257" s="5">
        <v>0.172222222222222</v>
      </c>
    </row>
    <row r="258" spans="2:55">
      <c r="B258" s="2">
        <v>20.8</v>
      </c>
      <c r="C258" s="2">
        <v>47</v>
      </c>
      <c r="D258" s="2">
        <v>9.1</v>
      </c>
      <c r="E258" s="2">
        <v>20.8</v>
      </c>
      <c r="F258" s="2">
        <v>3.2</v>
      </c>
      <c r="G258" s="2">
        <v>5.8</v>
      </c>
      <c r="H258" s="2">
        <v>1007.5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</v>
      </c>
      <c r="O258">
        <v>292.8</v>
      </c>
      <c r="P258">
        <v>19.7</v>
      </c>
      <c r="Q258">
        <v>20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16.899999999999999</v>
      </c>
      <c r="AN258" s="2">
        <v>75</v>
      </c>
      <c r="AO258" s="2">
        <v>12.5</v>
      </c>
      <c r="AP258" s="2">
        <v>16.899999999999999</v>
      </c>
      <c r="AQ258" s="2">
        <v>5.4</v>
      </c>
      <c r="AR258" s="2">
        <v>5.8</v>
      </c>
      <c r="AS258" s="2">
        <v>1023.1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287.8</v>
      </c>
      <c r="BA258">
        <v>16</v>
      </c>
      <c r="BB258">
        <v>16.100000000000001</v>
      </c>
      <c r="BC258" s="5">
        <v>0.172916666666667</v>
      </c>
    </row>
    <row r="259" spans="2:55">
      <c r="B259" s="2">
        <v>20.8</v>
      </c>
      <c r="C259" s="2">
        <v>47</v>
      </c>
      <c r="D259" s="2">
        <v>9.1</v>
      </c>
      <c r="E259" s="2">
        <v>20.8</v>
      </c>
      <c r="F259" s="2">
        <v>4.3</v>
      </c>
      <c r="G259" s="2">
        <v>6.5</v>
      </c>
      <c r="H259" s="2">
        <v>1007.5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</v>
      </c>
      <c r="O259">
        <v>292.8</v>
      </c>
      <c r="P259">
        <v>19.7</v>
      </c>
      <c r="Q259">
        <v>20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16.899999999999999</v>
      </c>
      <c r="AN259" s="2">
        <v>75</v>
      </c>
      <c r="AO259" s="2">
        <v>12.5</v>
      </c>
      <c r="AP259" s="2">
        <v>16.899999999999999</v>
      </c>
      <c r="AQ259" s="2">
        <v>7.6</v>
      </c>
      <c r="AR259" s="2">
        <v>9.6999999999999993</v>
      </c>
      <c r="AS259" s="2">
        <v>1023.1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287.8</v>
      </c>
      <c r="BA259">
        <v>16</v>
      </c>
      <c r="BB259">
        <v>16.100000000000001</v>
      </c>
      <c r="BC259" s="5">
        <v>0.17361111111111099</v>
      </c>
    </row>
    <row r="260" spans="2:55">
      <c r="B260" s="2">
        <v>20.8</v>
      </c>
      <c r="C260" s="2">
        <v>47</v>
      </c>
      <c r="D260" s="2">
        <v>9.1</v>
      </c>
      <c r="E260" s="2">
        <v>20.8</v>
      </c>
      <c r="F260" s="2">
        <v>4.3</v>
      </c>
      <c r="G260" s="2">
        <v>5</v>
      </c>
      <c r="H260" s="2">
        <v>1007.3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</v>
      </c>
      <c r="O260">
        <v>292.8</v>
      </c>
      <c r="P260">
        <v>19.600000000000001</v>
      </c>
      <c r="Q260">
        <v>20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16.8</v>
      </c>
      <c r="AN260" s="2">
        <v>75</v>
      </c>
      <c r="AO260" s="2">
        <v>12.4</v>
      </c>
      <c r="AP260" s="2">
        <v>16.8</v>
      </c>
      <c r="AQ260" s="2">
        <v>1.8</v>
      </c>
      <c r="AR260" s="2">
        <v>2.5</v>
      </c>
      <c r="AS260" s="2">
        <v>1023.2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287.8</v>
      </c>
      <c r="BA260">
        <v>16</v>
      </c>
      <c r="BB260">
        <v>16</v>
      </c>
      <c r="BC260" s="5">
        <v>0.17430555555555599</v>
      </c>
    </row>
    <row r="261" spans="2:55">
      <c r="B261" s="2">
        <v>20.7</v>
      </c>
      <c r="C261" s="2">
        <v>47</v>
      </c>
      <c r="D261" s="2">
        <v>9</v>
      </c>
      <c r="E261" s="2">
        <v>20.7</v>
      </c>
      <c r="F261" s="2">
        <v>2.5</v>
      </c>
      <c r="G261" s="2">
        <v>5.8</v>
      </c>
      <c r="H261" s="2">
        <v>1007.3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</v>
      </c>
      <c r="O261">
        <v>292.8</v>
      </c>
      <c r="P261">
        <v>19.600000000000001</v>
      </c>
      <c r="Q261">
        <v>20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16.8</v>
      </c>
      <c r="AN261" s="2">
        <v>75</v>
      </c>
      <c r="AO261" s="2">
        <v>12.4</v>
      </c>
      <c r="AP261" s="2">
        <v>16.8</v>
      </c>
      <c r="AQ261" s="2">
        <v>5</v>
      </c>
      <c r="AR261" s="2">
        <v>7.6</v>
      </c>
      <c r="AS261" s="2">
        <v>1023.2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287.8</v>
      </c>
      <c r="BA261">
        <v>16</v>
      </c>
      <c r="BB261">
        <v>16</v>
      </c>
      <c r="BC261" s="5">
        <v>0.17499999999999999</v>
      </c>
    </row>
    <row r="262" spans="2:55">
      <c r="B262" s="2">
        <v>20.7</v>
      </c>
      <c r="C262" s="2">
        <v>47</v>
      </c>
      <c r="D262" s="2">
        <v>9</v>
      </c>
      <c r="E262" s="2">
        <v>20.7</v>
      </c>
      <c r="F262" s="2">
        <v>7.2</v>
      </c>
      <c r="G262" s="2">
        <v>7.2</v>
      </c>
      <c r="H262" s="2">
        <v>1007.3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</v>
      </c>
      <c r="O262">
        <v>292.8</v>
      </c>
      <c r="P262">
        <v>19.600000000000001</v>
      </c>
      <c r="Q262">
        <v>19.899999999999999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16.8</v>
      </c>
      <c r="AN262" s="2">
        <v>75</v>
      </c>
      <c r="AO262" s="2">
        <v>12.4</v>
      </c>
      <c r="AP262" s="2">
        <v>16.8</v>
      </c>
      <c r="AQ262" s="2">
        <v>4.7</v>
      </c>
      <c r="AR262" s="2">
        <v>5.8</v>
      </c>
      <c r="AS262" s="2">
        <v>1023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287.8</v>
      </c>
      <c r="BA262">
        <v>16</v>
      </c>
      <c r="BB262">
        <v>16</v>
      </c>
      <c r="BC262" s="5">
        <v>0.17569444444444399</v>
      </c>
    </row>
    <row r="263" spans="2:55">
      <c r="B263" s="2">
        <v>20.6</v>
      </c>
      <c r="C263" s="2">
        <v>47</v>
      </c>
      <c r="D263" s="2">
        <v>8.9</v>
      </c>
      <c r="E263" s="2">
        <v>20.6</v>
      </c>
      <c r="F263" s="2">
        <v>1.8</v>
      </c>
      <c r="G263" s="2">
        <v>5</v>
      </c>
      <c r="H263" s="2">
        <v>1007.1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</v>
      </c>
      <c r="O263">
        <v>292.8</v>
      </c>
      <c r="P263">
        <v>19.600000000000001</v>
      </c>
      <c r="Q263">
        <v>19.899999999999999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16.8</v>
      </c>
      <c r="AN263" s="2">
        <v>75</v>
      </c>
      <c r="AO263" s="2">
        <v>12.4</v>
      </c>
      <c r="AP263" s="2">
        <v>16.8</v>
      </c>
      <c r="AQ263" s="2">
        <v>4</v>
      </c>
      <c r="AR263" s="2">
        <v>8.6</v>
      </c>
      <c r="AS263" s="2">
        <v>1023.3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287.8</v>
      </c>
      <c r="BA263">
        <v>16</v>
      </c>
      <c r="BB263">
        <v>16</v>
      </c>
      <c r="BC263" s="5">
        <v>0.17638888888888901</v>
      </c>
    </row>
    <row r="264" spans="2:55">
      <c r="B264" s="2">
        <v>20.6</v>
      </c>
      <c r="C264" s="2">
        <v>47</v>
      </c>
      <c r="D264" s="2">
        <v>8.9</v>
      </c>
      <c r="E264" s="2">
        <v>20.6</v>
      </c>
      <c r="F264" s="2">
        <v>6.1</v>
      </c>
      <c r="G264" s="2">
        <v>6.1</v>
      </c>
      <c r="H264" s="2">
        <v>1007.4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</v>
      </c>
      <c r="O264">
        <v>292.8</v>
      </c>
      <c r="P264">
        <v>19.600000000000001</v>
      </c>
      <c r="Q264">
        <v>19.899999999999999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16.8</v>
      </c>
      <c r="AN264" s="2">
        <v>75</v>
      </c>
      <c r="AO264" s="2">
        <v>12.4</v>
      </c>
      <c r="AP264" s="2">
        <v>16.8</v>
      </c>
      <c r="AQ264" s="2">
        <v>4</v>
      </c>
      <c r="AR264" s="2">
        <v>4.7</v>
      </c>
      <c r="AS264" s="2">
        <v>1023.2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287.8</v>
      </c>
      <c r="BA264">
        <v>15.9</v>
      </c>
      <c r="BB264">
        <v>16</v>
      </c>
      <c r="BC264" s="5">
        <v>0.17708333333333301</v>
      </c>
    </row>
    <row r="265" spans="2:55">
      <c r="B265" s="2">
        <v>20.6</v>
      </c>
      <c r="C265" s="2">
        <v>47</v>
      </c>
      <c r="D265" s="2">
        <v>8.9</v>
      </c>
      <c r="E265" s="2">
        <v>20.6</v>
      </c>
      <c r="F265" s="2">
        <v>4.3</v>
      </c>
      <c r="G265" s="2">
        <v>6.5</v>
      </c>
      <c r="H265" s="2">
        <v>1007.3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</v>
      </c>
      <c r="O265">
        <v>292.8</v>
      </c>
      <c r="P265">
        <v>19.600000000000001</v>
      </c>
      <c r="Q265">
        <v>19.899999999999999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16.8</v>
      </c>
      <c r="AN265" s="2">
        <v>75</v>
      </c>
      <c r="AO265" s="2">
        <v>12.4</v>
      </c>
      <c r="AP265" s="2">
        <v>16.8</v>
      </c>
      <c r="AQ265" s="2">
        <v>6.8</v>
      </c>
      <c r="AR265" s="2">
        <v>6.8</v>
      </c>
      <c r="AS265" s="2">
        <v>1023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287.8</v>
      </c>
      <c r="BA265">
        <v>15.9</v>
      </c>
      <c r="BB265">
        <v>15.9</v>
      </c>
      <c r="BC265" s="5">
        <v>0.17777777777777801</v>
      </c>
    </row>
    <row r="266" spans="2:55">
      <c r="B266" s="2">
        <v>20.6</v>
      </c>
      <c r="C266" s="2">
        <v>47</v>
      </c>
      <c r="D266" s="2">
        <v>8.9</v>
      </c>
      <c r="E266" s="2">
        <v>20.6</v>
      </c>
      <c r="F266" s="2">
        <v>3.2</v>
      </c>
      <c r="G266" s="2">
        <v>5.8</v>
      </c>
      <c r="H266" s="2">
        <v>1007.3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</v>
      </c>
      <c r="O266">
        <v>292.8</v>
      </c>
      <c r="P266">
        <v>19.5</v>
      </c>
      <c r="Q266">
        <v>19.8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16.8</v>
      </c>
      <c r="AN266" s="2">
        <v>75</v>
      </c>
      <c r="AO266" s="2">
        <v>12.4</v>
      </c>
      <c r="AP266" s="2">
        <v>16.8</v>
      </c>
      <c r="AQ266" s="2">
        <v>3.2</v>
      </c>
      <c r="AR266" s="2">
        <v>6.1</v>
      </c>
      <c r="AS266" s="2">
        <v>1023.2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287.8</v>
      </c>
      <c r="BA266">
        <v>15.9</v>
      </c>
      <c r="BB266">
        <v>15.9</v>
      </c>
      <c r="BC266" s="5">
        <v>0.178472222222222</v>
      </c>
    </row>
    <row r="267" spans="2:55">
      <c r="B267" s="2">
        <v>20.6</v>
      </c>
      <c r="C267" s="2">
        <v>47</v>
      </c>
      <c r="D267" s="2">
        <v>8.9</v>
      </c>
      <c r="E267" s="2">
        <v>20.6</v>
      </c>
      <c r="F267" s="2">
        <v>6.1</v>
      </c>
      <c r="G267" s="2">
        <v>6.8</v>
      </c>
      <c r="H267" s="2">
        <v>1007.3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</v>
      </c>
      <c r="O267">
        <v>292.8</v>
      </c>
      <c r="P267">
        <v>19.600000000000001</v>
      </c>
      <c r="Q267">
        <v>19.8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16.8</v>
      </c>
      <c r="AN267" s="2">
        <v>75</v>
      </c>
      <c r="AO267" s="2">
        <v>12.4</v>
      </c>
      <c r="AP267" s="2">
        <v>16.8</v>
      </c>
      <c r="AQ267" s="2">
        <v>6.8</v>
      </c>
      <c r="AR267" s="2">
        <v>6.8</v>
      </c>
      <c r="AS267" s="2">
        <v>1023.1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287.8</v>
      </c>
      <c r="BA267">
        <v>15.9</v>
      </c>
      <c r="BB267">
        <v>15.9</v>
      </c>
      <c r="BC267" s="5">
        <v>0.179166666666667</v>
      </c>
    </row>
    <row r="268" spans="2:55">
      <c r="B268" s="2">
        <v>20.6</v>
      </c>
      <c r="C268" s="2">
        <v>47</v>
      </c>
      <c r="D268" s="2">
        <v>8.9</v>
      </c>
      <c r="E268" s="2">
        <v>20.6</v>
      </c>
      <c r="F268" s="2">
        <v>6.5</v>
      </c>
      <c r="G268" s="2">
        <v>7.2</v>
      </c>
      <c r="H268" s="2">
        <v>1007.1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</v>
      </c>
      <c r="O268">
        <v>292.8</v>
      </c>
      <c r="P268">
        <v>19.5</v>
      </c>
      <c r="Q268">
        <v>19.8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16.7</v>
      </c>
      <c r="AN268" s="2">
        <v>75</v>
      </c>
      <c r="AO268" s="2">
        <v>12.3</v>
      </c>
      <c r="AP268" s="2">
        <v>16.7</v>
      </c>
      <c r="AQ268" s="2">
        <v>10.1</v>
      </c>
      <c r="AR268" s="2">
        <v>10.8</v>
      </c>
      <c r="AS268" s="2">
        <v>1023.1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287.8</v>
      </c>
      <c r="BA268">
        <v>15.9</v>
      </c>
      <c r="BB268">
        <v>15.9</v>
      </c>
      <c r="BC268" s="5">
        <v>0.179861111111111</v>
      </c>
    </row>
    <row r="269" spans="2:55">
      <c r="B269" s="2">
        <v>20.6</v>
      </c>
      <c r="C269" s="2">
        <v>47</v>
      </c>
      <c r="D269" s="2">
        <v>8.9</v>
      </c>
      <c r="E269" s="2">
        <v>20.6</v>
      </c>
      <c r="F269" s="2">
        <v>4.3</v>
      </c>
      <c r="G269" s="2">
        <v>5</v>
      </c>
      <c r="H269" s="2">
        <v>1007.3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</v>
      </c>
      <c r="O269">
        <v>292.8</v>
      </c>
      <c r="P269">
        <v>19.5</v>
      </c>
      <c r="Q269">
        <v>19.8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16.8</v>
      </c>
      <c r="AN269" s="2">
        <v>75</v>
      </c>
      <c r="AO269" s="2">
        <v>12.4</v>
      </c>
      <c r="AP269" s="2">
        <v>16.8</v>
      </c>
      <c r="AQ269" s="2">
        <v>4.7</v>
      </c>
      <c r="AR269" s="2">
        <v>6.8</v>
      </c>
      <c r="AS269" s="2">
        <v>1023.1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287.8</v>
      </c>
      <c r="BA269">
        <v>15.9</v>
      </c>
      <c r="BB269">
        <v>15.9</v>
      </c>
      <c r="BC269" s="5">
        <v>0.180555555555556</v>
      </c>
    </row>
    <row r="270" spans="2:55">
      <c r="B270" s="2">
        <v>20.6</v>
      </c>
      <c r="C270" s="2">
        <v>47</v>
      </c>
      <c r="D270" s="2">
        <v>8.9</v>
      </c>
      <c r="E270" s="2">
        <v>20.6</v>
      </c>
      <c r="F270" s="2">
        <v>4</v>
      </c>
      <c r="G270" s="2">
        <v>4.7</v>
      </c>
      <c r="H270" s="2">
        <v>1007.3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</v>
      </c>
      <c r="O270">
        <v>292.8</v>
      </c>
      <c r="P270">
        <v>19.5</v>
      </c>
      <c r="Q270">
        <v>19.8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16.7</v>
      </c>
      <c r="AN270" s="2">
        <v>75</v>
      </c>
      <c r="AO270" s="2">
        <v>12.3</v>
      </c>
      <c r="AP270" s="2">
        <v>16.7</v>
      </c>
      <c r="AQ270" s="2">
        <v>8.6</v>
      </c>
      <c r="AR270" s="2">
        <v>10.8</v>
      </c>
      <c r="AS270" s="2">
        <v>1023.1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287.8</v>
      </c>
      <c r="BA270">
        <v>15.9</v>
      </c>
      <c r="BB270">
        <v>15.9</v>
      </c>
      <c r="BC270" s="5">
        <v>0.18124999999999999</v>
      </c>
    </row>
    <row r="271" spans="2:55">
      <c r="B271" s="2">
        <v>20.5</v>
      </c>
      <c r="C271" s="2">
        <v>47</v>
      </c>
      <c r="D271" s="2">
        <v>8.8000000000000007</v>
      </c>
      <c r="E271" s="2">
        <v>20.5</v>
      </c>
      <c r="F271" s="2">
        <v>1.8</v>
      </c>
      <c r="G271" s="2">
        <v>2.9</v>
      </c>
      <c r="H271" s="2">
        <v>1007.5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</v>
      </c>
      <c r="O271">
        <v>292.8</v>
      </c>
      <c r="P271">
        <v>19.5</v>
      </c>
      <c r="Q271">
        <v>19.8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16.7</v>
      </c>
      <c r="AN271" s="2">
        <v>75</v>
      </c>
      <c r="AO271" s="2">
        <v>12.3</v>
      </c>
      <c r="AP271" s="2">
        <v>16.7</v>
      </c>
      <c r="AQ271" s="2">
        <v>4.3</v>
      </c>
      <c r="AR271" s="2">
        <v>7.2</v>
      </c>
      <c r="AS271" s="2">
        <v>1022.9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287.8</v>
      </c>
      <c r="BA271">
        <v>15.9</v>
      </c>
      <c r="BB271">
        <v>15.9</v>
      </c>
      <c r="BC271" s="5">
        <v>0.18194444444444399</v>
      </c>
    </row>
    <row r="272" spans="2:55">
      <c r="B272" s="2">
        <v>20.5</v>
      </c>
      <c r="C272" s="2">
        <v>47</v>
      </c>
      <c r="D272" s="2">
        <v>8.8000000000000007</v>
      </c>
      <c r="E272" s="2">
        <v>20.5</v>
      </c>
      <c r="F272" s="2">
        <v>2.9</v>
      </c>
      <c r="G272" s="2">
        <v>7.9</v>
      </c>
      <c r="H272" s="2">
        <v>1007.3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</v>
      </c>
      <c r="O272">
        <v>292.8</v>
      </c>
      <c r="P272">
        <v>19.5</v>
      </c>
      <c r="Q272">
        <v>19.7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16.7</v>
      </c>
      <c r="AN272" s="2">
        <v>75</v>
      </c>
      <c r="AO272" s="2">
        <v>12.3</v>
      </c>
      <c r="AP272" s="2">
        <v>16.7</v>
      </c>
      <c r="AQ272" s="2">
        <v>5.8</v>
      </c>
      <c r="AR272" s="2">
        <v>6.1</v>
      </c>
      <c r="AS272" s="2">
        <v>1023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287.8</v>
      </c>
      <c r="BA272">
        <v>15.8</v>
      </c>
      <c r="BB272">
        <v>15.8</v>
      </c>
      <c r="BC272" s="5">
        <v>0.18263888888888899</v>
      </c>
    </row>
    <row r="273" spans="2:55">
      <c r="B273" s="2">
        <v>20.5</v>
      </c>
      <c r="C273" s="2">
        <v>47</v>
      </c>
      <c r="D273" s="2">
        <v>8.8000000000000007</v>
      </c>
      <c r="E273" s="2">
        <v>20.5</v>
      </c>
      <c r="F273" s="2">
        <v>2.9</v>
      </c>
      <c r="G273" s="2">
        <v>7.2</v>
      </c>
      <c r="H273" s="2">
        <v>1007.3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</v>
      </c>
      <c r="O273">
        <v>292.8</v>
      </c>
      <c r="P273">
        <v>19.399999999999999</v>
      </c>
      <c r="Q273">
        <v>19.7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16.7</v>
      </c>
      <c r="AN273" s="2">
        <v>75</v>
      </c>
      <c r="AO273" s="2">
        <v>12.3</v>
      </c>
      <c r="AP273" s="2">
        <v>16.7</v>
      </c>
      <c r="AQ273" s="2">
        <v>2.2000000000000002</v>
      </c>
      <c r="AR273" s="2">
        <v>6.8</v>
      </c>
      <c r="AS273" s="2">
        <v>1023.1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287.8</v>
      </c>
      <c r="BA273">
        <v>15.8</v>
      </c>
      <c r="BB273">
        <v>15.8</v>
      </c>
      <c r="BC273" s="5">
        <v>0.18333333333333299</v>
      </c>
    </row>
    <row r="274" spans="2:55">
      <c r="B274" s="2">
        <v>20.5</v>
      </c>
      <c r="C274" s="2">
        <v>47</v>
      </c>
      <c r="D274" s="2">
        <v>8.8000000000000007</v>
      </c>
      <c r="E274" s="2">
        <v>20.5</v>
      </c>
      <c r="F274" s="2">
        <v>3.6</v>
      </c>
      <c r="G274" s="2">
        <v>5</v>
      </c>
      <c r="H274" s="2">
        <v>1007.1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</v>
      </c>
      <c r="O274">
        <v>292.8</v>
      </c>
      <c r="P274">
        <v>19.399999999999999</v>
      </c>
      <c r="Q274">
        <v>19.7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16.7</v>
      </c>
      <c r="AN274" s="2">
        <v>75</v>
      </c>
      <c r="AO274" s="2">
        <v>12.3</v>
      </c>
      <c r="AP274" s="2">
        <v>16.7</v>
      </c>
      <c r="AQ274" s="2">
        <v>2.5</v>
      </c>
      <c r="AR274" s="2">
        <v>5</v>
      </c>
      <c r="AS274" s="2">
        <v>1023.2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287.8</v>
      </c>
      <c r="BA274">
        <v>15.8</v>
      </c>
      <c r="BB274">
        <v>15.8</v>
      </c>
      <c r="BC274" s="5">
        <v>0.18402777777777801</v>
      </c>
    </row>
    <row r="275" spans="2:55">
      <c r="B275" s="2">
        <v>20.5</v>
      </c>
      <c r="C275" s="2">
        <v>47</v>
      </c>
      <c r="D275" s="2">
        <v>8.8000000000000007</v>
      </c>
      <c r="E275" s="2">
        <v>20.5</v>
      </c>
      <c r="F275" s="2">
        <v>2.2000000000000002</v>
      </c>
      <c r="G275" s="2">
        <v>4</v>
      </c>
      <c r="H275" s="2">
        <v>1007.1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</v>
      </c>
      <c r="O275">
        <v>292.8</v>
      </c>
      <c r="P275">
        <v>19.399999999999999</v>
      </c>
      <c r="Q275">
        <v>19.600000000000001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16.7</v>
      </c>
      <c r="AN275" s="2">
        <v>75</v>
      </c>
      <c r="AO275" s="2">
        <v>12.3</v>
      </c>
      <c r="AP275" s="2">
        <v>16.7</v>
      </c>
      <c r="AQ275" s="2">
        <v>6.5</v>
      </c>
      <c r="AR275" s="2">
        <v>14.8</v>
      </c>
      <c r="AS275" s="2">
        <v>1023.1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287.8</v>
      </c>
      <c r="BA275">
        <v>15.8</v>
      </c>
      <c r="BB275">
        <v>15.8</v>
      </c>
      <c r="BC275" s="5">
        <v>0.18472222222222201</v>
      </c>
    </row>
    <row r="276" spans="2:55">
      <c r="B276" s="2">
        <v>20.5</v>
      </c>
      <c r="C276" s="2">
        <v>47</v>
      </c>
      <c r="D276" s="2">
        <v>8.8000000000000007</v>
      </c>
      <c r="E276" s="2">
        <v>20.5</v>
      </c>
      <c r="F276" s="2">
        <v>3.6</v>
      </c>
      <c r="G276" s="2">
        <v>5</v>
      </c>
      <c r="H276" s="2">
        <v>1007.2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</v>
      </c>
      <c r="O276">
        <v>292.8</v>
      </c>
      <c r="P276">
        <v>19.399999999999999</v>
      </c>
      <c r="Q276">
        <v>19.600000000000001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16.7</v>
      </c>
      <c r="AN276" s="2">
        <v>75</v>
      </c>
      <c r="AO276" s="2">
        <v>12.3</v>
      </c>
      <c r="AP276" s="2">
        <v>16.7</v>
      </c>
      <c r="AQ276" s="2">
        <v>6.1</v>
      </c>
      <c r="AR276" s="2">
        <v>11.2</v>
      </c>
      <c r="AS276" s="2">
        <v>1023.2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287.8</v>
      </c>
      <c r="BA276">
        <v>15.8</v>
      </c>
      <c r="BB276">
        <v>15.8</v>
      </c>
      <c r="BC276" s="5">
        <v>0.18541666666666701</v>
      </c>
    </row>
    <row r="277" spans="2:55">
      <c r="B277" s="2">
        <v>20.5</v>
      </c>
      <c r="C277" s="2">
        <v>47</v>
      </c>
      <c r="D277" s="2">
        <v>8.8000000000000007</v>
      </c>
      <c r="E277" s="2">
        <v>20.5</v>
      </c>
      <c r="F277" s="2">
        <v>5</v>
      </c>
      <c r="G277" s="2">
        <v>5.8</v>
      </c>
      <c r="H277" s="2">
        <v>1007.3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</v>
      </c>
      <c r="O277">
        <v>292.8</v>
      </c>
      <c r="P277">
        <v>19.399999999999999</v>
      </c>
      <c r="Q277">
        <v>19.600000000000001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16.7</v>
      </c>
      <c r="AN277" s="2">
        <v>75</v>
      </c>
      <c r="AO277" s="2">
        <v>12.3</v>
      </c>
      <c r="AP277" s="2">
        <v>16.7</v>
      </c>
      <c r="AQ277" s="2">
        <v>0</v>
      </c>
      <c r="AR277" s="2">
        <v>3.6</v>
      </c>
      <c r="AS277" s="2">
        <v>1023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287.8</v>
      </c>
      <c r="BA277">
        <v>15.8</v>
      </c>
      <c r="BB277">
        <v>15.8</v>
      </c>
      <c r="BC277" s="5">
        <v>0.18611111111111101</v>
      </c>
    </row>
    <row r="278" spans="2:55">
      <c r="B278" s="2">
        <v>20.5</v>
      </c>
      <c r="C278" s="2">
        <v>47</v>
      </c>
      <c r="D278" s="2">
        <v>8.8000000000000007</v>
      </c>
      <c r="E278" s="2">
        <v>20.5</v>
      </c>
      <c r="F278" s="2">
        <v>3.6</v>
      </c>
      <c r="G278" s="2">
        <v>5.4</v>
      </c>
      <c r="H278" s="2">
        <v>1007.1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</v>
      </c>
      <c r="O278">
        <v>292.8</v>
      </c>
      <c r="P278">
        <v>19.3</v>
      </c>
      <c r="Q278">
        <v>19.600000000000001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16.7</v>
      </c>
      <c r="AN278" s="2">
        <v>75</v>
      </c>
      <c r="AO278" s="2">
        <v>12.3</v>
      </c>
      <c r="AP278" s="2">
        <v>16.7</v>
      </c>
      <c r="AQ278" s="2">
        <v>6.8</v>
      </c>
      <c r="AR278" s="2">
        <v>8.6</v>
      </c>
      <c r="AS278" s="2">
        <v>1023.1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287.8</v>
      </c>
      <c r="BA278">
        <v>15.8</v>
      </c>
      <c r="BB278">
        <v>15.8</v>
      </c>
      <c r="BC278" s="5">
        <v>0.186805555555556</v>
      </c>
    </row>
    <row r="279" spans="2:55">
      <c r="B279" s="2">
        <v>20.399999999999999</v>
      </c>
      <c r="C279" s="2">
        <v>47</v>
      </c>
      <c r="D279" s="2">
        <v>8.6999999999999993</v>
      </c>
      <c r="E279" s="2">
        <v>20.399999999999999</v>
      </c>
      <c r="F279" s="2">
        <v>3.6</v>
      </c>
      <c r="G279" s="2">
        <v>5.8</v>
      </c>
      <c r="H279" s="2">
        <v>1007.2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</v>
      </c>
      <c r="O279">
        <v>292.8</v>
      </c>
      <c r="P279">
        <v>19.3</v>
      </c>
      <c r="Q279">
        <v>19.600000000000001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2.5</v>
      </c>
      <c r="AR279" s="2">
        <v>6.1</v>
      </c>
      <c r="AS279" s="2">
        <v>1023.2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287.8</v>
      </c>
      <c r="BA279">
        <v>15.8</v>
      </c>
      <c r="BB279">
        <v>15.8</v>
      </c>
      <c r="BC279" s="5">
        <v>0.1875</v>
      </c>
    </row>
    <row r="280" spans="2:55">
      <c r="B280" s="2">
        <v>20.5</v>
      </c>
      <c r="C280" s="2">
        <v>47</v>
      </c>
      <c r="D280" s="2">
        <v>8.8000000000000007</v>
      </c>
      <c r="E280" s="2">
        <v>20.5</v>
      </c>
      <c r="F280" s="2">
        <v>3.2</v>
      </c>
      <c r="G280" s="2">
        <v>5</v>
      </c>
      <c r="H280" s="2">
        <v>1007.2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</v>
      </c>
      <c r="O280">
        <v>292.8</v>
      </c>
      <c r="P280">
        <v>19.3</v>
      </c>
      <c r="Q280">
        <v>19.600000000000001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16.600000000000001</v>
      </c>
      <c r="AN280" s="2">
        <v>75</v>
      </c>
      <c r="AO280" s="2">
        <v>12.2</v>
      </c>
      <c r="AP280" s="2">
        <v>16.600000000000001</v>
      </c>
      <c r="AQ280" s="2">
        <v>4</v>
      </c>
      <c r="AR280" s="2">
        <v>4</v>
      </c>
      <c r="AS280" s="2">
        <v>1023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287.8</v>
      </c>
      <c r="BA280">
        <v>15.7</v>
      </c>
      <c r="BB280">
        <v>15.8</v>
      </c>
      <c r="BC280" s="5">
        <v>0.188194444444444</v>
      </c>
    </row>
    <row r="281" spans="2:55">
      <c r="B281" s="2">
        <v>20.5</v>
      </c>
      <c r="C281" s="2">
        <v>47</v>
      </c>
      <c r="D281" s="2">
        <v>8.8000000000000007</v>
      </c>
      <c r="E281" s="2">
        <v>20.5</v>
      </c>
      <c r="F281" s="2">
        <v>5.4</v>
      </c>
      <c r="G281" s="2">
        <v>5.4</v>
      </c>
      <c r="H281" s="2">
        <v>1007.1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</v>
      </c>
      <c r="O281">
        <v>292.8</v>
      </c>
      <c r="P281">
        <v>19.3</v>
      </c>
      <c r="Q281">
        <v>19.600000000000001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16.600000000000001</v>
      </c>
      <c r="AN281" s="2">
        <v>75</v>
      </c>
      <c r="AO281" s="2">
        <v>12.2</v>
      </c>
      <c r="AP281" s="2">
        <v>16.600000000000001</v>
      </c>
      <c r="AQ281" s="2">
        <v>8.6</v>
      </c>
      <c r="AR281" s="2">
        <v>10.8</v>
      </c>
      <c r="AS281" s="2">
        <v>1023.2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287.8</v>
      </c>
      <c r="BA281">
        <v>15.7</v>
      </c>
      <c r="BB281">
        <v>15.8</v>
      </c>
      <c r="BC281" s="5">
        <v>0.18888888888888899</v>
      </c>
    </row>
    <row r="282" spans="2:55">
      <c r="B282" s="2">
        <v>20.5</v>
      </c>
      <c r="C282" s="2">
        <v>47</v>
      </c>
      <c r="D282" s="2">
        <v>8.8000000000000007</v>
      </c>
      <c r="E282" s="2">
        <v>20.5</v>
      </c>
      <c r="F282" s="2">
        <v>2.9</v>
      </c>
      <c r="G282" s="2">
        <v>4.7</v>
      </c>
      <c r="H282" s="2">
        <v>1007.2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</v>
      </c>
      <c r="O282">
        <v>292.8</v>
      </c>
      <c r="P282">
        <v>19.3</v>
      </c>
      <c r="Q282">
        <v>19.600000000000001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16.600000000000001</v>
      </c>
      <c r="AN282" s="2">
        <v>75</v>
      </c>
      <c r="AO282" s="2">
        <v>12.2</v>
      </c>
      <c r="AP282" s="2">
        <v>16.600000000000001</v>
      </c>
      <c r="AQ282" s="2">
        <v>5.8</v>
      </c>
      <c r="AR282" s="2">
        <v>13.3</v>
      </c>
      <c r="AS282" s="2">
        <v>1023.1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287.8</v>
      </c>
      <c r="BA282">
        <v>15.7</v>
      </c>
      <c r="BB282">
        <v>15.8</v>
      </c>
      <c r="BC282" s="5">
        <v>0.18958333333333299</v>
      </c>
    </row>
    <row r="283" spans="2:55">
      <c r="B283" s="2">
        <v>20.399999999999999</v>
      </c>
      <c r="C283" s="2">
        <v>47</v>
      </c>
      <c r="D283" s="2">
        <v>8.6999999999999993</v>
      </c>
      <c r="E283" s="2">
        <v>20.399999999999999</v>
      </c>
      <c r="F283" s="2">
        <v>5</v>
      </c>
      <c r="G283" s="2">
        <v>6.5</v>
      </c>
      <c r="H283" s="2">
        <v>1007.1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</v>
      </c>
      <c r="O283">
        <v>292.8</v>
      </c>
      <c r="P283">
        <v>19.3</v>
      </c>
      <c r="Q283">
        <v>19.5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16.600000000000001</v>
      </c>
      <c r="AN283" s="2">
        <v>75</v>
      </c>
      <c r="AO283" s="2">
        <v>12.2</v>
      </c>
      <c r="AP283" s="2">
        <v>16.600000000000001</v>
      </c>
      <c r="AQ283" s="2">
        <v>0</v>
      </c>
      <c r="AR283" s="2">
        <v>9.6999999999999993</v>
      </c>
      <c r="AS283" s="2">
        <v>1023.1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287.8</v>
      </c>
      <c r="BA283">
        <v>15.7</v>
      </c>
      <c r="BB283">
        <v>15.8</v>
      </c>
      <c r="BC283" s="5">
        <v>0.19027777777777799</v>
      </c>
    </row>
    <row r="284" spans="2:55">
      <c r="B284" s="2">
        <v>20.399999999999999</v>
      </c>
      <c r="C284" s="2">
        <v>47</v>
      </c>
      <c r="D284" s="2">
        <v>8.6999999999999993</v>
      </c>
      <c r="E284" s="2">
        <v>20.399999999999999</v>
      </c>
      <c r="F284" s="2">
        <v>2.5</v>
      </c>
      <c r="G284" s="2">
        <v>4.3</v>
      </c>
      <c r="H284" s="2">
        <v>1007.1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</v>
      </c>
      <c r="O284">
        <v>292.8</v>
      </c>
      <c r="P284">
        <v>19.2</v>
      </c>
      <c r="Q284">
        <v>19.5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4</v>
      </c>
      <c r="AR284" s="2">
        <v>5</v>
      </c>
      <c r="AS284" s="2">
        <v>1023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287.8</v>
      </c>
      <c r="BA284">
        <v>15.7</v>
      </c>
      <c r="BB284">
        <v>15.7</v>
      </c>
      <c r="BC284" s="5">
        <v>0.19097222222222199</v>
      </c>
    </row>
    <row r="285" spans="2:55">
      <c r="B285" s="2">
        <v>20.399999999999999</v>
      </c>
      <c r="C285" s="2">
        <v>47</v>
      </c>
      <c r="D285" s="2">
        <v>8.6999999999999993</v>
      </c>
      <c r="E285" s="2">
        <v>20.399999999999999</v>
      </c>
      <c r="F285" s="2">
        <v>2.5</v>
      </c>
      <c r="G285" s="2">
        <v>5</v>
      </c>
      <c r="H285" s="2">
        <v>1007.1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</v>
      </c>
      <c r="O285">
        <v>292.8</v>
      </c>
      <c r="P285">
        <v>19.3</v>
      </c>
      <c r="Q285">
        <v>19.5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7.9</v>
      </c>
      <c r="AR285" s="2">
        <v>10.8</v>
      </c>
      <c r="AS285" s="2">
        <v>1023.2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287.8</v>
      </c>
      <c r="BA285">
        <v>15.7</v>
      </c>
      <c r="BB285">
        <v>15.7</v>
      </c>
      <c r="BC285" s="5">
        <v>0.19166666666666701</v>
      </c>
    </row>
    <row r="286" spans="2:55">
      <c r="B286" s="2">
        <v>20.399999999999999</v>
      </c>
      <c r="C286" s="2">
        <v>48</v>
      </c>
      <c r="D286" s="2">
        <v>9</v>
      </c>
      <c r="E286" s="2">
        <v>20.399999999999999</v>
      </c>
      <c r="F286" s="2">
        <v>0</v>
      </c>
      <c r="G286" s="2">
        <v>4</v>
      </c>
      <c r="H286" s="2">
        <v>1007.2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</v>
      </c>
      <c r="O286">
        <v>292.8</v>
      </c>
      <c r="P286">
        <v>19.2</v>
      </c>
      <c r="Q286">
        <v>19.5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4.3</v>
      </c>
      <c r="AR286" s="2">
        <v>4.3</v>
      </c>
      <c r="AS286" s="2">
        <v>1023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287.8</v>
      </c>
      <c r="BA286">
        <v>15.7</v>
      </c>
      <c r="BB286">
        <v>15.8</v>
      </c>
      <c r="BC286" s="5">
        <v>0.19236111111111101</v>
      </c>
    </row>
    <row r="287" spans="2:55">
      <c r="B287" s="2">
        <v>20.399999999999999</v>
      </c>
      <c r="C287" s="2">
        <v>48</v>
      </c>
      <c r="D287" s="2">
        <v>9</v>
      </c>
      <c r="E287" s="2">
        <v>20.399999999999999</v>
      </c>
      <c r="F287" s="2">
        <v>4.3</v>
      </c>
      <c r="G287" s="2">
        <v>4.7</v>
      </c>
      <c r="H287" s="2">
        <v>1007.2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</v>
      </c>
      <c r="O287">
        <v>292.8</v>
      </c>
      <c r="P287">
        <v>19.2</v>
      </c>
      <c r="Q287">
        <v>19.5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6.1</v>
      </c>
      <c r="AR287" s="2">
        <v>6.1</v>
      </c>
      <c r="AS287" s="2">
        <v>1023.3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287.8</v>
      </c>
      <c r="BA287">
        <v>15.7</v>
      </c>
      <c r="BB287">
        <v>15.8</v>
      </c>
      <c r="BC287" s="5">
        <v>0.19305555555555601</v>
      </c>
    </row>
    <row r="288" spans="2:55">
      <c r="B288" s="2">
        <v>20.3</v>
      </c>
      <c r="C288" s="2">
        <v>48</v>
      </c>
      <c r="D288" s="2">
        <v>9</v>
      </c>
      <c r="E288" s="2">
        <v>20.3</v>
      </c>
      <c r="F288" s="2">
        <v>5</v>
      </c>
      <c r="G288" s="2">
        <v>7.2</v>
      </c>
      <c r="H288" s="2">
        <v>1007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</v>
      </c>
      <c r="O288">
        <v>292.8</v>
      </c>
      <c r="P288">
        <v>19.2</v>
      </c>
      <c r="Q288">
        <v>19.5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2.9</v>
      </c>
      <c r="AR288" s="2">
        <v>6.5</v>
      </c>
      <c r="AS288" s="2">
        <v>1023.1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287.8</v>
      </c>
      <c r="BA288">
        <v>15.7</v>
      </c>
      <c r="BB288">
        <v>15.7</v>
      </c>
      <c r="BC288" s="5">
        <v>0.19375000000000001</v>
      </c>
    </row>
    <row r="289" spans="2:55">
      <c r="B289" s="2">
        <v>20.2</v>
      </c>
      <c r="C289" s="2">
        <v>48</v>
      </c>
      <c r="D289" s="2">
        <v>8.9</v>
      </c>
      <c r="E289" s="2">
        <v>20.2</v>
      </c>
      <c r="F289" s="2">
        <v>2.9</v>
      </c>
      <c r="G289" s="2">
        <v>4</v>
      </c>
      <c r="H289" s="2">
        <v>1007.1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</v>
      </c>
      <c r="O289">
        <v>292.8</v>
      </c>
      <c r="P289">
        <v>19.2</v>
      </c>
      <c r="Q289">
        <v>19.5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9.6999999999999993</v>
      </c>
      <c r="AS289" s="2">
        <v>1023.2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287.8</v>
      </c>
      <c r="BA289">
        <v>15.6</v>
      </c>
      <c r="BB289">
        <v>15.7</v>
      </c>
      <c r="BC289" s="5">
        <v>0.194444444444444</v>
      </c>
    </row>
    <row r="290" spans="2:55">
      <c r="B290" s="2">
        <v>20.2</v>
      </c>
      <c r="C290" s="2">
        <v>48</v>
      </c>
      <c r="D290" s="2">
        <v>8.9</v>
      </c>
      <c r="E290" s="2">
        <v>20.2</v>
      </c>
      <c r="F290" s="2">
        <v>3.2</v>
      </c>
      <c r="G290" s="2">
        <v>5</v>
      </c>
      <c r="H290" s="2">
        <v>1007.2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</v>
      </c>
      <c r="O290">
        <v>292.8</v>
      </c>
      <c r="P290">
        <v>19.2</v>
      </c>
      <c r="Q290">
        <v>19.5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4.3</v>
      </c>
      <c r="AR290" s="2">
        <v>7.9</v>
      </c>
      <c r="AS290" s="2">
        <v>1023.3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287.8</v>
      </c>
      <c r="BA290">
        <v>15.6</v>
      </c>
      <c r="BB290">
        <v>15.7</v>
      </c>
      <c r="BC290" s="5">
        <v>0.195138888888889</v>
      </c>
    </row>
    <row r="291" spans="2:55">
      <c r="B291" s="2">
        <v>20.100000000000001</v>
      </c>
      <c r="C291" s="2">
        <v>48</v>
      </c>
      <c r="D291" s="2">
        <v>8.8000000000000007</v>
      </c>
      <c r="E291" s="2">
        <v>20.100000000000001</v>
      </c>
      <c r="F291" s="2">
        <v>4.3</v>
      </c>
      <c r="G291" s="2">
        <v>5.8</v>
      </c>
      <c r="H291" s="2">
        <v>1007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</v>
      </c>
      <c r="O291">
        <v>292.8</v>
      </c>
      <c r="P291">
        <v>19.2</v>
      </c>
      <c r="Q291">
        <v>19.5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16.5</v>
      </c>
      <c r="AN291" s="2">
        <v>75</v>
      </c>
      <c r="AO291" s="2">
        <v>12.1</v>
      </c>
      <c r="AP291" s="2">
        <v>16.5</v>
      </c>
      <c r="AQ291" s="2">
        <v>2.9</v>
      </c>
      <c r="AR291" s="2">
        <v>7.9</v>
      </c>
      <c r="AS291" s="2">
        <v>1023.2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287.8</v>
      </c>
      <c r="BA291">
        <v>15.6</v>
      </c>
      <c r="BB291">
        <v>15.7</v>
      </c>
      <c r="BC291" s="5">
        <v>0.195833333333333</v>
      </c>
    </row>
    <row r="292" spans="2:55">
      <c r="B292" s="2">
        <v>20.2</v>
      </c>
      <c r="C292" s="2">
        <v>48</v>
      </c>
      <c r="D292" s="2">
        <v>8.9</v>
      </c>
      <c r="E292" s="2">
        <v>20.2</v>
      </c>
      <c r="F292" s="2">
        <v>3.6</v>
      </c>
      <c r="G292" s="2">
        <v>4.3</v>
      </c>
      <c r="H292" s="2">
        <v>1007.1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</v>
      </c>
      <c r="O292">
        <v>292.8</v>
      </c>
      <c r="P292">
        <v>19.100000000000001</v>
      </c>
      <c r="Q292">
        <v>19.399999999999999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16.5</v>
      </c>
      <c r="AN292" s="2">
        <v>75</v>
      </c>
      <c r="AO292" s="2">
        <v>12.1</v>
      </c>
      <c r="AP292" s="2">
        <v>16.5</v>
      </c>
      <c r="AQ292" s="2">
        <v>4</v>
      </c>
      <c r="AR292" s="2">
        <v>5.4</v>
      </c>
      <c r="AS292" s="2">
        <v>1023.4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287.8</v>
      </c>
      <c r="BA292">
        <v>15.6</v>
      </c>
      <c r="BB292">
        <v>15.7</v>
      </c>
      <c r="BC292" s="5">
        <v>0.196527777777778</v>
      </c>
    </row>
    <row r="293" spans="2:55">
      <c r="B293" s="2">
        <v>20.100000000000001</v>
      </c>
      <c r="C293" s="2">
        <v>48</v>
      </c>
      <c r="D293" s="2">
        <v>8.8000000000000007</v>
      </c>
      <c r="E293" s="2">
        <v>20.100000000000001</v>
      </c>
      <c r="F293" s="2">
        <v>4.3</v>
      </c>
      <c r="G293" s="2">
        <v>5</v>
      </c>
      <c r="H293" s="2">
        <v>1007.2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</v>
      </c>
      <c r="O293">
        <v>292.8</v>
      </c>
      <c r="P293">
        <v>19.100000000000001</v>
      </c>
      <c r="Q293">
        <v>19.399999999999999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16.5</v>
      </c>
      <c r="AN293" s="2">
        <v>75</v>
      </c>
      <c r="AO293" s="2">
        <v>12.1</v>
      </c>
      <c r="AP293" s="2">
        <v>16.5</v>
      </c>
      <c r="AQ293" s="2">
        <v>2.9</v>
      </c>
      <c r="AR293" s="2">
        <v>4</v>
      </c>
      <c r="AS293" s="2">
        <v>1023.1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287.8</v>
      </c>
      <c r="BA293">
        <v>15.6</v>
      </c>
      <c r="BB293">
        <v>15.7</v>
      </c>
      <c r="BC293" s="5">
        <v>0.19722222222222199</v>
      </c>
    </row>
    <row r="294" spans="2:55">
      <c r="B294" s="2">
        <v>20.100000000000001</v>
      </c>
      <c r="C294" s="2">
        <v>48</v>
      </c>
      <c r="D294" s="2">
        <v>8.8000000000000007</v>
      </c>
      <c r="E294" s="2">
        <v>20.100000000000001</v>
      </c>
      <c r="F294" s="2">
        <v>4.3</v>
      </c>
      <c r="G294" s="2">
        <v>5.4</v>
      </c>
      <c r="H294" s="2">
        <v>1007.3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</v>
      </c>
      <c r="O294">
        <v>292.8</v>
      </c>
      <c r="P294">
        <v>19.100000000000001</v>
      </c>
      <c r="Q294">
        <v>19.399999999999999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16.5</v>
      </c>
      <c r="AN294" s="2">
        <v>75</v>
      </c>
      <c r="AO294" s="2">
        <v>12.1</v>
      </c>
      <c r="AP294" s="2">
        <v>16.5</v>
      </c>
      <c r="AQ294" s="2">
        <v>5</v>
      </c>
      <c r="AR294" s="2">
        <v>5</v>
      </c>
      <c r="AS294" s="2">
        <v>1023.1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287.8</v>
      </c>
      <c r="BA294">
        <v>15.6</v>
      </c>
      <c r="BB294">
        <v>15.7</v>
      </c>
      <c r="BC294" s="5">
        <v>0.19791666666666699</v>
      </c>
    </row>
    <row r="295" spans="2:55">
      <c r="B295" s="2">
        <v>20.100000000000001</v>
      </c>
      <c r="C295" s="2">
        <v>48</v>
      </c>
      <c r="D295" s="2">
        <v>8.8000000000000007</v>
      </c>
      <c r="E295" s="2">
        <v>20.100000000000001</v>
      </c>
      <c r="F295" s="2">
        <v>4</v>
      </c>
      <c r="G295" s="2">
        <v>4.3</v>
      </c>
      <c r="H295" s="2">
        <v>1007.1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</v>
      </c>
      <c r="O295">
        <v>292.8</v>
      </c>
      <c r="P295">
        <v>19.100000000000001</v>
      </c>
      <c r="Q295">
        <v>19.3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16.5</v>
      </c>
      <c r="AN295" s="2">
        <v>75</v>
      </c>
      <c r="AO295" s="2">
        <v>12.1</v>
      </c>
      <c r="AP295" s="2">
        <v>16.5</v>
      </c>
      <c r="AQ295" s="2">
        <v>6.1</v>
      </c>
      <c r="AR295" s="2">
        <v>6.1</v>
      </c>
      <c r="AS295" s="2">
        <v>1023.3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287.8</v>
      </c>
      <c r="BA295">
        <v>15.5</v>
      </c>
      <c r="BB295">
        <v>15.7</v>
      </c>
      <c r="BC295" s="5">
        <v>0.19861111111111099</v>
      </c>
    </row>
    <row r="296" spans="2:55">
      <c r="B296" s="2">
        <v>20.100000000000001</v>
      </c>
      <c r="C296" s="2">
        <v>48</v>
      </c>
      <c r="D296" s="2">
        <v>8.8000000000000007</v>
      </c>
      <c r="E296" s="2">
        <v>20.100000000000001</v>
      </c>
      <c r="F296" s="2">
        <v>2.2000000000000002</v>
      </c>
      <c r="G296" s="2">
        <v>6.8</v>
      </c>
      <c r="H296" s="2">
        <v>1007.1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</v>
      </c>
      <c r="O296">
        <v>292.8</v>
      </c>
      <c r="P296">
        <v>19.100000000000001</v>
      </c>
      <c r="Q296">
        <v>19.3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16.5</v>
      </c>
      <c r="AN296" s="2">
        <v>75</v>
      </c>
      <c r="AO296" s="2">
        <v>12.1</v>
      </c>
      <c r="AP296" s="2">
        <v>16.5</v>
      </c>
      <c r="AQ296" s="2">
        <v>3.2</v>
      </c>
      <c r="AR296" s="2">
        <v>6.8</v>
      </c>
      <c r="AS296" s="2">
        <v>1023.3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287.8</v>
      </c>
      <c r="BA296">
        <v>15.6</v>
      </c>
      <c r="BB296">
        <v>15.7</v>
      </c>
      <c r="BC296" s="5">
        <v>0.19930555555555601</v>
      </c>
    </row>
    <row r="297" spans="2:55">
      <c r="B297" s="2">
        <v>20.100000000000001</v>
      </c>
      <c r="C297" s="2">
        <v>48</v>
      </c>
      <c r="D297" s="2">
        <v>8.8000000000000007</v>
      </c>
      <c r="E297" s="2">
        <v>20.100000000000001</v>
      </c>
      <c r="F297" s="2">
        <v>0</v>
      </c>
      <c r="G297" s="2">
        <v>4.3</v>
      </c>
      <c r="H297" s="2">
        <v>1007.2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</v>
      </c>
      <c r="O297">
        <v>292.8</v>
      </c>
      <c r="P297">
        <v>19</v>
      </c>
      <c r="Q297">
        <v>19.3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16.5</v>
      </c>
      <c r="AN297" s="2">
        <v>75</v>
      </c>
      <c r="AO297" s="2">
        <v>12.1</v>
      </c>
      <c r="AP297" s="2">
        <v>16.5</v>
      </c>
      <c r="AQ297" s="2">
        <v>2.9</v>
      </c>
      <c r="AR297" s="2">
        <v>7.6</v>
      </c>
      <c r="AS297" s="2">
        <v>1023.2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287.8</v>
      </c>
      <c r="BA297">
        <v>15.6</v>
      </c>
      <c r="BB297">
        <v>15.7</v>
      </c>
      <c r="BC297" s="5">
        <v>0.2</v>
      </c>
    </row>
    <row r="298" spans="2:55">
      <c r="B298" s="2">
        <v>20.100000000000001</v>
      </c>
      <c r="C298" s="2">
        <v>48</v>
      </c>
      <c r="D298" s="2">
        <v>8.8000000000000007</v>
      </c>
      <c r="E298" s="2">
        <v>20.100000000000001</v>
      </c>
      <c r="F298" s="2">
        <v>6.1</v>
      </c>
      <c r="G298" s="2">
        <v>6.1</v>
      </c>
      <c r="H298" s="2">
        <v>1007.4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</v>
      </c>
      <c r="O298">
        <v>292.8</v>
      </c>
      <c r="P298">
        <v>19</v>
      </c>
      <c r="Q298">
        <v>19.3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16.5</v>
      </c>
      <c r="AN298" s="2">
        <v>75</v>
      </c>
      <c r="AO298" s="2">
        <v>12.1</v>
      </c>
      <c r="AP298" s="2">
        <v>16.5</v>
      </c>
      <c r="AQ298" s="2">
        <v>4.3</v>
      </c>
      <c r="AR298" s="2">
        <v>8.3000000000000007</v>
      </c>
      <c r="AS298" s="2">
        <v>1023.4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287.8</v>
      </c>
      <c r="BA298">
        <v>15.6</v>
      </c>
      <c r="BB298">
        <v>15.6</v>
      </c>
      <c r="BC298" s="5">
        <v>0.20069444444444401</v>
      </c>
    </row>
    <row r="299" spans="2:55">
      <c r="B299" s="2">
        <v>20.100000000000001</v>
      </c>
      <c r="C299" s="2">
        <v>48</v>
      </c>
      <c r="D299" s="2">
        <v>8.8000000000000007</v>
      </c>
      <c r="E299" s="2">
        <v>20.100000000000001</v>
      </c>
      <c r="F299" s="2">
        <v>3.2</v>
      </c>
      <c r="G299" s="2">
        <v>5</v>
      </c>
      <c r="H299" s="2">
        <v>1007.2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</v>
      </c>
      <c r="O299">
        <v>292.8</v>
      </c>
      <c r="P299">
        <v>19</v>
      </c>
      <c r="Q299">
        <v>19.3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16.5</v>
      </c>
      <c r="AN299" s="2">
        <v>75</v>
      </c>
      <c r="AO299" s="2">
        <v>12.1</v>
      </c>
      <c r="AP299" s="2">
        <v>16.5</v>
      </c>
      <c r="AQ299" s="2">
        <v>7.9</v>
      </c>
      <c r="AR299" s="2">
        <v>7.9</v>
      </c>
      <c r="AS299" s="2">
        <v>1023.2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287.8</v>
      </c>
      <c r="BA299">
        <v>15.6</v>
      </c>
      <c r="BB299">
        <v>15.7</v>
      </c>
      <c r="BC299" s="5">
        <v>0.20138888888888901</v>
      </c>
    </row>
    <row r="300" spans="2:55">
      <c r="B300" s="2">
        <v>20.100000000000001</v>
      </c>
      <c r="C300" s="2">
        <v>48</v>
      </c>
      <c r="D300" s="2">
        <v>8.8000000000000007</v>
      </c>
      <c r="E300" s="2">
        <v>20.100000000000001</v>
      </c>
      <c r="F300" s="2">
        <v>3.2</v>
      </c>
      <c r="G300" s="2">
        <v>4</v>
      </c>
      <c r="H300" s="2">
        <v>1007.3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</v>
      </c>
      <c r="O300">
        <v>292.8</v>
      </c>
      <c r="P300">
        <v>19</v>
      </c>
      <c r="Q300">
        <v>19.2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16.5</v>
      </c>
      <c r="AN300" s="2">
        <v>75</v>
      </c>
      <c r="AO300" s="2">
        <v>12.1</v>
      </c>
      <c r="AP300" s="2">
        <v>16.5</v>
      </c>
      <c r="AQ300" s="2">
        <v>2.5</v>
      </c>
      <c r="AR300" s="2">
        <v>6.8</v>
      </c>
      <c r="AS300" s="2">
        <v>1023.2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287.8</v>
      </c>
      <c r="BA300">
        <v>15.6</v>
      </c>
      <c r="BB300">
        <v>15.7</v>
      </c>
      <c r="BC300" s="5">
        <v>0.202083333333333</v>
      </c>
    </row>
    <row r="301" spans="2:55">
      <c r="B301" s="2">
        <v>20.2</v>
      </c>
      <c r="C301" s="2">
        <v>48</v>
      </c>
      <c r="D301" s="2">
        <v>8.9</v>
      </c>
      <c r="E301" s="2">
        <v>20.2</v>
      </c>
      <c r="F301" s="2">
        <v>4</v>
      </c>
      <c r="G301" s="2">
        <v>4.3</v>
      </c>
      <c r="H301" s="2">
        <v>1007.2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</v>
      </c>
      <c r="O301">
        <v>292.8</v>
      </c>
      <c r="P301">
        <v>19</v>
      </c>
      <c r="Q301">
        <v>19.2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16.5</v>
      </c>
      <c r="AN301" s="2">
        <v>75</v>
      </c>
      <c r="AO301" s="2">
        <v>12.1</v>
      </c>
      <c r="AP301" s="2">
        <v>16.5</v>
      </c>
      <c r="AQ301" s="2">
        <v>2.9</v>
      </c>
      <c r="AR301" s="2">
        <v>3.2</v>
      </c>
      <c r="AS301" s="2">
        <v>1023.2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287.8</v>
      </c>
      <c r="BA301">
        <v>15.6</v>
      </c>
      <c r="BB301">
        <v>15.7</v>
      </c>
      <c r="BC301" s="5">
        <v>0.202777777777778</v>
      </c>
    </row>
    <row r="302" spans="2:55">
      <c r="B302" s="2">
        <v>20.2</v>
      </c>
      <c r="C302" s="2">
        <v>48</v>
      </c>
      <c r="D302" s="2">
        <v>8.9</v>
      </c>
      <c r="E302" s="2">
        <v>20.2</v>
      </c>
      <c r="F302" s="2">
        <v>3.6</v>
      </c>
      <c r="G302" s="2">
        <v>4.7</v>
      </c>
      <c r="H302" s="2">
        <v>1007.3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</v>
      </c>
      <c r="O302">
        <v>292.8</v>
      </c>
      <c r="P302">
        <v>19</v>
      </c>
      <c r="Q302">
        <v>19.2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16.5</v>
      </c>
      <c r="AN302" s="2">
        <v>75</v>
      </c>
      <c r="AO302" s="2">
        <v>12.1</v>
      </c>
      <c r="AP302" s="2">
        <v>16.5</v>
      </c>
      <c r="AQ302" s="2">
        <v>4</v>
      </c>
      <c r="AR302" s="2">
        <v>7.9</v>
      </c>
      <c r="AS302" s="2">
        <v>1023.1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287.8</v>
      </c>
      <c r="BA302">
        <v>15.6</v>
      </c>
      <c r="BB302">
        <v>15.7</v>
      </c>
      <c r="BC302" s="5">
        <v>0.203472222222222</v>
      </c>
    </row>
    <row r="303" spans="2:55">
      <c r="B303" s="2">
        <v>20.2</v>
      </c>
      <c r="C303" s="2">
        <v>48</v>
      </c>
      <c r="D303" s="2">
        <v>8.9</v>
      </c>
      <c r="E303" s="2">
        <v>20.2</v>
      </c>
      <c r="F303" s="2">
        <v>4.3</v>
      </c>
      <c r="G303" s="2">
        <v>5.4</v>
      </c>
      <c r="H303" s="2">
        <v>1007.2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</v>
      </c>
      <c r="O303">
        <v>292.8</v>
      </c>
      <c r="P303">
        <v>19</v>
      </c>
      <c r="Q303">
        <v>19.2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16.5</v>
      </c>
      <c r="AN303" s="2">
        <v>75</v>
      </c>
      <c r="AO303" s="2">
        <v>12.1</v>
      </c>
      <c r="AP303" s="2">
        <v>16.5</v>
      </c>
      <c r="AQ303" s="2">
        <v>4</v>
      </c>
      <c r="AR303" s="2">
        <v>5.4</v>
      </c>
      <c r="AS303" s="2">
        <v>1023.5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287.8</v>
      </c>
      <c r="BA303">
        <v>15.6</v>
      </c>
      <c r="BB303">
        <v>15.7</v>
      </c>
      <c r="BC303" s="5">
        <v>0.204166666666667</v>
      </c>
    </row>
    <row r="304" spans="2:55" ht="12.75" customHeight="1">
      <c r="B304" s="2">
        <v>20.2</v>
      </c>
      <c r="C304" s="2">
        <v>48</v>
      </c>
      <c r="D304" s="2">
        <v>8.9</v>
      </c>
      <c r="E304" s="2">
        <v>20.2</v>
      </c>
      <c r="F304" s="2">
        <v>4.7</v>
      </c>
      <c r="G304" s="2">
        <v>5.4</v>
      </c>
      <c r="H304" s="2">
        <v>1007.1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</v>
      </c>
      <c r="O304">
        <v>292.8</v>
      </c>
      <c r="P304">
        <v>18.899999999999999</v>
      </c>
      <c r="Q304">
        <v>19.2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16.5</v>
      </c>
      <c r="AN304" s="2">
        <v>75</v>
      </c>
      <c r="AO304" s="2">
        <v>12.1</v>
      </c>
      <c r="AP304" s="2">
        <v>16.5</v>
      </c>
      <c r="AQ304" s="2">
        <v>6.1</v>
      </c>
      <c r="AR304" s="2">
        <v>6.1</v>
      </c>
      <c r="AS304" s="2">
        <v>1023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287.8</v>
      </c>
      <c r="BA304">
        <v>15.6</v>
      </c>
      <c r="BB304">
        <v>15.7</v>
      </c>
      <c r="BC304" s="5">
        <v>0.20486111111111099</v>
      </c>
    </row>
    <row r="305" spans="2:55">
      <c r="B305" s="2">
        <v>20.2</v>
      </c>
      <c r="C305" s="2">
        <v>48</v>
      </c>
      <c r="D305" s="2">
        <v>8.9</v>
      </c>
      <c r="E305" s="2">
        <v>20.2</v>
      </c>
      <c r="F305" s="2">
        <v>1.8</v>
      </c>
      <c r="G305" s="2">
        <v>3.2</v>
      </c>
      <c r="H305" s="2">
        <v>1007.2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</v>
      </c>
      <c r="O305">
        <v>292.8</v>
      </c>
      <c r="P305">
        <v>18.899999999999999</v>
      </c>
      <c r="Q305">
        <v>19.2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16.5</v>
      </c>
      <c r="AN305" s="2">
        <v>75</v>
      </c>
      <c r="AO305" s="2">
        <v>12.1</v>
      </c>
      <c r="AP305" s="2">
        <v>16.5</v>
      </c>
      <c r="AQ305" s="2">
        <v>3.2</v>
      </c>
      <c r="AR305" s="2">
        <v>5</v>
      </c>
      <c r="AS305" s="2">
        <v>1023.3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287.8</v>
      </c>
      <c r="BA305">
        <v>15.6</v>
      </c>
      <c r="BB305">
        <v>15.7</v>
      </c>
      <c r="BC305" s="5">
        <v>0.20555555555555599</v>
      </c>
    </row>
    <row r="306" spans="2:55">
      <c r="B306" s="2">
        <v>20.100000000000001</v>
      </c>
      <c r="C306" s="2">
        <v>48</v>
      </c>
      <c r="D306" s="2">
        <v>8.8000000000000007</v>
      </c>
      <c r="E306" s="2">
        <v>20.100000000000001</v>
      </c>
      <c r="F306" s="2">
        <v>4.7</v>
      </c>
      <c r="G306" s="2">
        <v>4.7</v>
      </c>
      <c r="H306" s="2">
        <v>1007.3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</v>
      </c>
      <c r="O306">
        <v>292.8</v>
      </c>
      <c r="P306">
        <v>18.899999999999999</v>
      </c>
      <c r="Q306">
        <v>19.2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16.5</v>
      </c>
      <c r="AN306" s="2">
        <v>75</v>
      </c>
      <c r="AO306" s="2">
        <v>12.1</v>
      </c>
      <c r="AP306" s="2">
        <v>16.5</v>
      </c>
      <c r="AQ306" s="2">
        <v>5</v>
      </c>
      <c r="AR306" s="2">
        <v>6.8</v>
      </c>
      <c r="AS306" s="2">
        <v>1023.3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287.8</v>
      </c>
      <c r="BA306">
        <v>15.6</v>
      </c>
      <c r="BB306">
        <v>15.7</v>
      </c>
      <c r="BC306" s="5">
        <v>0.20624999999999999</v>
      </c>
    </row>
    <row r="307" spans="2:55">
      <c r="B307" s="2">
        <v>20.100000000000001</v>
      </c>
      <c r="C307" s="2">
        <v>48</v>
      </c>
      <c r="D307" s="2">
        <v>8.8000000000000007</v>
      </c>
      <c r="E307" s="2">
        <v>20.100000000000001</v>
      </c>
      <c r="F307" s="2">
        <v>2.5</v>
      </c>
      <c r="G307" s="2">
        <v>2.5</v>
      </c>
      <c r="H307" s="2">
        <v>1007.1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</v>
      </c>
      <c r="O307">
        <v>292.8</v>
      </c>
      <c r="P307">
        <v>18.899999999999999</v>
      </c>
      <c r="Q307">
        <v>19.2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16.5</v>
      </c>
      <c r="AN307" s="2">
        <v>75</v>
      </c>
      <c r="AO307" s="2">
        <v>12.1</v>
      </c>
      <c r="AP307" s="2">
        <v>16.5</v>
      </c>
      <c r="AQ307" s="2">
        <v>12.2</v>
      </c>
      <c r="AR307" s="2">
        <v>14.8</v>
      </c>
      <c r="AS307" s="2">
        <v>1023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287.8</v>
      </c>
      <c r="BA307">
        <v>15.6</v>
      </c>
      <c r="BB307">
        <v>15.7</v>
      </c>
      <c r="BC307" s="5">
        <v>0.20694444444444399</v>
      </c>
    </row>
    <row r="308" spans="2:55">
      <c r="B308" s="2">
        <v>20.100000000000001</v>
      </c>
      <c r="C308" s="2">
        <v>48</v>
      </c>
      <c r="D308" s="2">
        <v>8.8000000000000007</v>
      </c>
      <c r="E308" s="2">
        <v>20.100000000000001</v>
      </c>
      <c r="F308" s="2">
        <v>4.3</v>
      </c>
      <c r="G308" s="2">
        <v>5</v>
      </c>
      <c r="H308" s="2">
        <v>1007.2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</v>
      </c>
      <c r="O308">
        <v>292.8</v>
      </c>
      <c r="P308">
        <v>18.899999999999999</v>
      </c>
      <c r="Q308">
        <v>19.2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16.5</v>
      </c>
      <c r="AN308" s="2">
        <v>75</v>
      </c>
      <c r="AO308" s="2">
        <v>12.1</v>
      </c>
      <c r="AP308" s="2">
        <v>16.5</v>
      </c>
      <c r="AQ308" s="2">
        <v>2.9</v>
      </c>
      <c r="AR308" s="2">
        <v>3.6</v>
      </c>
      <c r="AS308" s="2">
        <v>1023.3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287.8</v>
      </c>
      <c r="BA308">
        <v>15.6</v>
      </c>
      <c r="BB308">
        <v>15.7</v>
      </c>
      <c r="BC308" s="5">
        <v>0.20763888888888901</v>
      </c>
    </row>
    <row r="309" spans="2:55">
      <c r="B309" s="2">
        <v>20.100000000000001</v>
      </c>
      <c r="C309" s="2">
        <v>48</v>
      </c>
      <c r="D309" s="2">
        <v>8.8000000000000007</v>
      </c>
      <c r="E309" s="2">
        <v>20.100000000000001</v>
      </c>
      <c r="F309" s="2">
        <v>4</v>
      </c>
      <c r="G309" s="2">
        <v>4.3</v>
      </c>
      <c r="H309" s="2">
        <v>1007.1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</v>
      </c>
      <c r="O309">
        <v>292.8</v>
      </c>
      <c r="P309">
        <v>18.899999999999999</v>
      </c>
      <c r="Q309">
        <v>19.2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16.5</v>
      </c>
      <c r="AN309" s="2">
        <v>75</v>
      </c>
      <c r="AO309" s="2">
        <v>12.1</v>
      </c>
      <c r="AP309" s="2">
        <v>16.5</v>
      </c>
      <c r="AQ309" s="2">
        <v>8.6</v>
      </c>
      <c r="AR309" s="2">
        <v>13</v>
      </c>
      <c r="AS309" s="2">
        <v>1023.3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287.8</v>
      </c>
      <c r="BA309">
        <v>15.6</v>
      </c>
      <c r="BB309">
        <v>15.7</v>
      </c>
      <c r="BC309" s="5">
        <v>0.20833333333333301</v>
      </c>
    </row>
    <row r="310" spans="2:55">
      <c r="B310" s="2">
        <v>20.100000000000001</v>
      </c>
      <c r="C310" s="2">
        <v>48</v>
      </c>
      <c r="D310" s="2">
        <v>8.8000000000000007</v>
      </c>
      <c r="E310" s="2">
        <v>20.100000000000001</v>
      </c>
      <c r="F310" s="2">
        <v>2.9</v>
      </c>
      <c r="G310" s="2">
        <v>4</v>
      </c>
      <c r="H310" s="2">
        <v>1007.2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</v>
      </c>
      <c r="O310">
        <v>292.8</v>
      </c>
      <c r="P310">
        <v>18.899999999999999</v>
      </c>
      <c r="Q310">
        <v>19.100000000000001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5.4</v>
      </c>
      <c r="AR310" s="2">
        <v>7.9</v>
      </c>
      <c r="AS310" s="2">
        <v>1023.3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287.8</v>
      </c>
      <c r="BA310">
        <v>15.6</v>
      </c>
      <c r="BB310">
        <v>15.8</v>
      </c>
      <c r="BC310" s="5">
        <v>0.20902777777777801</v>
      </c>
    </row>
    <row r="311" spans="2:55">
      <c r="B311" s="2">
        <v>20.100000000000001</v>
      </c>
      <c r="C311" s="2">
        <v>48</v>
      </c>
      <c r="D311" s="2">
        <v>8.8000000000000007</v>
      </c>
      <c r="E311" s="2">
        <v>20.100000000000001</v>
      </c>
      <c r="F311" s="2">
        <v>4.7</v>
      </c>
      <c r="G311" s="2">
        <v>4.7</v>
      </c>
      <c r="H311" s="2">
        <v>1007.2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</v>
      </c>
      <c r="O311">
        <v>292.8</v>
      </c>
      <c r="P311">
        <v>18.8</v>
      </c>
      <c r="Q311">
        <v>19.100000000000001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6.5</v>
      </c>
      <c r="AR311" s="2">
        <v>7.6</v>
      </c>
      <c r="AS311" s="2">
        <v>1023.1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287.8</v>
      </c>
      <c r="BA311">
        <v>15.6</v>
      </c>
      <c r="BB311">
        <v>15.8</v>
      </c>
      <c r="BC311" s="5">
        <v>0.209722222222222</v>
      </c>
    </row>
    <row r="312" spans="2:55">
      <c r="B312" s="2">
        <v>20.100000000000001</v>
      </c>
      <c r="C312" s="2">
        <v>48</v>
      </c>
      <c r="D312" s="2">
        <v>8.8000000000000007</v>
      </c>
      <c r="E312" s="2">
        <v>20.100000000000001</v>
      </c>
      <c r="F312" s="2">
        <v>4.7</v>
      </c>
      <c r="G312" s="2">
        <v>5.8</v>
      </c>
      <c r="H312" s="2">
        <v>1007.2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</v>
      </c>
      <c r="O312">
        <v>292.8</v>
      </c>
      <c r="P312">
        <v>18.8</v>
      </c>
      <c r="Q312">
        <v>19.100000000000001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7.6</v>
      </c>
      <c r="AR312" s="2">
        <v>10.1</v>
      </c>
      <c r="AS312" s="2">
        <v>1023.1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287.8</v>
      </c>
      <c r="BA312">
        <v>15.6</v>
      </c>
      <c r="BB312">
        <v>15.8</v>
      </c>
      <c r="BC312" s="5">
        <v>0.210416666666667</v>
      </c>
    </row>
    <row r="313" spans="2:55">
      <c r="B313" s="2">
        <v>20.100000000000001</v>
      </c>
      <c r="C313" s="2">
        <v>48</v>
      </c>
      <c r="D313" s="2">
        <v>8.8000000000000007</v>
      </c>
      <c r="E313" s="2">
        <v>20.100000000000001</v>
      </c>
      <c r="F313" s="2">
        <v>5.8</v>
      </c>
      <c r="G313" s="2">
        <v>5.8</v>
      </c>
      <c r="H313" s="2">
        <v>1007.3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</v>
      </c>
      <c r="O313">
        <v>292.8</v>
      </c>
      <c r="P313">
        <v>18.8</v>
      </c>
      <c r="Q313">
        <v>19.100000000000001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1.8</v>
      </c>
      <c r="AR313" s="2">
        <v>5.4</v>
      </c>
      <c r="AS313" s="2">
        <v>1023.2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287.8</v>
      </c>
      <c r="BA313">
        <v>15.7</v>
      </c>
      <c r="BB313">
        <v>15.8</v>
      </c>
      <c r="BC313" s="5">
        <v>0.211111111111111</v>
      </c>
    </row>
    <row r="314" spans="2:55">
      <c r="B314" s="2">
        <v>20</v>
      </c>
      <c r="C314" s="2">
        <v>48</v>
      </c>
      <c r="D314" s="2">
        <v>8.6999999999999993</v>
      </c>
      <c r="E314" s="2">
        <v>20</v>
      </c>
      <c r="F314" s="2">
        <v>3.6</v>
      </c>
      <c r="G314" s="2">
        <v>4.7</v>
      </c>
      <c r="H314" s="2">
        <v>1007.2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</v>
      </c>
      <c r="O314">
        <v>292.8</v>
      </c>
      <c r="P314">
        <v>18.8</v>
      </c>
      <c r="Q314">
        <v>19.100000000000001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7.9</v>
      </c>
      <c r="AR314" s="2">
        <v>7.9</v>
      </c>
      <c r="AS314" s="2">
        <v>1023.2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287.8</v>
      </c>
      <c r="BA314">
        <v>15.7</v>
      </c>
      <c r="BB314">
        <v>15.8</v>
      </c>
      <c r="BC314" s="5">
        <v>0.211805555555556</v>
      </c>
    </row>
    <row r="315" spans="2:55">
      <c r="B315" s="2">
        <v>20</v>
      </c>
      <c r="C315" s="2">
        <v>48</v>
      </c>
      <c r="D315" s="2">
        <v>8.6999999999999993</v>
      </c>
      <c r="E315" s="2">
        <v>20</v>
      </c>
      <c r="F315" s="2">
        <v>5.8</v>
      </c>
      <c r="G315" s="2">
        <v>5.8</v>
      </c>
      <c r="H315" s="2">
        <v>1007.3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</v>
      </c>
      <c r="O315">
        <v>292.8</v>
      </c>
      <c r="P315">
        <v>18.8</v>
      </c>
      <c r="Q315">
        <v>19.100000000000001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3.2</v>
      </c>
      <c r="AR315" s="2">
        <v>6.1</v>
      </c>
      <c r="AS315" s="2">
        <v>1023.5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287.8</v>
      </c>
      <c r="BA315">
        <v>15.7</v>
      </c>
      <c r="BB315">
        <v>15.9</v>
      </c>
      <c r="BC315" s="5">
        <v>0.21249999999999999</v>
      </c>
    </row>
    <row r="316" spans="2:55">
      <c r="B316" s="2">
        <v>20</v>
      </c>
      <c r="C316" s="2">
        <v>48</v>
      </c>
      <c r="D316" s="2">
        <v>8.6999999999999993</v>
      </c>
      <c r="E316" s="2">
        <v>20</v>
      </c>
      <c r="F316" s="2">
        <v>0</v>
      </c>
      <c r="G316" s="2">
        <v>1.8</v>
      </c>
      <c r="H316" s="2">
        <v>1007.1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</v>
      </c>
      <c r="O316">
        <v>292.8</v>
      </c>
      <c r="P316">
        <v>18.8</v>
      </c>
      <c r="Q316">
        <v>19.100000000000001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3.6</v>
      </c>
      <c r="AR316" s="2">
        <v>7.9</v>
      </c>
      <c r="AS316" s="2">
        <v>1023.3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287.8</v>
      </c>
      <c r="BA316">
        <v>15.8</v>
      </c>
      <c r="BB316">
        <v>15.9</v>
      </c>
      <c r="BC316" s="5">
        <v>0.21319444444444399</v>
      </c>
    </row>
    <row r="317" spans="2:55">
      <c r="B317" s="2">
        <v>19.899999999999999</v>
      </c>
      <c r="C317" s="2">
        <v>48</v>
      </c>
      <c r="D317" s="2">
        <v>8.6</v>
      </c>
      <c r="E317" s="2">
        <v>19.899999999999999</v>
      </c>
      <c r="F317" s="2">
        <v>5.4</v>
      </c>
      <c r="G317" s="2">
        <v>6.1</v>
      </c>
      <c r="H317" s="2">
        <v>1007.2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</v>
      </c>
      <c r="O317">
        <v>292.8</v>
      </c>
      <c r="P317">
        <v>18.8</v>
      </c>
      <c r="Q317">
        <v>19.100000000000001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7.6</v>
      </c>
      <c r="AR317" s="2">
        <v>7.9</v>
      </c>
      <c r="AS317" s="2">
        <v>1023.3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287.8</v>
      </c>
      <c r="BA317">
        <v>15.8</v>
      </c>
      <c r="BB317">
        <v>15.9</v>
      </c>
      <c r="BC317" s="5">
        <v>0.21388888888888899</v>
      </c>
    </row>
    <row r="318" spans="2:55">
      <c r="B318" s="2">
        <v>19.899999999999999</v>
      </c>
      <c r="C318" s="2">
        <v>49</v>
      </c>
      <c r="D318" s="2">
        <v>8.9</v>
      </c>
      <c r="E318" s="2">
        <v>19.899999999999999</v>
      </c>
      <c r="F318" s="2">
        <v>2.5</v>
      </c>
      <c r="G318" s="2">
        <v>2.9</v>
      </c>
      <c r="H318" s="2">
        <v>1007.2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</v>
      </c>
      <c r="O318">
        <v>292.8</v>
      </c>
      <c r="P318">
        <v>18.8</v>
      </c>
      <c r="Q318">
        <v>19.100000000000001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4</v>
      </c>
      <c r="AR318" s="2">
        <v>6.8</v>
      </c>
      <c r="AS318" s="2">
        <v>1023.3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287.8</v>
      </c>
      <c r="BA318">
        <v>15.8</v>
      </c>
      <c r="BB318">
        <v>15.9</v>
      </c>
      <c r="BC318" s="5">
        <v>0.21458333333333299</v>
      </c>
    </row>
    <row r="319" spans="2:55">
      <c r="B319" s="2">
        <v>19.8</v>
      </c>
      <c r="C319" s="2">
        <v>49</v>
      </c>
      <c r="D319" s="2">
        <v>8.8000000000000007</v>
      </c>
      <c r="E319" s="2">
        <v>19.8</v>
      </c>
      <c r="F319" s="2">
        <v>3.2</v>
      </c>
      <c r="G319" s="2">
        <v>5.8</v>
      </c>
      <c r="H319" s="2">
        <v>1007.1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</v>
      </c>
      <c r="O319">
        <v>292.8</v>
      </c>
      <c r="P319">
        <v>18.8</v>
      </c>
      <c r="Q319">
        <v>19.100000000000001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6.8</v>
      </c>
      <c r="AR319" s="2">
        <v>11.2</v>
      </c>
      <c r="AS319" s="2">
        <v>1023.3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287.8</v>
      </c>
      <c r="BA319">
        <v>15.8</v>
      </c>
      <c r="BB319">
        <v>15.9</v>
      </c>
      <c r="BC319" s="5">
        <v>0.21527777777777801</v>
      </c>
    </row>
    <row r="320" spans="2:55">
      <c r="B320" s="2">
        <v>19.8</v>
      </c>
      <c r="C320" s="2">
        <v>49</v>
      </c>
      <c r="D320" s="2">
        <v>8.8000000000000007</v>
      </c>
      <c r="E320" s="2">
        <v>19.8</v>
      </c>
      <c r="F320" s="2">
        <v>5</v>
      </c>
      <c r="G320" s="2">
        <v>6.8</v>
      </c>
      <c r="H320" s="2">
        <v>1007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</v>
      </c>
      <c r="O320">
        <v>292.8</v>
      </c>
      <c r="P320">
        <v>18.8</v>
      </c>
      <c r="Q320">
        <v>19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16.600000000000001</v>
      </c>
      <c r="AN320" s="2">
        <v>75</v>
      </c>
      <c r="AO320" s="2">
        <v>12.2</v>
      </c>
      <c r="AP320" s="2">
        <v>16.600000000000001</v>
      </c>
      <c r="AQ320" s="2">
        <v>4.7</v>
      </c>
      <c r="AR320" s="2">
        <v>5.8</v>
      </c>
      <c r="AS320" s="2">
        <v>1023.4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287.8</v>
      </c>
      <c r="BA320">
        <v>15.8</v>
      </c>
      <c r="BB320">
        <v>15.9</v>
      </c>
      <c r="BC320" s="5">
        <v>0.21597222222222201</v>
      </c>
    </row>
    <row r="321" spans="2:55">
      <c r="B321" s="2">
        <v>19.8</v>
      </c>
      <c r="C321" s="2">
        <v>49</v>
      </c>
      <c r="D321" s="2">
        <v>8.8000000000000007</v>
      </c>
      <c r="E321" s="2">
        <v>19.8</v>
      </c>
      <c r="F321" s="2">
        <v>6.1</v>
      </c>
      <c r="G321" s="2">
        <v>6.5</v>
      </c>
      <c r="H321" s="2">
        <v>1007.1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</v>
      </c>
      <c r="O321">
        <v>292.8</v>
      </c>
      <c r="P321">
        <v>18.8</v>
      </c>
      <c r="Q321">
        <v>19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16.600000000000001</v>
      </c>
      <c r="AN321" s="2">
        <v>75</v>
      </c>
      <c r="AO321" s="2">
        <v>12.2</v>
      </c>
      <c r="AP321" s="2">
        <v>16.600000000000001</v>
      </c>
      <c r="AQ321" s="2">
        <v>5</v>
      </c>
      <c r="AR321" s="2">
        <v>5</v>
      </c>
      <c r="AS321" s="2">
        <v>1023.5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287.8</v>
      </c>
      <c r="BA321">
        <v>15.8</v>
      </c>
      <c r="BB321">
        <v>15.9</v>
      </c>
      <c r="BC321" s="5">
        <v>0.21666666666666701</v>
      </c>
    </row>
    <row r="322" spans="2:55">
      <c r="B322" s="2">
        <v>19.8</v>
      </c>
      <c r="C322" s="2">
        <v>49</v>
      </c>
      <c r="D322" s="2">
        <v>8.8000000000000007</v>
      </c>
      <c r="E322" s="2">
        <v>19.8</v>
      </c>
      <c r="F322" s="2">
        <v>1.8</v>
      </c>
      <c r="G322" s="2">
        <v>4</v>
      </c>
      <c r="H322" s="2">
        <v>1006.9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</v>
      </c>
      <c r="O322">
        <v>292.8</v>
      </c>
      <c r="P322">
        <v>18.7</v>
      </c>
      <c r="Q322">
        <v>19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2.5</v>
      </c>
      <c r="AR322" s="2">
        <v>4.3</v>
      </c>
      <c r="AS322" s="2">
        <v>1023.4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287.8</v>
      </c>
      <c r="BA322">
        <v>15.9</v>
      </c>
      <c r="BB322">
        <v>15.9</v>
      </c>
      <c r="BC322" s="5">
        <v>0.21736111111111101</v>
      </c>
    </row>
    <row r="323" spans="2:55">
      <c r="B323" s="2">
        <v>19.7</v>
      </c>
      <c r="C323" s="2">
        <v>49</v>
      </c>
      <c r="D323" s="2">
        <v>8.6999999999999993</v>
      </c>
      <c r="E323" s="2">
        <v>19.7</v>
      </c>
      <c r="F323" s="2">
        <v>3.6</v>
      </c>
      <c r="G323" s="2">
        <v>4.7</v>
      </c>
      <c r="H323" s="2">
        <v>1007.1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</v>
      </c>
      <c r="O323">
        <v>292.8</v>
      </c>
      <c r="P323">
        <v>18.7</v>
      </c>
      <c r="Q323">
        <v>19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16.5</v>
      </c>
      <c r="AN323" s="2">
        <v>75</v>
      </c>
      <c r="AO323" s="2">
        <v>12.1</v>
      </c>
      <c r="AP323" s="2">
        <v>16.5</v>
      </c>
      <c r="AQ323" s="2">
        <v>4</v>
      </c>
      <c r="AR323" s="2">
        <v>7.6</v>
      </c>
      <c r="AS323" s="2">
        <v>1023.6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287.8</v>
      </c>
      <c r="BA323">
        <v>15.9</v>
      </c>
      <c r="BB323">
        <v>15.9</v>
      </c>
      <c r="BC323" s="5">
        <v>0.218055555555556</v>
      </c>
    </row>
    <row r="324" spans="2:55">
      <c r="B324" s="2">
        <v>19.7</v>
      </c>
      <c r="C324" s="2">
        <v>49</v>
      </c>
      <c r="D324" s="2">
        <v>8.6999999999999993</v>
      </c>
      <c r="E324" s="2">
        <v>19.7</v>
      </c>
      <c r="F324" s="2">
        <v>5.4</v>
      </c>
      <c r="G324" s="2">
        <v>5.4</v>
      </c>
      <c r="H324" s="2">
        <v>1007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</v>
      </c>
      <c r="O324">
        <v>292.8</v>
      </c>
      <c r="P324">
        <v>18.7</v>
      </c>
      <c r="Q324">
        <v>19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16.5</v>
      </c>
      <c r="AN324" s="2">
        <v>75</v>
      </c>
      <c r="AO324" s="2">
        <v>12.1</v>
      </c>
      <c r="AP324" s="2">
        <v>16.5</v>
      </c>
      <c r="AQ324" s="2">
        <v>0</v>
      </c>
      <c r="AR324" s="2">
        <v>5</v>
      </c>
      <c r="AS324" s="2">
        <v>1023.6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287.8</v>
      </c>
      <c r="BA324">
        <v>15.8</v>
      </c>
      <c r="BB324">
        <v>16</v>
      </c>
      <c r="BC324" s="5">
        <v>0.21875</v>
      </c>
    </row>
    <row r="325" spans="2:55">
      <c r="B325" s="2">
        <v>19.7</v>
      </c>
      <c r="C325" s="2">
        <v>49</v>
      </c>
      <c r="D325" s="2">
        <v>8.6999999999999993</v>
      </c>
      <c r="E325" s="2">
        <v>19.7</v>
      </c>
      <c r="F325" s="2">
        <v>4.7</v>
      </c>
      <c r="G325" s="2">
        <v>6.1</v>
      </c>
      <c r="H325" s="2">
        <v>1007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</v>
      </c>
      <c r="O325">
        <v>292.8</v>
      </c>
      <c r="P325">
        <v>18.7</v>
      </c>
      <c r="Q325">
        <v>19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16.5</v>
      </c>
      <c r="AN325" s="2">
        <v>75</v>
      </c>
      <c r="AO325" s="2">
        <v>12.1</v>
      </c>
      <c r="AP325" s="2">
        <v>16.5</v>
      </c>
      <c r="AQ325" s="2">
        <v>2.9</v>
      </c>
      <c r="AR325" s="2">
        <v>4</v>
      </c>
      <c r="AS325" s="2">
        <v>1023.5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287.8</v>
      </c>
      <c r="BA325">
        <v>15.9</v>
      </c>
      <c r="BB325">
        <v>16</v>
      </c>
      <c r="BC325" s="5">
        <v>0.219444444444444</v>
      </c>
    </row>
    <row r="326" spans="2:55">
      <c r="B326" s="2">
        <v>19.7</v>
      </c>
      <c r="C326" s="2">
        <v>49</v>
      </c>
      <c r="D326" s="2">
        <v>8.6999999999999993</v>
      </c>
      <c r="E326" s="2">
        <v>19.7</v>
      </c>
      <c r="F326" s="2">
        <v>7.6</v>
      </c>
      <c r="G326" s="2">
        <v>7.6</v>
      </c>
      <c r="H326" s="2">
        <v>1007.1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</v>
      </c>
      <c r="O326">
        <v>292.8</v>
      </c>
      <c r="P326">
        <v>18.7</v>
      </c>
      <c r="Q326">
        <v>19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16.5</v>
      </c>
      <c r="AN326" s="2">
        <v>75</v>
      </c>
      <c r="AO326" s="2">
        <v>12.1</v>
      </c>
      <c r="AP326" s="2">
        <v>16.5</v>
      </c>
      <c r="AQ326" s="2">
        <v>4.3</v>
      </c>
      <c r="AR326" s="2">
        <v>6.8</v>
      </c>
      <c r="AS326" s="2">
        <v>1023.6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287.8</v>
      </c>
      <c r="BA326">
        <v>15.9</v>
      </c>
      <c r="BB326">
        <v>16</v>
      </c>
      <c r="BC326" s="5">
        <v>0.22013888888888899</v>
      </c>
    </row>
    <row r="327" spans="2:55">
      <c r="B327" s="2">
        <v>19.7</v>
      </c>
      <c r="C327" s="2">
        <v>49</v>
      </c>
      <c r="D327" s="2">
        <v>8.6999999999999993</v>
      </c>
      <c r="E327" s="2">
        <v>19.7</v>
      </c>
      <c r="F327" s="2">
        <v>5.8</v>
      </c>
      <c r="G327" s="2">
        <v>6.8</v>
      </c>
      <c r="H327" s="2">
        <v>1007.3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</v>
      </c>
      <c r="O327">
        <v>292.8</v>
      </c>
      <c r="P327">
        <v>18.7</v>
      </c>
      <c r="Q327">
        <v>19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16.5</v>
      </c>
      <c r="AN327" s="2">
        <v>75</v>
      </c>
      <c r="AO327" s="2">
        <v>12.1</v>
      </c>
      <c r="AP327" s="2">
        <v>16.5</v>
      </c>
      <c r="AQ327" s="2">
        <v>8.6</v>
      </c>
      <c r="AR327" s="2">
        <v>9</v>
      </c>
      <c r="AS327" s="2">
        <v>1023.6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287.8</v>
      </c>
      <c r="BA327">
        <v>15.9</v>
      </c>
      <c r="BB327">
        <v>15.9</v>
      </c>
      <c r="BC327" s="5">
        <v>0.22083333333333299</v>
      </c>
    </row>
    <row r="328" spans="2:55">
      <c r="B328" s="2">
        <v>19.600000000000001</v>
      </c>
      <c r="C328" s="2">
        <v>50</v>
      </c>
      <c r="D328" s="2">
        <v>8.9</v>
      </c>
      <c r="E328" s="2">
        <v>19.600000000000001</v>
      </c>
      <c r="F328" s="2">
        <v>4.3</v>
      </c>
      <c r="G328" s="2">
        <v>5</v>
      </c>
      <c r="H328" s="2">
        <v>1007.1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</v>
      </c>
      <c r="O328">
        <v>292.8</v>
      </c>
      <c r="P328">
        <v>18.7</v>
      </c>
      <c r="Q328">
        <v>18.899999999999999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16.5</v>
      </c>
      <c r="AN328" s="2">
        <v>75</v>
      </c>
      <c r="AO328" s="2">
        <v>12.1</v>
      </c>
      <c r="AP328" s="2">
        <v>16.5</v>
      </c>
      <c r="AQ328" s="2">
        <v>6.8</v>
      </c>
      <c r="AR328" s="2">
        <v>6.8</v>
      </c>
      <c r="AS328" s="2">
        <v>1023.6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287.8</v>
      </c>
      <c r="BA328">
        <v>15.9</v>
      </c>
      <c r="BB328">
        <v>16</v>
      </c>
      <c r="BC328" s="5">
        <v>0.22152777777777799</v>
      </c>
    </row>
    <row r="329" spans="2:55">
      <c r="B329" s="2">
        <v>19.600000000000001</v>
      </c>
      <c r="C329" s="2">
        <v>50</v>
      </c>
      <c r="D329" s="2">
        <v>8.9</v>
      </c>
      <c r="E329" s="2">
        <v>19.600000000000001</v>
      </c>
      <c r="F329" s="2">
        <v>4</v>
      </c>
      <c r="G329" s="2">
        <v>4.3</v>
      </c>
      <c r="H329" s="2">
        <v>1007.2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</v>
      </c>
      <c r="O329">
        <v>292.8</v>
      </c>
      <c r="P329">
        <v>18.7</v>
      </c>
      <c r="Q329">
        <v>18.899999999999999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16.5</v>
      </c>
      <c r="AN329" s="2">
        <v>75</v>
      </c>
      <c r="AO329" s="2">
        <v>12.1</v>
      </c>
      <c r="AP329" s="2">
        <v>16.5</v>
      </c>
      <c r="AQ329" s="2">
        <v>4</v>
      </c>
      <c r="AR329" s="2">
        <v>6.8</v>
      </c>
      <c r="AS329" s="2">
        <v>1023.8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287.8</v>
      </c>
      <c r="BA329">
        <v>15.9</v>
      </c>
      <c r="BB329">
        <v>16</v>
      </c>
      <c r="BC329" s="5">
        <v>0.22222222222222199</v>
      </c>
    </row>
    <row r="330" spans="2:55">
      <c r="B330" s="2">
        <v>19.600000000000001</v>
      </c>
      <c r="C330" s="2">
        <v>50</v>
      </c>
      <c r="D330" s="2">
        <v>8.9</v>
      </c>
      <c r="E330" s="2">
        <v>19.600000000000001</v>
      </c>
      <c r="F330" s="2">
        <v>3.2</v>
      </c>
      <c r="G330" s="2">
        <v>4</v>
      </c>
      <c r="H330" s="2">
        <v>1006.9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</v>
      </c>
      <c r="O330">
        <v>292.8</v>
      </c>
      <c r="P330">
        <v>18.600000000000001</v>
      </c>
      <c r="Q330">
        <v>18.899999999999999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16.5</v>
      </c>
      <c r="AN330" s="2">
        <v>74</v>
      </c>
      <c r="AO330" s="2">
        <v>11.9</v>
      </c>
      <c r="AP330" s="2">
        <v>16.5</v>
      </c>
      <c r="AQ330" s="2">
        <v>6.1</v>
      </c>
      <c r="AR330" s="2">
        <v>7.9</v>
      </c>
      <c r="AS330" s="2">
        <v>1023.5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287.8</v>
      </c>
      <c r="BA330">
        <v>15.9</v>
      </c>
      <c r="BB330">
        <v>16</v>
      </c>
      <c r="BC330" s="5">
        <v>0.22291666666666701</v>
      </c>
    </row>
    <row r="331" spans="2:55">
      <c r="B331" s="2">
        <v>19.5</v>
      </c>
      <c r="C331" s="2">
        <v>50</v>
      </c>
      <c r="D331" s="2">
        <v>8.8000000000000007</v>
      </c>
      <c r="E331" s="2">
        <v>19.5</v>
      </c>
      <c r="F331" s="2">
        <v>6.5</v>
      </c>
      <c r="G331" s="2">
        <v>7.2</v>
      </c>
      <c r="H331" s="2">
        <v>1007.1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</v>
      </c>
      <c r="O331">
        <v>292.8</v>
      </c>
      <c r="P331">
        <v>18.600000000000001</v>
      </c>
      <c r="Q331">
        <v>18.899999999999999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16.5</v>
      </c>
      <c r="AN331" s="2">
        <v>75</v>
      </c>
      <c r="AO331" s="2">
        <v>12.1</v>
      </c>
      <c r="AP331" s="2">
        <v>16.5</v>
      </c>
      <c r="AQ331" s="2">
        <v>4.7</v>
      </c>
      <c r="AR331" s="2">
        <v>8.3000000000000007</v>
      </c>
      <c r="AS331" s="2">
        <v>1023.4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287.8</v>
      </c>
      <c r="BA331">
        <v>15.9</v>
      </c>
      <c r="BB331">
        <v>16</v>
      </c>
      <c r="BC331" s="5">
        <v>0.22361111111111101</v>
      </c>
    </row>
    <row r="332" spans="2:55">
      <c r="B332" s="2">
        <v>19.5</v>
      </c>
      <c r="C332" s="2">
        <v>50</v>
      </c>
      <c r="D332" s="2">
        <v>8.8000000000000007</v>
      </c>
      <c r="E332" s="2">
        <v>19.5</v>
      </c>
      <c r="F332" s="2">
        <v>3.6</v>
      </c>
      <c r="G332" s="2">
        <v>6.1</v>
      </c>
      <c r="H332" s="2">
        <v>1007.2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</v>
      </c>
      <c r="O332">
        <v>292.8</v>
      </c>
      <c r="P332">
        <v>18.600000000000001</v>
      </c>
      <c r="Q332">
        <v>18.899999999999999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16.5</v>
      </c>
      <c r="AN332" s="2">
        <v>75</v>
      </c>
      <c r="AO332" s="2">
        <v>12.1</v>
      </c>
      <c r="AP332" s="2">
        <v>16.5</v>
      </c>
      <c r="AQ332" s="2">
        <v>7.6</v>
      </c>
      <c r="AR332" s="2">
        <v>9.6999999999999993</v>
      </c>
      <c r="AS332" s="2">
        <v>1023.5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287.8</v>
      </c>
      <c r="BA332">
        <v>16</v>
      </c>
      <c r="BB332">
        <v>16</v>
      </c>
      <c r="BC332" s="5">
        <v>0.22430555555555601</v>
      </c>
    </row>
    <row r="333" spans="2:55">
      <c r="B333" s="2">
        <v>19.5</v>
      </c>
      <c r="C333" s="2">
        <v>50</v>
      </c>
      <c r="D333" s="2">
        <v>8.8000000000000007</v>
      </c>
      <c r="E333" s="2">
        <v>19.5</v>
      </c>
      <c r="F333" s="2">
        <v>4.3</v>
      </c>
      <c r="G333" s="2">
        <v>7.2</v>
      </c>
      <c r="H333" s="2">
        <v>1006.9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</v>
      </c>
      <c r="O333">
        <v>292.8</v>
      </c>
      <c r="P333">
        <v>18.600000000000001</v>
      </c>
      <c r="Q333">
        <v>18.899999999999999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16.5</v>
      </c>
      <c r="AN333" s="2">
        <v>75</v>
      </c>
      <c r="AO333" s="2">
        <v>12.1</v>
      </c>
      <c r="AP333" s="2">
        <v>16.5</v>
      </c>
      <c r="AQ333" s="2">
        <v>8.3000000000000007</v>
      </c>
      <c r="AR333" s="2">
        <v>8.3000000000000007</v>
      </c>
      <c r="AS333" s="2">
        <v>1023.5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287.8</v>
      </c>
      <c r="BA333">
        <v>16</v>
      </c>
      <c r="BB333">
        <v>16</v>
      </c>
      <c r="BC333" s="5">
        <v>0.22500000000000001</v>
      </c>
    </row>
    <row r="334" spans="2:55">
      <c r="B334" s="2">
        <v>19.5</v>
      </c>
      <c r="C334" s="2">
        <v>50</v>
      </c>
      <c r="D334" s="2">
        <v>8.8000000000000007</v>
      </c>
      <c r="E334" s="2">
        <v>19.5</v>
      </c>
      <c r="F334" s="2">
        <v>3.2</v>
      </c>
      <c r="G334" s="2">
        <v>4.7</v>
      </c>
      <c r="H334" s="2">
        <v>1007.1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</v>
      </c>
      <c r="O334">
        <v>292.8</v>
      </c>
      <c r="P334">
        <v>18.600000000000001</v>
      </c>
      <c r="Q334">
        <v>18.899999999999999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16.5</v>
      </c>
      <c r="AN334" s="2">
        <v>75</v>
      </c>
      <c r="AO334" s="2">
        <v>12.1</v>
      </c>
      <c r="AP334" s="2">
        <v>16.5</v>
      </c>
      <c r="AQ334" s="2">
        <v>5.4</v>
      </c>
      <c r="AR334" s="2">
        <v>9.4</v>
      </c>
      <c r="AS334" s="2">
        <v>1023.5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287.8</v>
      </c>
      <c r="BA334">
        <v>16</v>
      </c>
      <c r="BB334">
        <v>16</v>
      </c>
      <c r="BC334" s="5">
        <v>0.225694444444444</v>
      </c>
    </row>
    <row r="335" spans="2:55">
      <c r="B335" s="2">
        <v>19.5</v>
      </c>
      <c r="C335" s="2">
        <v>50</v>
      </c>
      <c r="D335" s="2">
        <v>8.8000000000000007</v>
      </c>
      <c r="E335" s="2">
        <v>19.5</v>
      </c>
      <c r="F335" s="2">
        <v>3.2</v>
      </c>
      <c r="G335" s="2">
        <v>4.3</v>
      </c>
      <c r="H335" s="2">
        <v>1007.2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</v>
      </c>
      <c r="O335">
        <v>292.8</v>
      </c>
      <c r="P335">
        <v>18.5</v>
      </c>
      <c r="Q335">
        <v>18.8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16.399999999999999</v>
      </c>
      <c r="AN335" s="2">
        <v>75</v>
      </c>
      <c r="AO335" s="2">
        <v>12</v>
      </c>
      <c r="AP335" s="2">
        <v>16.399999999999999</v>
      </c>
      <c r="AQ335" s="2">
        <v>11.5</v>
      </c>
      <c r="AR335" s="2">
        <v>14</v>
      </c>
      <c r="AS335" s="2">
        <v>1023.5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287.8</v>
      </c>
      <c r="BA335">
        <v>15.9</v>
      </c>
      <c r="BB335">
        <v>16</v>
      </c>
      <c r="BC335" s="5">
        <v>0.226388888888889</v>
      </c>
    </row>
    <row r="336" spans="2:55">
      <c r="B336" s="2">
        <v>19.5</v>
      </c>
      <c r="C336" s="2">
        <v>50</v>
      </c>
      <c r="D336" s="2">
        <v>8.8000000000000007</v>
      </c>
      <c r="E336" s="2">
        <v>19.5</v>
      </c>
      <c r="F336" s="2">
        <v>4.3</v>
      </c>
      <c r="G336" s="2">
        <v>5.8</v>
      </c>
      <c r="H336" s="2">
        <v>1007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</v>
      </c>
      <c r="O336">
        <v>292.8</v>
      </c>
      <c r="P336">
        <v>18.5</v>
      </c>
      <c r="Q336">
        <v>18.8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16.399999999999999</v>
      </c>
      <c r="AN336" s="2">
        <v>75</v>
      </c>
      <c r="AO336" s="2">
        <v>12</v>
      </c>
      <c r="AP336" s="2">
        <v>16.399999999999999</v>
      </c>
      <c r="AQ336" s="2">
        <v>3.2</v>
      </c>
      <c r="AR336" s="2">
        <v>6.1</v>
      </c>
      <c r="AS336" s="2">
        <v>1023.5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287.8</v>
      </c>
      <c r="BA336">
        <v>16</v>
      </c>
      <c r="BB336">
        <v>16</v>
      </c>
      <c r="BC336" s="5">
        <v>0.227083333333333</v>
      </c>
    </row>
    <row r="337" spans="2:55">
      <c r="B337" s="2">
        <v>19.5</v>
      </c>
      <c r="C337" s="2">
        <v>50</v>
      </c>
      <c r="D337" s="2">
        <v>8.8000000000000007</v>
      </c>
      <c r="E337" s="2">
        <v>19.5</v>
      </c>
      <c r="F337" s="2">
        <v>5.4</v>
      </c>
      <c r="G337" s="2">
        <v>6.1</v>
      </c>
      <c r="H337" s="2">
        <v>1007.1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</v>
      </c>
      <c r="O337">
        <v>292.8</v>
      </c>
      <c r="P337">
        <v>18.5</v>
      </c>
      <c r="Q337">
        <v>18.8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16.399999999999999</v>
      </c>
      <c r="AN337" s="2">
        <v>75</v>
      </c>
      <c r="AO337" s="2">
        <v>12</v>
      </c>
      <c r="AP337" s="2">
        <v>16.399999999999999</v>
      </c>
      <c r="AQ337" s="2">
        <v>2.5</v>
      </c>
      <c r="AR337" s="2">
        <v>3.6</v>
      </c>
      <c r="AS337" s="2">
        <v>1023.3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287.8</v>
      </c>
      <c r="BA337">
        <v>16</v>
      </c>
      <c r="BB337">
        <v>16</v>
      </c>
      <c r="BC337" s="5">
        <v>0.227777777777778</v>
      </c>
    </row>
    <row r="338" spans="2:55">
      <c r="B338" s="2">
        <v>19.5</v>
      </c>
      <c r="C338" s="2">
        <v>50</v>
      </c>
      <c r="D338" s="2">
        <v>8.8000000000000007</v>
      </c>
      <c r="E338" s="2">
        <v>19.5</v>
      </c>
      <c r="F338" s="2">
        <v>1.8</v>
      </c>
      <c r="G338" s="2">
        <v>4.3</v>
      </c>
      <c r="H338" s="2">
        <v>1007.1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</v>
      </c>
      <c r="O338">
        <v>292.8</v>
      </c>
      <c r="P338">
        <v>18.5</v>
      </c>
      <c r="Q338">
        <v>18.8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16.399999999999999</v>
      </c>
      <c r="AN338" s="2">
        <v>75</v>
      </c>
      <c r="AO338" s="2">
        <v>12</v>
      </c>
      <c r="AP338" s="2">
        <v>16.399999999999999</v>
      </c>
      <c r="AQ338" s="2">
        <v>4.7</v>
      </c>
      <c r="AR338" s="2">
        <v>7.6</v>
      </c>
      <c r="AS338" s="2">
        <v>1023.4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287.8</v>
      </c>
      <c r="BA338">
        <v>15.9</v>
      </c>
      <c r="BB338">
        <v>15.9</v>
      </c>
      <c r="BC338" s="5">
        <v>0.22847222222222199</v>
      </c>
    </row>
    <row r="339" spans="2:55">
      <c r="B339" s="2">
        <v>19.5</v>
      </c>
      <c r="C339" s="2">
        <v>50</v>
      </c>
      <c r="D339" s="2">
        <v>8.8000000000000007</v>
      </c>
      <c r="E339" s="2">
        <v>19.5</v>
      </c>
      <c r="F339" s="2">
        <v>3.2</v>
      </c>
      <c r="G339" s="2">
        <v>4.3</v>
      </c>
      <c r="H339" s="2">
        <v>1007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</v>
      </c>
      <c r="O339">
        <v>292.8</v>
      </c>
      <c r="P339">
        <v>18.5</v>
      </c>
      <c r="Q339">
        <v>18.8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16.399999999999999</v>
      </c>
      <c r="AN339" s="2">
        <v>75</v>
      </c>
      <c r="AO339" s="2">
        <v>12</v>
      </c>
      <c r="AP339" s="2">
        <v>16.399999999999999</v>
      </c>
      <c r="AQ339" s="2">
        <v>4.7</v>
      </c>
      <c r="AR339" s="2">
        <v>9.6999999999999993</v>
      </c>
      <c r="AS339" s="2">
        <v>1023.4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287.8</v>
      </c>
      <c r="BA339">
        <v>15.9</v>
      </c>
      <c r="BB339">
        <v>16</v>
      </c>
      <c r="BC339" s="5">
        <v>0.22916666666666699</v>
      </c>
    </row>
    <row r="340" spans="2:55">
      <c r="B340" s="2">
        <v>19.5</v>
      </c>
      <c r="C340" s="2">
        <v>50</v>
      </c>
      <c r="D340" s="2">
        <v>8.8000000000000007</v>
      </c>
      <c r="E340" s="2">
        <v>19.5</v>
      </c>
      <c r="F340" s="2">
        <v>3.2</v>
      </c>
      <c r="G340" s="2">
        <v>6.5</v>
      </c>
      <c r="H340" s="2">
        <v>1007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</v>
      </c>
      <c r="O340">
        <v>292.8</v>
      </c>
      <c r="P340">
        <v>18.5</v>
      </c>
      <c r="Q340">
        <v>18.8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16.399999999999999</v>
      </c>
      <c r="AN340" s="2">
        <v>75</v>
      </c>
      <c r="AO340" s="2">
        <v>12</v>
      </c>
      <c r="AP340" s="2">
        <v>16.399999999999999</v>
      </c>
      <c r="AQ340" s="2">
        <v>10.1</v>
      </c>
      <c r="AR340" s="2">
        <v>10.1</v>
      </c>
      <c r="AS340" s="2">
        <v>1023.5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287.8</v>
      </c>
      <c r="BA340">
        <v>15.9</v>
      </c>
      <c r="BB340">
        <v>15.9</v>
      </c>
      <c r="BC340" s="5">
        <v>0.22986111111111099</v>
      </c>
    </row>
    <row r="341" spans="2:55">
      <c r="B341" s="2">
        <v>19.5</v>
      </c>
      <c r="C341" s="2">
        <v>50</v>
      </c>
      <c r="D341" s="2">
        <v>8.8000000000000007</v>
      </c>
      <c r="E341" s="2">
        <v>19.5</v>
      </c>
      <c r="F341" s="2">
        <v>2.5</v>
      </c>
      <c r="G341" s="2">
        <v>4.7</v>
      </c>
      <c r="H341" s="2">
        <v>1007.1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</v>
      </c>
      <c r="O341">
        <v>292.8</v>
      </c>
      <c r="P341">
        <v>18.5</v>
      </c>
      <c r="Q341">
        <v>18.8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16.399999999999999</v>
      </c>
      <c r="AN341" s="2">
        <v>75</v>
      </c>
      <c r="AO341" s="2">
        <v>12</v>
      </c>
      <c r="AP341" s="2">
        <v>16.399999999999999</v>
      </c>
      <c r="AQ341" s="2">
        <v>10.4</v>
      </c>
      <c r="AR341" s="2">
        <v>10.8</v>
      </c>
      <c r="AS341" s="2">
        <v>1023.7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287.8</v>
      </c>
      <c r="BA341">
        <v>15.9</v>
      </c>
      <c r="BB341">
        <v>15.9</v>
      </c>
      <c r="BC341" s="5">
        <v>0.23055555555555601</v>
      </c>
    </row>
    <row r="342" spans="2:55">
      <c r="B342" s="2">
        <v>19.399999999999999</v>
      </c>
      <c r="C342" s="2">
        <v>50</v>
      </c>
      <c r="D342" s="2">
        <v>8.6999999999999993</v>
      </c>
      <c r="E342" s="2">
        <v>19.399999999999999</v>
      </c>
      <c r="F342" s="2">
        <v>2.9</v>
      </c>
      <c r="G342" s="2">
        <v>5.4</v>
      </c>
      <c r="H342" s="2">
        <v>1007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</v>
      </c>
      <c r="O342">
        <v>292.8</v>
      </c>
      <c r="P342">
        <v>18.399999999999999</v>
      </c>
      <c r="Q342">
        <v>18.7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16.399999999999999</v>
      </c>
      <c r="AN342" s="2">
        <v>75</v>
      </c>
      <c r="AO342" s="2">
        <v>12</v>
      </c>
      <c r="AP342" s="2">
        <v>16.399999999999999</v>
      </c>
      <c r="AQ342" s="2">
        <v>6.1</v>
      </c>
      <c r="AR342" s="2">
        <v>7.6</v>
      </c>
      <c r="AS342" s="2">
        <v>1023.5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287.8</v>
      </c>
      <c r="BA342">
        <v>15.9</v>
      </c>
      <c r="BB342">
        <v>15.9</v>
      </c>
      <c r="BC342" s="5">
        <v>0.23125000000000001</v>
      </c>
    </row>
    <row r="343" spans="2:55">
      <c r="B343" s="2">
        <v>19.399999999999999</v>
      </c>
      <c r="C343" s="2">
        <v>50</v>
      </c>
      <c r="D343" s="2">
        <v>8.6999999999999993</v>
      </c>
      <c r="E343" s="2">
        <v>19.399999999999999</v>
      </c>
      <c r="F343" s="2">
        <v>3.2</v>
      </c>
      <c r="G343" s="2">
        <v>6.5</v>
      </c>
      <c r="H343" s="2">
        <v>1007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</v>
      </c>
      <c r="O343">
        <v>292.8</v>
      </c>
      <c r="P343">
        <v>18.399999999999999</v>
      </c>
      <c r="Q343">
        <v>18.7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16.399999999999999</v>
      </c>
      <c r="AN343" s="2">
        <v>75</v>
      </c>
      <c r="AO343" s="2">
        <v>12</v>
      </c>
      <c r="AP343" s="2">
        <v>16.399999999999999</v>
      </c>
      <c r="AQ343" s="2">
        <v>9</v>
      </c>
      <c r="AR343" s="2">
        <v>9.6999999999999993</v>
      </c>
      <c r="AS343" s="2">
        <v>1023.7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287.8</v>
      </c>
      <c r="BA343">
        <v>15.9</v>
      </c>
      <c r="BB343">
        <v>15.9</v>
      </c>
      <c r="BC343" s="5">
        <v>0.23194444444444401</v>
      </c>
    </row>
    <row r="344" spans="2:55">
      <c r="B344" s="2">
        <v>19.399999999999999</v>
      </c>
      <c r="C344" s="2">
        <v>50</v>
      </c>
      <c r="D344" s="2">
        <v>8.6999999999999993</v>
      </c>
      <c r="E344" s="2">
        <v>19.399999999999999</v>
      </c>
      <c r="F344" s="2">
        <v>5</v>
      </c>
      <c r="G344" s="2">
        <v>6.8</v>
      </c>
      <c r="H344" s="2">
        <v>1007.3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</v>
      </c>
      <c r="O344">
        <v>292.8</v>
      </c>
      <c r="P344">
        <v>18.399999999999999</v>
      </c>
      <c r="Q344">
        <v>18.7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16.399999999999999</v>
      </c>
      <c r="AN344" s="2">
        <v>74</v>
      </c>
      <c r="AO344" s="2">
        <v>11.8</v>
      </c>
      <c r="AP344" s="2">
        <v>16.399999999999999</v>
      </c>
      <c r="AQ344" s="2">
        <v>13.7</v>
      </c>
      <c r="AR344" s="2">
        <v>14</v>
      </c>
      <c r="AS344" s="2">
        <v>1023.5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287.8</v>
      </c>
      <c r="BA344">
        <v>15.9</v>
      </c>
      <c r="BB344">
        <v>15.8</v>
      </c>
      <c r="BC344" s="5">
        <v>0.23263888888888901</v>
      </c>
    </row>
    <row r="345" spans="2:55">
      <c r="B345" s="2">
        <v>19.399999999999999</v>
      </c>
      <c r="C345" s="2">
        <v>50</v>
      </c>
      <c r="D345" s="2">
        <v>8.6999999999999993</v>
      </c>
      <c r="E345" s="2">
        <v>19.399999999999999</v>
      </c>
      <c r="F345" s="2">
        <v>2.9</v>
      </c>
      <c r="G345" s="2">
        <v>5</v>
      </c>
      <c r="H345" s="2">
        <v>1007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</v>
      </c>
      <c r="O345">
        <v>292.8</v>
      </c>
      <c r="P345">
        <v>18.399999999999999</v>
      </c>
      <c r="Q345">
        <v>18.7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16.399999999999999</v>
      </c>
      <c r="AN345" s="2">
        <v>75</v>
      </c>
      <c r="AO345" s="2">
        <v>12</v>
      </c>
      <c r="AP345" s="2">
        <v>16.399999999999999</v>
      </c>
      <c r="AQ345" s="2">
        <v>3.6</v>
      </c>
      <c r="AR345" s="2">
        <v>6.8</v>
      </c>
      <c r="AS345" s="2">
        <v>1023.6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287.8</v>
      </c>
      <c r="BA345">
        <v>15.9</v>
      </c>
      <c r="BB345">
        <v>15.8</v>
      </c>
      <c r="BC345" s="5">
        <v>0.233333333333333</v>
      </c>
    </row>
    <row r="346" spans="2:55">
      <c r="B346" s="2">
        <v>19.399999999999999</v>
      </c>
      <c r="C346" s="2">
        <v>50</v>
      </c>
      <c r="D346" s="2">
        <v>8.6999999999999993</v>
      </c>
      <c r="E346" s="2">
        <v>19.399999999999999</v>
      </c>
      <c r="F346" s="2">
        <v>0</v>
      </c>
      <c r="G346" s="2">
        <v>3.6</v>
      </c>
      <c r="H346" s="2">
        <v>1007.1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</v>
      </c>
      <c r="O346">
        <v>292.8</v>
      </c>
      <c r="P346">
        <v>18.399999999999999</v>
      </c>
      <c r="Q346">
        <v>18.7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16.399999999999999</v>
      </c>
      <c r="AN346" s="2">
        <v>74</v>
      </c>
      <c r="AO346" s="2">
        <v>11.8</v>
      </c>
      <c r="AP346" s="2">
        <v>16.399999999999999</v>
      </c>
      <c r="AQ346" s="2">
        <v>10.1</v>
      </c>
      <c r="AR346" s="2">
        <v>10.1</v>
      </c>
      <c r="AS346" s="2">
        <v>1023.6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287.8</v>
      </c>
      <c r="BA346">
        <v>15.9</v>
      </c>
      <c r="BB346">
        <v>15.8</v>
      </c>
      <c r="BC346" s="5">
        <v>0.234027777777778</v>
      </c>
    </row>
    <row r="347" spans="2:55">
      <c r="B347" s="2">
        <v>19.3</v>
      </c>
      <c r="C347" s="2">
        <v>50</v>
      </c>
      <c r="D347" s="2">
        <v>8.6</v>
      </c>
      <c r="E347" s="2">
        <v>19.3</v>
      </c>
      <c r="F347" s="2">
        <v>4</v>
      </c>
      <c r="G347" s="2">
        <v>6.5</v>
      </c>
      <c r="H347" s="2">
        <v>1007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</v>
      </c>
      <c r="O347">
        <v>292.8</v>
      </c>
      <c r="P347">
        <v>18.399999999999999</v>
      </c>
      <c r="Q347">
        <v>18.7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16.399999999999999</v>
      </c>
      <c r="AN347" s="2">
        <v>75</v>
      </c>
      <c r="AO347" s="2">
        <v>12</v>
      </c>
      <c r="AP347" s="2">
        <v>16.399999999999999</v>
      </c>
      <c r="AQ347" s="2">
        <v>3.6</v>
      </c>
      <c r="AR347" s="2">
        <v>6.1</v>
      </c>
      <c r="AS347" s="2">
        <v>1023.7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287.8</v>
      </c>
      <c r="BA347">
        <v>15.8</v>
      </c>
      <c r="BB347">
        <v>15.8</v>
      </c>
      <c r="BC347" s="5">
        <v>0.234722222222222</v>
      </c>
    </row>
    <row r="348" spans="2:55">
      <c r="B348" s="2">
        <v>19.3</v>
      </c>
      <c r="C348" s="2">
        <v>50</v>
      </c>
      <c r="D348" s="2">
        <v>8.6</v>
      </c>
      <c r="E348" s="2">
        <v>19.3</v>
      </c>
      <c r="F348" s="2">
        <v>4.3</v>
      </c>
      <c r="G348" s="2">
        <v>5.8</v>
      </c>
      <c r="H348" s="2">
        <v>1007.1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</v>
      </c>
      <c r="O348">
        <v>292.8</v>
      </c>
      <c r="P348">
        <v>18.399999999999999</v>
      </c>
      <c r="Q348">
        <v>18.7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16.399999999999999</v>
      </c>
      <c r="AN348" s="2">
        <v>75</v>
      </c>
      <c r="AO348" s="2">
        <v>12</v>
      </c>
      <c r="AP348" s="2">
        <v>16.399999999999999</v>
      </c>
      <c r="AQ348" s="2">
        <v>2.9</v>
      </c>
      <c r="AR348" s="2">
        <v>4.3</v>
      </c>
      <c r="AS348" s="2">
        <v>1023.7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287.8</v>
      </c>
      <c r="BA348">
        <v>15.8</v>
      </c>
      <c r="BB348">
        <v>15.8</v>
      </c>
      <c r="BC348" s="5">
        <v>0.235416666666667</v>
      </c>
    </row>
    <row r="349" spans="2:55">
      <c r="B349" s="2">
        <v>19.3</v>
      </c>
      <c r="C349" s="2">
        <v>50</v>
      </c>
      <c r="D349" s="2">
        <v>8.6</v>
      </c>
      <c r="E349" s="2">
        <v>19.3</v>
      </c>
      <c r="F349" s="2">
        <v>3.6</v>
      </c>
      <c r="G349" s="2">
        <v>3.6</v>
      </c>
      <c r="H349" s="2">
        <v>1007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</v>
      </c>
      <c r="O349">
        <v>292.8</v>
      </c>
      <c r="P349">
        <v>18.3</v>
      </c>
      <c r="Q349">
        <v>18.600000000000001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16.3</v>
      </c>
      <c r="AN349" s="2">
        <v>75</v>
      </c>
      <c r="AO349" s="2">
        <v>11.9</v>
      </c>
      <c r="AP349" s="2">
        <v>16.3</v>
      </c>
      <c r="AQ349" s="2">
        <v>5.4</v>
      </c>
      <c r="AR349" s="2">
        <v>9.4</v>
      </c>
      <c r="AS349" s="2">
        <v>1023.8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287.8</v>
      </c>
      <c r="BA349">
        <v>15.8</v>
      </c>
      <c r="BB349">
        <v>15.8</v>
      </c>
      <c r="BC349" s="5">
        <v>0.23611111111111099</v>
      </c>
    </row>
    <row r="350" spans="2:55">
      <c r="B350" s="2">
        <v>19.2</v>
      </c>
      <c r="C350" s="2">
        <v>50</v>
      </c>
      <c r="D350" s="2">
        <v>8.5</v>
      </c>
      <c r="E350" s="2">
        <v>19.2</v>
      </c>
      <c r="F350" s="2">
        <v>4</v>
      </c>
      <c r="G350" s="2">
        <v>4.3</v>
      </c>
      <c r="H350" s="2">
        <v>1007.2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</v>
      </c>
      <c r="O350">
        <v>292.8</v>
      </c>
      <c r="P350">
        <v>18.3</v>
      </c>
      <c r="Q350">
        <v>18.600000000000001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16.3</v>
      </c>
      <c r="AN350" s="2">
        <v>75</v>
      </c>
      <c r="AO350" s="2">
        <v>11.9</v>
      </c>
      <c r="AP350" s="2">
        <v>16.3</v>
      </c>
      <c r="AQ350" s="2">
        <v>4.3</v>
      </c>
      <c r="AR350" s="2">
        <v>4.7</v>
      </c>
      <c r="AS350" s="2">
        <v>1023.6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287.8</v>
      </c>
      <c r="BA350">
        <v>15.8</v>
      </c>
      <c r="BB350">
        <v>15.8</v>
      </c>
      <c r="BC350" s="5">
        <v>0.23680555555555599</v>
      </c>
    </row>
    <row r="351" spans="2:55">
      <c r="B351" s="2">
        <v>19.2</v>
      </c>
      <c r="C351" s="2">
        <v>50</v>
      </c>
      <c r="D351" s="2">
        <v>8.5</v>
      </c>
      <c r="E351" s="2">
        <v>19.2</v>
      </c>
      <c r="F351" s="2">
        <v>5.4</v>
      </c>
      <c r="G351" s="2">
        <v>6.8</v>
      </c>
      <c r="H351" s="2">
        <v>1007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</v>
      </c>
      <c r="O351">
        <v>292.8</v>
      </c>
      <c r="P351">
        <v>18.3</v>
      </c>
      <c r="Q351">
        <v>18.600000000000001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16.3</v>
      </c>
      <c r="AN351" s="2">
        <v>75</v>
      </c>
      <c r="AO351" s="2">
        <v>11.9</v>
      </c>
      <c r="AP351" s="2">
        <v>16.3</v>
      </c>
      <c r="AQ351" s="2">
        <v>4.3</v>
      </c>
      <c r="AR351" s="2">
        <v>4.3</v>
      </c>
      <c r="AS351" s="2">
        <v>1023.7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287.8</v>
      </c>
      <c r="BA351">
        <v>15.8</v>
      </c>
      <c r="BB351">
        <v>15.7</v>
      </c>
      <c r="BC351" s="5">
        <v>0.23749999999999999</v>
      </c>
    </row>
    <row r="352" spans="2:55">
      <c r="B352" s="2">
        <v>19.2</v>
      </c>
      <c r="C352" s="2">
        <v>50</v>
      </c>
      <c r="D352" s="2">
        <v>8.5</v>
      </c>
      <c r="E352" s="2">
        <v>19.2</v>
      </c>
      <c r="F352" s="2">
        <v>3.6</v>
      </c>
      <c r="G352" s="2">
        <v>4.7</v>
      </c>
      <c r="H352" s="2">
        <v>1007.1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</v>
      </c>
      <c r="O352">
        <v>292.8</v>
      </c>
      <c r="P352">
        <v>18.2</v>
      </c>
      <c r="Q352">
        <v>18.600000000000001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16.3</v>
      </c>
      <c r="AN352" s="2">
        <v>75</v>
      </c>
      <c r="AO352" s="2">
        <v>11.9</v>
      </c>
      <c r="AP352" s="2">
        <v>16.3</v>
      </c>
      <c r="AQ352" s="2">
        <v>4.7</v>
      </c>
      <c r="AR352" s="2">
        <v>9.6999999999999993</v>
      </c>
      <c r="AS352" s="2">
        <v>1023.4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287.8</v>
      </c>
      <c r="BA352">
        <v>15.8</v>
      </c>
      <c r="BB352">
        <v>15.7</v>
      </c>
      <c r="BC352" s="5">
        <v>0.23819444444444399</v>
      </c>
    </row>
    <row r="353" spans="2:55">
      <c r="B353" s="2">
        <v>19.2</v>
      </c>
      <c r="C353" s="2">
        <v>50</v>
      </c>
      <c r="D353" s="2">
        <v>8.5</v>
      </c>
      <c r="E353" s="2">
        <v>19.2</v>
      </c>
      <c r="F353" s="2">
        <v>2.9</v>
      </c>
      <c r="G353" s="2">
        <v>2.9</v>
      </c>
      <c r="H353" s="2">
        <v>1007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</v>
      </c>
      <c r="O353">
        <v>292.8</v>
      </c>
      <c r="P353">
        <v>18.2</v>
      </c>
      <c r="Q353">
        <v>18.5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16.3</v>
      </c>
      <c r="AN353" s="2">
        <v>75</v>
      </c>
      <c r="AO353" s="2">
        <v>11.9</v>
      </c>
      <c r="AP353" s="2">
        <v>16.3</v>
      </c>
      <c r="AQ353" s="2">
        <v>4</v>
      </c>
      <c r="AR353" s="2">
        <v>4</v>
      </c>
      <c r="AS353" s="2">
        <v>1023.7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287.8</v>
      </c>
      <c r="BA353">
        <v>15.7</v>
      </c>
      <c r="BB353">
        <v>15.7</v>
      </c>
      <c r="BC353" s="5">
        <v>0.23888888888888901</v>
      </c>
    </row>
    <row r="354" spans="2:55">
      <c r="B354" s="2">
        <v>19.2</v>
      </c>
      <c r="C354" s="2">
        <v>51</v>
      </c>
      <c r="D354" s="2">
        <v>8.8000000000000007</v>
      </c>
      <c r="E354" s="2">
        <v>19.2</v>
      </c>
      <c r="F354" s="2">
        <v>1.8</v>
      </c>
      <c r="G354" s="2">
        <v>3.6</v>
      </c>
      <c r="H354" s="2">
        <v>1007.1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</v>
      </c>
      <c r="O354">
        <v>292.8</v>
      </c>
      <c r="P354">
        <v>18.2</v>
      </c>
      <c r="Q354">
        <v>18.5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16.3</v>
      </c>
      <c r="AN354" s="2">
        <v>75</v>
      </c>
      <c r="AO354" s="2">
        <v>11.9</v>
      </c>
      <c r="AP354" s="2">
        <v>16.3</v>
      </c>
      <c r="AQ354" s="2">
        <v>0</v>
      </c>
      <c r="AR354" s="2">
        <v>8.6</v>
      </c>
      <c r="AS354" s="2">
        <v>1023.7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287.8</v>
      </c>
      <c r="BA354">
        <v>15.7</v>
      </c>
      <c r="BB354">
        <v>15.6</v>
      </c>
      <c r="BC354" s="5">
        <v>0.23958333333333301</v>
      </c>
    </row>
    <row r="355" spans="2:55">
      <c r="B355" s="2">
        <v>19.2</v>
      </c>
      <c r="C355" s="2">
        <v>51</v>
      </c>
      <c r="D355" s="2">
        <v>8.8000000000000007</v>
      </c>
      <c r="E355" s="2">
        <v>19.2</v>
      </c>
      <c r="F355" s="2">
        <v>2.9</v>
      </c>
      <c r="G355" s="2">
        <v>3.6</v>
      </c>
      <c r="H355" s="2">
        <v>1007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</v>
      </c>
      <c r="O355">
        <v>292.8</v>
      </c>
      <c r="P355">
        <v>18.2</v>
      </c>
      <c r="Q355">
        <v>18.5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16.3</v>
      </c>
      <c r="AN355" s="2">
        <v>75</v>
      </c>
      <c r="AO355" s="2">
        <v>11.9</v>
      </c>
      <c r="AP355" s="2">
        <v>16.3</v>
      </c>
      <c r="AQ355" s="2">
        <v>6.5</v>
      </c>
      <c r="AR355" s="2">
        <v>6.8</v>
      </c>
      <c r="AS355" s="2">
        <v>1023.5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287.8</v>
      </c>
      <c r="BA355">
        <v>15.7</v>
      </c>
      <c r="BB355">
        <v>15.6</v>
      </c>
      <c r="BC355" s="5">
        <v>0.24027777777777801</v>
      </c>
    </row>
    <row r="356" spans="2:55">
      <c r="B356" s="2">
        <v>19.2</v>
      </c>
      <c r="C356" s="2">
        <v>50</v>
      </c>
      <c r="D356" s="2">
        <v>8.5</v>
      </c>
      <c r="E356" s="2">
        <v>19.2</v>
      </c>
      <c r="F356" s="2">
        <v>2.5</v>
      </c>
      <c r="G356" s="2">
        <v>5.4</v>
      </c>
      <c r="H356" s="2">
        <v>1007.1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</v>
      </c>
      <c r="O356">
        <v>292.8</v>
      </c>
      <c r="P356">
        <v>18.2</v>
      </c>
      <c r="Q356">
        <v>18.5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16.3</v>
      </c>
      <c r="AN356" s="2">
        <v>75</v>
      </c>
      <c r="AO356" s="2">
        <v>11.9</v>
      </c>
      <c r="AP356" s="2">
        <v>16.3</v>
      </c>
      <c r="AQ356" s="2">
        <v>3.6</v>
      </c>
      <c r="AR356" s="2">
        <v>3.6</v>
      </c>
      <c r="AS356" s="2">
        <v>1023.5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287.8</v>
      </c>
      <c r="BA356">
        <v>15.7</v>
      </c>
      <c r="BB356">
        <v>15.6</v>
      </c>
      <c r="BC356" s="5">
        <v>0.240972222222222</v>
      </c>
    </row>
    <row r="357" spans="2:55">
      <c r="B357" s="2">
        <v>19.2</v>
      </c>
      <c r="C357" s="2">
        <v>50</v>
      </c>
      <c r="D357" s="2">
        <v>8.5</v>
      </c>
      <c r="E357" s="2">
        <v>19.2</v>
      </c>
      <c r="F357" s="2">
        <v>5.4</v>
      </c>
      <c r="G357" s="2">
        <v>6.1</v>
      </c>
      <c r="H357" s="2">
        <v>1007.1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</v>
      </c>
      <c r="O357">
        <v>292.8</v>
      </c>
      <c r="P357">
        <v>18.2</v>
      </c>
      <c r="Q357">
        <v>18.5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16.3</v>
      </c>
      <c r="AN357" s="2">
        <v>75</v>
      </c>
      <c r="AO357" s="2">
        <v>11.9</v>
      </c>
      <c r="AP357" s="2">
        <v>16.3</v>
      </c>
      <c r="AQ357" s="2">
        <v>4.3</v>
      </c>
      <c r="AR357" s="2">
        <v>6.1</v>
      </c>
      <c r="AS357" s="2">
        <v>1023.6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287.8</v>
      </c>
      <c r="BA357">
        <v>15.7</v>
      </c>
      <c r="BB357">
        <v>15.6</v>
      </c>
      <c r="BC357" s="5">
        <v>0.241666666666667</v>
      </c>
    </row>
    <row r="358" spans="2:55">
      <c r="B358" s="2">
        <v>19.3</v>
      </c>
      <c r="C358" s="2">
        <v>50</v>
      </c>
      <c r="D358" s="2">
        <v>8.6</v>
      </c>
      <c r="E358" s="2">
        <v>19.3</v>
      </c>
      <c r="F358" s="2">
        <v>0</v>
      </c>
      <c r="G358" s="2">
        <v>5.8</v>
      </c>
      <c r="H358" s="2">
        <v>1007.1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</v>
      </c>
      <c r="O358">
        <v>292.8</v>
      </c>
      <c r="P358">
        <v>18.100000000000001</v>
      </c>
      <c r="Q358">
        <v>18.399999999999999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16.3</v>
      </c>
      <c r="AN358" s="2">
        <v>75</v>
      </c>
      <c r="AO358" s="2">
        <v>11.9</v>
      </c>
      <c r="AP358" s="2">
        <v>16.3</v>
      </c>
      <c r="AQ358" s="2">
        <v>6.5</v>
      </c>
      <c r="AR358" s="2">
        <v>6.5</v>
      </c>
      <c r="AS358" s="2">
        <v>1023.6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287.8</v>
      </c>
      <c r="BA358">
        <v>15.6</v>
      </c>
      <c r="BB358">
        <v>15.6</v>
      </c>
      <c r="BC358" s="5">
        <v>0.242361111111111</v>
      </c>
    </row>
    <row r="359" spans="2:55">
      <c r="B359" s="2">
        <v>19.3</v>
      </c>
      <c r="C359" s="2">
        <v>50</v>
      </c>
      <c r="D359" s="2">
        <v>8.6</v>
      </c>
      <c r="E359" s="2">
        <v>19.3</v>
      </c>
      <c r="F359" s="2">
        <v>2.9</v>
      </c>
      <c r="G359" s="2">
        <v>4.3</v>
      </c>
      <c r="H359" s="2">
        <v>1007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</v>
      </c>
      <c r="O359">
        <v>292.8</v>
      </c>
      <c r="P359">
        <v>18.100000000000001</v>
      </c>
      <c r="Q359">
        <v>18.399999999999999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16.2</v>
      </c>
      <c r="AN359" s="2">
        <v>75</v>
      </c>
      <c r="AO359" s="2">
        <v>11.8</v>
      </c>
      <c r="AP359" s="2">
        <v>16.2</v>
      </c>
      <c r="AQ359" s="2">
        <v>4.3</v>
      </c>
      <c r="AR359" s="2">
        <v>5</v>
      </c>
      <c r="AS359" s="2">
        <v>1023.5</v>
      </c>
      <c r="AT359" s="2">
        <v>10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287.8</v>
      </c>
      <c r="BA359">
        <v>15.6</v>
      </c>
      <c r="BB359">
        <v>15.5</v>
      </c>
      <c r="BC359" s="5">
        <v>0.243055555555556</v>
      </c>
    </row>
    <row r="360" spans="2:55">
      <c r="B360" s="2">
        <v>19.3</v>
      </c>
      <c r="C360" s="2">
        <v>50</v>
      </c>
      <c r="D360" s="2">
        <v>8.6</v>
      </c>
      <c r="E360" s="2">
        <v>19.3</v>
      </c>
      <c r="F360" s="2">
        <v>4.7</v>
      </c>
      <c r="G360" s="2">
        <v>5</v>
      </c>
      <c r="H360" s="2">
        <v>1007.1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</v>
      </c>
      <c r="O360">
        <v>292.8</v>
      </c>
      <c r="P360">
        <v>18.100000000000001</v>
      </c>
      <c r="Q360">
        <v>18.399999999999999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16.2</v>
      </c>
      <c r="AN360" s="2">
        <v>75</v>
      </c>
      <c r="AO360" s="2">
        <v>11.8</v>
      </c>
      <c r="AP360" s="2">
        <v>16.2</v>
      </c>
      <c r="AQ360" s="2">
        <v>2.5</v>
      </c>
      <c r="AR360" s="2">
        <v>4</v>
      </c>
      <c r="AS360" s="2">
        <v>1023.7</v>
      </c>
      <c r="AT360" s="2">
        <v>10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287.8</v>
      </c>
      <c r="BA360">
        <v>15.6</v>
      </c>
      <c r="BB360">
        <v>15.5</v>
      </c>
      <c r="BC360" s="5">
        <v>0.24374999999999999</v>
      </c>
    </row>
    <row r="361" spans="2:55">
      <c r="B361" s="2">
        <v>19.2</v>
      </c>
      <c r="C361" s="2">
        <v>50</v>
      </c>
      <c r="D361" s="2">
        <v>8.5</v>
      </c>
      <c r="E361" s="2">
        <v>19.2</v>
      </c>
      <c r="F361" s="2">
        <v>5</v>
      </c>
      <c r="G361" s="2">
        <v>5.4</v>
      </c>
      <c r="H361" s="2">
        <v>1006.9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</v>
      </c>
      <c r="O361">
        <v>292.8</v>
      </c>
      <c r="P361">
        <v>18.100000000000001</v>
      </c>
      <c r="Q361">
        <v>18.399999999999999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16.2</v>
      </c>
      <c r="AN361" s="2">
        <v>75</v>
      </c>
      <c r="AO361" s="2">
        <v>11.8</v>
      </c>
      <c r="AP361" s="2">
        <v>16.2</v>
      </c>
      <c r="AQ361" s="2">
        <v>5.8</v>
      </c>
      <c r="AR361" s="2">
        <v>7.2</v>
      </c>
      <c r="AS361" s="2">
        <v>1023.5</v>
      </c>
      <c r="AT361" s="2">
        <v>10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287.8</v>
      </c>
      <c r="BA361">
        <v>15.6</v>
      </c>
      <c r="BB361">
        <v>15.5</v>
      </c>
      <c r="BC361" s="5">
        <v>0.24444444444444399</v>
      </c>
    </row>
    <row r="362" spans="2:55">
      <c r="B362" s="2">
        <v>19.2</v>
      </c>
      <c r="C362" s="2">
        <v>50</v>
      </c>
      <c r="D362" s="2">
        <v>8.5</v>
      </c>
      <c r="E362" s="2">
        <v>19.2</v>
      </c>
      <c r="F362" s="2">
        <v>5.4</v>
      </c>
      <c r="G362" s="2">
        <v>5.4</v>
      </c>
      <c r="H362" s="2">
        <v>1007.1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</v>
      </c>
      <c r="O362">
        <v>292.8</v>
      </c>
      <c r="P362">
        <v>18.100000000000001</v>
      </c>
      <c r="Q362">
        <v>18.399999999999999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16.2</v>
      </c>
      <c r="AN362" s="2">
        <v>75</v>
      </c>
      <c r="AO362" s="2">
        <v>11.8</v>
      </c>
      <c r="AP362" s="2">
        <v>16.2</v>
      </c>
      <c r="AQ362" s="2">
        <v>10.4</v>
      </c>
      <c r="AR362" s="2">
        <v>10.4</v>
      </c>
      <c r="AS362" s="2">
        <v>1023.6</v>
      </c>
      <c r="AT362" s="2">
        <v>10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287.8</v>
      </c>
      <c r="BA362">
        <v>15.5</v>
      </c>
      <c r="BB362">
        <v>15.5</v>
      </c>
      <c r="BC362" s="5">
        <v>0.24513888888888899</v>
      </c>
    </row>
    <row r="363" spans="2:55">
      <c r="B363" s="2">
        <v>19.2</v>
      </c>
      <c r="C363" s="2">
        <v>50</v>
      </c>
      <c r="D363" s="2">
        <v>8.5</v>
      </c>
      <c r="E363" s="2">
        <v>19.2</v>
      </c>
      <c r="F363" s="2">
        <v>2.9</v>
      </c>
      <c r="G363" s="2">
        <v>2.9</v>
      </c>
      <c r="H363" s="2">
        <v>1007.2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</v>
      </c>
      <c r="O363">
        <v>292.8</v>
      </c>
      <c r="P363">
        <v>18.100000000000001</v>
      </c>
      <c r="Q363">
        <v>18.399999999999999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16.2</v>
      </c>
      <c r="AN363" s="2">
        <v>75</v>
      </c>
      <c r="AO363" s="2">
        <v>11.8</v>
      </c>
      <c r="AP363" s="2">
        <v>16.2</v>
      </c>
      <c r="AQ363" s="2">
        <v>0</v>
      </c>
      <c r="AR363" s="2">
        <v>2.9</v>
      </c>
      <c r="AS363" s="2">
        <v>1023.7</v>
      </c>
      <c r="AT363" s="2">
        <v>10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287.8</v>
      </c>
      <c r="BA363">
        <v>15.5</v>
      </c>
      <c r="BB363">
        <v>15.4</v>
      </c>
      <c r="BC363" s="5">
        <v>0.24583333333333299</v>
      </c>
    </row>
    <row r="364" spans="2:55">
      <c r="B364" s="2">
        <v>19.2</v>
      </c>
      <c r="C364" s="2">
        <v>51</v>
      </c>
      <c r="D364" s="2">
        <v>8.8000000000000007</v>
      </c>
      <c r="E364" s="2">
        <v>19.2</v>
      </c>
      <c r="F364" s="2">
        <v>0</v>
      </c>
      <c r="G364" s="2">
        <v>4.3</v>
      </c>
      <c r="H364" s="2">
        <v>1007.1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</v>
      </c>
      <c r="O364">
        <v>292.8</v>
      </c>
      <c r="P364">
        <v>18.100000000000001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16.2</v>
      </c>
      <c r="AN364" s="2">
        <v>75</v>
      </c>
      <c r="AO364" s="2">
        <v>11.8</v>
      </c>
      <c r="AP364" s="2">
        <v>16.2</v>
      </c>
      <c r="AQ364" s="2">
        <v>2.5</v>
      </c>
      <c r="AR364" s="2">
        <v>5</v>
      </c>
      <c r="AS364" s="2">
        <v>1023.5</v>
      </c>
      <c r="AT364" s="2">
        <v>20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287.8</v>
      </c>
      <c r="BA364">
        <v>15.5</v>
      </c>
      <c r="BB364">
        <v>15.4</v>
      </c>
      <c r="BC364" s="5">
        <v>0.24652777777777801</v>
      </c>
    </row>
    <row r="365" spans="2:55">
      <c r="B365" s="2">
        <v>19.2</v>
      </c>
      <c r="C365" s="2">
        <v>51</v>
      </c>
      <c r="D365" s="2">
        <v>8.8000000000000007</v>
      </c>
      <c r="E365" s="2">
        <v>19.2</v>
      </c>
      <c r="F365" s="2">
        <v>1.8</v>
      </c>
      <c r="G365" s="2">
        <v>4.3</v>
      </c>
      <c r="H365" s="2">
        <v>1006.9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</v>
      </c>
      <c r="O365">
        <v>292.8</v>
      </c>
      <c r="P365">
        <v>18.100000000000001</v>
      </c>
      <c r="Q365">
        <v>18.399999999999999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16.2</v>
      </c>
      <c r="AN365" s="2">
        <v>75</v>
      </c>
      <c r="AO365" s="2">
        <v>11.8</v>
      </c>
      <c r="AP365" s="2">
        <v>16.2</v>
      </c>
      <c r="AQ365" s="2">
        <v>1.8</v>
      </c>
      <c r="AR365" s="2">
        <v>5</v>
      </c>
      <c r="AS365" s="2">
        <v>1023.8</v>
      </c>
      <c r="AT365" s="2">
        <v>20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287.8</v>
      </c>
      <c r="BA365">
        <v>15.5</v>
      </c>
      <c r="BB365">
        <v>15.4</v>
      </c>
      <c r="BC365" s="5">
        <v>0.24722222222222201</v>
      </c>
    </row>
    <row r="366" spans="2:55">
      <c r="B366" s="2">
        <v>19.100000000000001</v>
      </c>
      <c r="C366" s="2">
        <v>51</v>
      </c>
      <c r="D366" s="2">
        <v>8.6999999999999993</v>
      </c>
      <c r="E366" s="2">
        <v>19.100000000000001</v>
      </c>
      <c r="F366" s="2">
        <v>4.3</v>
      </c>
      <c r="G366" s="2">
        <v>6.1</v>
      </c>
      <c r="H366" s="2">
        <v>1007.2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</v>
      </c>
      <c r="O366">
        <v>292.8</v>
      </c>
      <c r="P366">
        <v>18.100000000000001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16.2</v>
      </c>
      <c r="AN366" s="2">
        <v>75</v>
      </c>
      <c r="AO366" s="2">
        <v>11.8</v>
      </c>
      <c r="AP366" s="2">
        <v>16.2</v>
      </c>
      <c r="AQ366" s="2">
        <v>4</v>
      </c>
      <c r="AR366" s="2">
        <v>4.3</v>
      </c>
      <c r="AS366" s="2">
        <v>1023.7</v>
      </c>
      <c r="AT366" s="2">
        <v>20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287.8</v>
      </c>
      <c r="BA366">
        <v>15.5</v>
      </c>
      <c r="BB366">
        <v>15.4</v>
      </c>
      <c r="BC366" s="5">
        <v>0.24791666666666701</v>
      </c>
    </row>
    <row r="367" spans="2:55">
      <c r="B367" s="2">
        <v>19.100000000000001</v>
      </c>
      <c r="C367" s="2">
        <v>51</v>
      </c>
      <c r="D367" s="2">
        <v>8.6999999999999993</v>
      </c>
      <c r="E367" s="2">
        <v>19.100000000000001</v>
      </c>
      <c r="F367" s="2">
        <v>2.9</v>
      </c>
      <c r="G367" s="2">
        <v>4.7</v>
      </c>
      <c r="H367" s="2">
        <v>1007.1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</v>
      </c>
      <c r="O367">
        <v>292.8</v>
      </c>
      <c r="P367">
        <v>18.100000000000001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16.2</v>
      </c>
      <c r="AN367" s="2">
        <v>75</v>
      </c>
      <c r="AO367" s="2">
        <v>11.8</v>
      </c>
      <c r="AP367" s="2">
        <v>16.2</v>
      </c>
      <c r="AQ367" s="2">
        <v>5.4</v>
      </c>
      <c r="AR367" s="2">
        <v>8.3000000000000007</v>
      </c>
      <c r="AS367" s="2">
        <v>1023.6</v>
      </c>
      <c r="AT367" s="2">
        <v>30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287.8</v>
      </c>
      <c r="BA367">
        <v>15.4</v>
      </c>
      <c r="BB367">
        <v>15.4</v>
      </c>
      <c r="BC367" s="5">
        <v>0.24861111111111101</v>
      </c>
    </row>
    <row r="368" spans="2:55">
      <c r="B368" s="2">
        <v>19.100000000000001</v>
      </c>
      <c r="C368" s="2">
        <v>51</v>
      </c>
      <c r="D368" s="2">
        <v>8.6999999999999993</v>
      </c>
      <c r="E368" s="2">
        <v>19.100000000000001</v>
      </c>
      <c r="F368" s="2">
        <v>4.3</v>
      </c>
      <c r="G368" s="2">
        <v>5</v>
      </c>
      <c r="H368" s="2">
        <v>1007.2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</v>
      </c>
      <c r="O368">
        <v>292.8</v>
      </c>
      <c r="P368">
        <v>18.100000000000001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16.2</v>
      </c>
      <c r="AN368" s="2">
        <v>75</v>
      </c>
      <c r="AO368" s="2">
        <v>11.8</v>
      </c>
      <c r="AP368" s="2">
        <v>16.2</v>
      </c>
      <c r="AQ368" s="2">
        <v>4</v>
      </c>
      <c r="AR368" s="2">
        <v>6.8</v>
      </c>
      <c r="AS368" s="2">
        <v>1023.7</v>
      </c>
      <c r="AT368" s="2">
        <v>30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287.8</v>
      </c>
      <c r="BA368">
        <v>15.4</v>
      </c>
      <c r="BB368">
        <v>15.3</v>
      </c>
      <c r="BC368" s="5">
        <v>0.249305555555556</v>
      </c>
    </row>
    <row r="369" spans="2:55">
      <c r="B369" s="2">
        <v>19.100000000000001</v>
      </c>
      <c r="C369" s="2">
        <v>51</v>
      </c>
      <c r="D369" s="2">
        <v>8.6999999999999993</v>
      </c>
      <c r="E369" s="2">
        <v>19.100000000000001</v>
      </c>
      <c r="F369" s="2">
        <v>5.8</v>
      </c>
      <c r="G369" s="2">
        <v>5.8</v>
      </c>
      <c r="H369" s="2">
        <v>1007.1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</v>
      </c>
      <c r="O369">
        <v>292.8</v>
      </c>
      <c r="P369">
        <v>18.100000000000001</v>
      </c>
      <c r="Q369">
        <v>18.3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16.2</v>
      </c>
      <c r="AN369" s="2">
        <v>75</v>
      </c>
      <c r="AO369" s="2">
        <v>11.8</v>
      </c>
      <c r="AP369" s="2">
        <v>16.2</v>
      </c>
      <c r="AQ369" s="2">
        <v>0</v>
      </c>
      <c r="AR369" s="2">
        <v>7.9</v>
      </c>
      <c r="AS369" s="2">
        <v>1023.7</v>
      </c>
      <c r="AT369" s="2">
        <v>40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287.8</v>
      </c>
      <c r="BA369">
        <v>15.4</v>
      </c>
      <c r="BB369">
        <v>15.3</v>
      </c>
      <c r="BC369" s="5">
        <v>0.25</v>
      </c>
    </row>
    <row r="370" spans="2:55">
      <c r="B370" s="2">
        <v>19.100000000000001</v>
      </c>
      <c r="C370" s="2">
        <v>51</v>
      </c>
      <c r="D370" s="2">
        <v>8.6999999999999993</v>
      </c>
      <c r="E370" s="2">
        <v>19.100000000000001</v>
      </c>
      <c r="F370" s="2">
        <v>2.9</v>
      </c>
      <c r="G370" s="2">
        <v>5</v>
      </c>
      <c r="H370" s="2">
        <v>1007.1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</v>
      </c>
      <c r="O370">
        <v>292.8</v>
      </c>
      <c r="P370">
        <v>18.100000000000001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16.100000000000001</v>
      </c>
      <c r="AN370" s="2">
        <v>75</v>
      </c>
      <c r="AO370" s="2">
        <v>11.7</v>
      </c>
      <c r="AP370" s="2">
        <v>16.100000000000001</v>
      </c>
      <c r="AQ370" s="2">
        <v>4.7</v>
      </c>
      <c r="AR370" s="2">
        <v>6.1</v>
      </c>
      <c r="AS370" s="2">
        <v>1023.8</v>
      </c>
      <c r="AT370" s="2">
        <v>50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287.8</v>
      </c>
      <c r="BA370">
        <v>15.4</v>
      </c>
      <c r="BB370">
        <v>15.3</v>
      </c>
      <c r="BC370" s="5">
        <v>0.250694444444444</v>
      </c>
    </row>
    <row r="371" spans="2:55">
      <c r="B371" s="2">
        <v>19.100000000000001</v>
      </c>
      <c r="C371" s="2">
        <v>51</v>
      </c>
      <c r="D371" s="2">
        <v>8.6999999999999993</v>
      </c>
      <c r="E371" s="2">
        <v>19.100000000000001</v>
      </c>
      <c r="F371" s="2">
        <v>3.6</v>
      </c>
      <c r="G371" s="2">
        <v>7.6</v>
      </c>
      <c r="H371" s="2">
        <v>1007.1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</v>
      </c>
      <c r="O371">
        <v>292.8</v>
      </c>
      <c r="P371">
        <v>18.100000000000001</v>
      </c>
      <c r="Q371">
        <v>18.3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16.100000000000001</v>
      </c>
      <c r="AN371" s="2">
        <v>75</v>
      </c>
      <c r="AO371" s="2">
        <v>11.7</v>
      </c>
      <c r="AP371" s="2">
        <v>16.100000000000001</v>
      </c>
      <c r="AQ371" s="2">
        <v>5.8</v>
      </c>
      <c r="AR371" s="2">
        <v>5.8</v>
      </c>
      <c r="AS371" s="2">
        <v>1023.6</v>
      </c>
      <c r="AT371" s="2">
        <v>60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287.8</v>
      </c>
      <c r="BA371">
        <v>15.3</v>
      </c>
      <c r="BB371">
        <v>15.3</v>
      </c>
      <c r="BC371" s="5">
        <v>0.25138888888888899</v>
      </c>
    </row>
    <row r="372" spans="2:55">
      <c r="B372" s="2">
        <v>19.100000000000001</v>
      </c>
      <c r="C372" s="2">
        <v>51</v>
      </c>
      <c r="D372" s="2">
        <v>8.6999999999999993</v>
      </c>
      <c r="E372" s="2">
        <v>19.100000000000001</v>
      </c>
      <c r="F372" s="2">
        <v>5</v>
      </c>
      <c r="G372" s="2">
        <v>8.6</v>
      </c>
      <c r="H372" s="2">
        <v>1007.1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</v>
      </c>
      <c r="O372">
        <v>292.8</v>
      </c>
      <c r="P372">
        <v>18.100000000000001</v>
      </c>
      <c r="Q372">
        <v>18.3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16.100000000000001</v>
      </c>
      <c r="AN372" s="2">
        <v>75</v>
      </c>
      <c r="AO372" s="2">
        <v>11.7</v>
      </c>
      <c r="AP372" s="2">
        <v>16.100000000000001</v>
      </c>
      <c r="AQ372" s="2">
        <v>4.7</v>
      </c>
      <c r="AR372" s="2">
        <v>7.9</v>
      </c>
      <c r="AS372" s="2">
        <v>1023.7</v>
      </c>
      <c r="AT372" s="2">
        <v>60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287.8</v>
      </c>
      <c r="BA372">
        <v>15.3</v>
      </c>
      <c r="BB372">
        <v>15.2</v>
      </c>
      <c r="BC372" s="5">
        <v>0.25208333333333299</v>
      </c>
    </row>
    <row r="373" spans="2:55">
      <c r="B373" s="2">
        <v>19.100000000000001</v>
      </c>
      <c r="C373" s="2">
        <v>51</v>
      </c>
      <c r="D373" s="2">
        <v>8.6999999999999993</v>
      </c>
      <c r="E373" s="2">
        <v>19.100000000000001</v>
      </c>
      <c r="F373" s="2">
        <v>6.1</v>
      </c>
      <c r="G373" s="2">
        <v>6.1</v>
      </c>
      <c r="H373" s="2">
        <v>1007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</v>
      </c>
      <c r="O373">
        <v>292.8</v>
      </c>
      <c r="P373">
        <v>18.100000000000001</v>
      </c>
      <c r="Q373">
        <v>18.3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16.100000000000001</v>
      </c>
      <c r="AN373" s="2">
        <v>75</v>
      </c>
      <c r="AO373" s="2">
        <v>11.7</v>
      </c>
      <c r="AP373" s="2">
        <v>16.100000000000001</v>
      </c>
      <c r="AQ373" s="2">
        <v>3.2</v>
      </c>
      <c r="AR373" s="2">
        <v>7.9</v>
      </c>
      <c r="AS373" s="2">
        <v>1023.5</v>
      </c>
      <c r="AT373" s="2">
        <v>70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287.8</v>
      </c>
      <c r="BA373">
        <v>15.3</v>
      </c>
      <c r="BB373">
        <v>15.2</v>
      </c>
      <c r="BC373" s="5">
        <v>0.25277777777777799</v>
      </c>
    </row>
    <row r="374" spans="2:55">
      <c r="B374" s="2">
        <v>19.100000000000001</v>
      </c>
      <c r="C374" s="2">
        <v>51</v>
      </c>
      <c r="D374" s="2">
        <v>8.6999999999999993</v>
      </c>
      <c r="E374" s="2">
        <v>19.100000000000001</v>
      </c>
      <c r="F374" s="2">
        <v>3.2</v>
      </c>
      <c r="G374" s="2">
        <v>6.5</v>
      </c>
      <c r="H374" s="2">
        <v>1007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</v>
      </c>
      <c r="O374">
        <v>292.8</v>
      </c>
      <c r="P374">
        <v>18.100000000000001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16.100000000000001</v>
      </c>
      <c r="AN374" s="2">
        <v>75</v>
      </c>
      <c r="AO374" s="2">
        <v>11.7</v>
      </c>
      <c r="AP374" s="2">
        <v>16.100000000000001</v>
      </c>
      <c r="AQ374" s="2">
        <v>1.8</v>
      </c>
      <c r="AR374" s="2">
        <v>3.6</v>
      </c>
      <c r="AS374" s="2">
        <v>1023.6</v>
      </c>
      <c r="AT374" s="2">
        <v>80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287.8</v>
      </c>
      <c r="BA374">
        <v>15.3</v>
      </c>
      <c r="BB374">
        <v>15.2</v>
      </c>
      <c r="BC374" s="5">
        <v>0.25347222222222199</v>
      </c>
    </row>
    <row r="375" spans="2:55">
      <c r="B375" s="2">
        <v>19.100000000000001</v>
      </c>
      <c r="C375" s="2">
        <v>51</v>
      </c>
      <c r="D375" s="2">
        <v>8.6999999999999993</v>
      </c>
      <c r="E375" s="2">
        <v>19.100000000000001</v>
      </c>
      <c r="F375" s="2">
        <v>3.2</v>
      </c>
      <c r="G375" s="2">
        <v>6.8</v>
      </c>
      <c r="H375" s="2">
        <v>1007.2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</v>
      </c>
      <c r="O375">
        <v>292.8</v>
      </c>
      <c r="P375">
        <v>18.100000000000001</v>
      </c>
      <c r="Q375">
        <v>18.3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16.100000000000001</v>
      </c>
      <c r="AN375" s="2">
        <v>76</v>
      </c>
      <c r="AO375" s="2">
        <v>11.9</v>
      </c>
      <c r="AP375" s="2">
        <v>16.100000000000001</v>
      </c>
      <c r="AQ375" s="2">
        <v>3.2</v>
      </c>
      <c r="AR375" s="2">
        <v>4.7</v>
      </c>
      <c r="AS375" s="2">
        <v>1023.6</v>
      </c>
      <c r="AT375" s="2">
        <v>100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287.8</v>
      </c>
      <c r="BA375">
        <v>15.3</v>
      </c>
      <c r="BB375">
        <v>15.2</v>
      </c>
      <c r="BC375" s="5">
        <v>0.25416666666666698</v>
      </c>
    </row>
    <row r="376" spans="2:55">
      <c r="B376" s="2">
        <v>19.100000000000001</v>
      </c>
      <c r="C376" s="2">
        <v>51</v>
      </c>
      <c r="D376" s="2">
        <v>8.6999999999999993</v>
      </c>
      <c r="E376" s="2">
        <v>19.100000000000001</v>
      </c>
      <c r="F376" s="2">
        <v>0</v>
      </c>
      <c r="G376" s="2">
        <v>4</v>
      </c>
      <c r="H376" s="2">
        <v>1007.1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</v>
      </c>
      <c r="O376">
        <v>292.8</v>
      </c>
      <c r="P376">
        <v>18.100000000000001</v>
      </c>
      <c r="Q376">
        <v>18.3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</v>
      </c>
      <c r="AN376" s="2">
        <v>76</v>
      </c>
      <c r="AO376" s="2">
        <v>11.8</v>
      </c>
      <c r="AP376" s="2">
        <v>16</v>
      </c>
      <c r="AQ376" s="2">
        <v>4.7</v>
      </c>
      <c r="AR376" s="2">
        <v>5.4</v>
      </c>
      <c r="AS376" s="2">
        <v>1023.6</v>
      </c>
      <c r="AT376" s="2">
        <v>110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287.8</v>
      </c>
      <c r="BA376">
        <v>15.3</v>
      </c>
      <c r="BB376">
        <v>15.2</v>
      </c>
      <c r="BC376" s="5">
        <v>0.25486111111111098</v>
      </c>
    </row>
    <row r="377" spans="2:55">
      <c r="B377" s="2">
        <v>19.100000000000001</v>
      </c>
      <c r="C377" s="2">
        <v>51</v>
      </c>
      <c r="D377" s="2">
        <v>8.6999999999999993</v>
      </c>
      <c r="E377" s="2">
        <v>19.100000000000001</v>
      </c>
      <c r="F377" s="2">
        <v>4.3</v>
      </c>
      <c r="G377" s="2">
        <v>5</v>
      </c>
      <c r="H377" s="2">
        <v>1007.3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</v>
      </c>
      <c r="O377">
        <v>292.8</v>
      </c>
      <c r="P377">
        <v>18.100000000000001</v>
      </c>
      <c r="Q377">
        <v>18.3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</v>
      </c>
      <c r="AN377" s="2">
        <v>76</v>
      </c>
      <c r="AO377" s="2">
        <v>11.8</v>
      </c>
      <c r="AP377" s="2">
        <v>16</v>
      </c>
      <c r="AQ377" s="2">
        <v>2.9</v>
      </c>
      <c r="AR377" s="2">
        <v>5</v>
      </c>
      <c r="AS377" s="2">
        <v>1023.5</v>
      </c>
      <c r="AT377" s="2">
        <v>120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287.8</v>
      </c>
      <c r="BA377">
        <v>15.2</v>
      </c>
      <c r="BB377">
        <v>15.1</v>
      </c>
      <c r="BC377" s="5">
        <v>0.25555555555555598</v>
      </c>
    </row>
    <row r="378" spans="2:55">
      <c r="B378" s="2">
        <v>19.100000000000001</v>
      </c>
      <c r="C378" s="2">
        <v>51</v>
      </c>
      <c r="D378" s="2">
        <v>8.6999999999999993</v>
      </c>
      <c r="E378" s="2">
        <v>19.100000000000001</v>
      </c>
      <c r="F378" s="2">
        <v>2.2000000000000002</v>
      </c>
      <c r="G378" s="2">
        <v>4.7</v>
      </c>
      <c r="H378" s="2">
        <v>1007.1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</v>
      </c>
      <c r="O378">
        <v>292.8</v>
      </c>
      <c r="P378">
        <v>18.100000000000001</v>
      </c>
      <c r="Q378">
        <v>18.3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</v>
      </c>
      <c r="AN378" s="2">
        <v>76</v>
      </c>
      <c r="AO378" s="2">
        <v>11.8</v>
      </c>
      <c r="AP378" s="2">
        <v>16</v>
      </c>
      <c r="AQ378" s="2">
        <v>4.7</v>
      </c>
      <c r="AR378" s="2">
        <v>4.7</v>
      </c>
      <c r="AS378" s="2">
        <v>1023.7</v>
      </c>
      <c r="AT378" s="2">
        <v>140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287.8</v>
      </c>
      <c r="BA378">
        <v>15.2</v>
      </c>
      <c r="BB378">
        <v>15.1</v>
      </c>
      <c r="BC378" s="5">
        <v>0.25624999999999998</v>
      </c>
    </row>
    <row r="379" spans="2:55">
      <c r="B379" s="2">
        <v>19.100000000000001</v>
      </c>
      <c r="C379" s="2">
        <v>51</v>
      </c>
      <c r="D379" s="2">
        <v>8.6999999999999993</v>
      </c>
      <c r="E379" s="2">
        <v>19.100000000000001</v>
      </c>
      <c r="F379" s="2">
        <v>4.3</v>
      </c>
      <c r="G379" s="2">
        <v>6.5</v>
      </c>
      <c r="H379" s="2">
        <v>1007.1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</v>
      </c>
      <c r="O379">
        <v>292.8</v>
      </c>
      <c r="P379">
        <v>18.100000000000001</v>
      </c>
      <c r="Q379">
        <v>18.3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</v>
      </c>
      <c r="AN379" s="2">
        <v>76</v>
      </c>
      <c r="AO379" s="2">
        <v>11.8</v>
      </c>
      <c r="AP379" s="2">
        <v>16</v>
      </c>
      <c r="AQ379" s="2">
        <v>5</v>
      </c>
      <c r="AR379" s="2">
        <v>5</v>
      </c>
      <c r="AS379" s="2">
        <v>1023.5</v>
      </c>
      <c r="AT379" s="2">
        <v>150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287.8</v>
      </c>
      <c r="BA379">
        <v>15.2</v>
      </c>
      <c r="BB379">
        <v>15.1</v>
      </c>
      <c r="BC379" s="5">
        <v>0.25694444444444398</v>
      </c>
    </row>
    <row r="380" spans="2:55">
      <c r="B380" s="2">
        <v>19.100000000000001</v>
      </c>
      <c r="C380" s="2">
        <v>51</v>
      </c>
      <c r="D380" s="2">
        <v>8.6999999999999993</v>
      </c>
      <c r="E380" s="2">
        <v>19.100000000000001</v>
      </c>
      <c r="F380" s="2">
        <v>5.8</v>
      </c>
      <c r="G380" s="2">
        <v>6.8</v>
      </c>
      <c r="H380" s="2">
        <v>1007.1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</v>
      </c>
      <c r="O380">
        <v>292.8</v>
      </c>
      <c r="P380">
        <v>18</v>
      </c>
      <c r="Q380">
        <v>18.3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</v>
      </c>
      <c r="AN380" s="2">
        <v>76</v>
      </c>
      <c r="AO380" s="2">
        <v>11.8</v>
      </c>
      <c r="AP380" s="2">
        <v>16</v>
      </c>
      <c r="AQ380" s="2">
        <v>3.6</v>
      </c>
      <c r="AR380" s="2">
        <v>4</v>
      </c>
      <c r="AS380" s="2">
        <v>1023.7</v>
      </c>
      <c r="AT380" s="2">
        <v>170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287.8</v>
      </c>
      <c r="BA380">
        <v>15.2</v>
      </c>
      <c r="BB380">
        <v>15.1</v>
      </c>
      <c r="BC380" s="5">
        <v>0.25763888888888897</v>
      </c>
    </row>
    <row r="381" spans="2:55">
      <c r="B381" s="2">
        <v>19.100000000000001</v>
      </c>
      <c r="C381" s="2">
        <v>51</v>
      </c>
      <c r="D381" s="2">
        <v>8.6999999999999993</v>
      </c>
      <c r="E381" s="2">
        <v>19.100000000000001</v>
      </c>
      <c r="F381" s="2">
        <v>6.8</v>
      </c>
      <c r="G381" s="2">
        <v>6.8</v>
      </c>
      <c r="H381" s="2">
        <v>1007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</v>
      </c>
      <c r="O381">
        <v>292.8</v>
      </c>
      <c r="P381">
        <v>18.100000000000001</v>
      </c>
      <c r="Q381">
        <v>18.2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15.9</v>
      </c>
      <c r="AN381" s="2">
        <v>76</v>
      </c>
      <c r="AO381" s="2">
        <v>11.7</v>
      </c>
      <c r="AP381" s="2">
        <v>15.9</v>
      </c>
      <c r="AQ381" s="2">
        <v>4.3</v>
      </c>
      <c r="AR381" s="2">
        <v>5</v>
      </c>
      <c r="AS381" s="2">
        <v>1023.7</v>
      </c>
      <c r="AT381" s="2">
        <v>190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287.8</v>
      </c>
      <c r="BA381">
        <v>15.1</v>
      </c>
      <c r="BB381">
        <v>15.1</v>
      </c>
      <c r="BC381" s="5">
        <v>0.25833333333333303</v>
      </c>
    </row>
    <row r="382" spans="2:55">
      <c r="B382" s="2">
        <v>19.100000000000001</v>
      </c>
      <c r="C382" s="2">
        <v>51</v>
      </c>
      <c r="D382" s="2">
        <v>8.6999999999999993</v>
      </c>
      <c r="E382" s="2">
        <v>19.100000000000001</v>
      </c>
      <c r="F382" s="2">
        <v>5.4</v>
      </c>
      <c r="G382" s="2">
        <v>6.5</v>
      </c>
      <c r="H382" s="2">
        <v>1007.2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</v>
      </c>
      <c r="O382">
        <v>292.8</v>
      </c>
      <c r="P382">
        <v>18</v>
      </c>
      <c r="Q382">
        <v>18.3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15.9</v>
      </c>
      <c r="AN382" s="2">
        <v>76</v>
      </c>
      <c r="AO382" s="2">
        <v>11.7</v>
      </c>
      <c r="AP382" s="2">
        <v>15.9</v>
      </c>
      <c r="AQ382" s="2">
        <v>4.7</v>
      </c>
      <c r="AR382" s="2">
        <v>4.7</v>
      </c>
      <c r="AS382" s="2">
        <v>1023.7</v>
      </c>
      <c r="AT382" s="2">
        <v>210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287.8</v>
      </c>
      <c r="BA382">
        <v>15.1</v>
      </c>
      <c r="BB382">
        <v>15.1</v>
      </c>
      <c r="BC382" s="5">
        <v>0.25902777777777802</v>
      </c>
    </row>
    <row r="383" spans="2:55">
      <c r="B383" s="2">
        <v>19.100000000000001</v>
      </c>
      <c r="C383" s="2">
        <v>51</v>
      </c>
      <c r="D383" s="2">
        <v>8.6999999999999993</v>
      </c>
      <c r="E383" s="2">
        <v>19.100000000000001</v>
      </c>
      <c r="F383" s="2">
        <v>4.3</v>
      </c>
      <c r="G383" s="2">
        <v>7.2</v>
      </c>
      <c r="H383" s="2">
        <v>1006.8</v>
      </c>
      <c r="I383" s="2">
        <v>10</v>
      </c>
      <c r="J383" s="2">
        <v>0</v>
      </c>
      <c r="K383" s="2">
        <v>0</v>
      </c>
      <c r="L383" s="2">
        <v>0</v>
      </c>
      <c r="M383" s="2">
        <v>0</v>
      </c>
      <c r="N383">
        <v>5</v>
      </c>
      <c r="O383">
        <v>292.8</v>
      </c>
      <c r="P383">
        <v>18</v>
      </c>
      <c r="Q383">
        <v>18.3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15.9</v>
      </c>
      <c r="AN383" s="2">
        <v>76</v>
      </c>
      <c r="AO383" s="2">
        <v>11.7</v>
      </c>
      <c r="AP383" s="2">
        <v>15.9</v>
      </c>
      <c r="AQ383" s="2">
        <v>6.8</v>
      </c>
      <c r="AR383" s="2">
        <v>7.9</v>
      </c>
      <c r="AS383" s="2">
        <v>1023.7</v>
      </c>
      <c r="AT383" s="2">
        <v>230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287.8</v>
      </c>
      <c r="BA383">
        <v>15.1</v>
      </c>
      <c r="BB383">
        <v>15.1</v>
      </c>
      <c r="BC383" s="5">
        <v>0.25972222222222202</v>
      </c>
    </row>
    <row r="384" spans="2:55">
      <c r="B384" s="2">
        <v>19.100000000000001</v>
      </c>
      <c r="C384" s="2">
        <v>51</v>
      </c>
      <c r="D384" s="2">
        <v>8.6999999999999993</v>
      </c>
      <c r="E384" s="2">
        <v>19.100000000000001</v>
      </c>
      <c r="F384" s="2">
        <v>4</v>
      </c>
      <c r="G384" s="2">
        <v>5.8</v>
      </c>
      <c r="H384" s="2">
        <v>1007.1</v>
      </c>
      <c r="I384" s="2">
        <v>10</v>
      </c>
      <c r="J384" s="2">
        <v>0</v>
      </c>
      <c r="K384" s="2">
        <v>0</v>
      </c>
      <c r="L384" s="2">
        <v>0</v>
      </c>
      <c r="M384" s="2">
        <v>0</v>
      </c>
      <c r="N384">
        <v>5</v>
      </c>
      <c r="O384">
        <v>292.8</v>
      </c>
      <c r="P384">
        <v>18</v>
      </c>
      <c r="Q384">
        <v>18.2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15.9</v>
      </c>
      <c r="AN384" s="2">
        <v>76</v>
      </c>
      <c r="AO384" s="2">
        <v>11.7</v>
      </c>
      <c r="AP384" s="2">
        <v>15.9</v>
      </c>
      <c r="AQ384" s="2">
        <v>2.5</v>
      </c>
      <c r="AR384" s="2">
        <v>2.9</v>
      </c>
      <c r="AS384" s="2">
        <v>1023.7</v>
      </c>
      <c r="AT384" s="2">
        <v>260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287.8</v>
      </c>
      <c r="BA384">
        <v>15.1</v>
      </c>
      <c r="BB384">
        <v>15</v>
      </c>
      <c r="BC384" s="5">
        <v>0.26041666666666702</v>
      </c>
    </row>
    <row r="385" spans="2:55">
      <c r="B385" s="2">
        <v>19</v>
      </c>
      <c r="C385" s="2">
        <v>51</v>
      </c>
      <c r="D385" s="2">
        <v>8.6999999999999993</v>
      </c>
      <c r="E385" s="2">
        <v>19</v>
      </c>
      <c r="F385" s="2">
        <v>2.9</v>
      </c>
      <c r="G385" s="2">
        <v>3.6</v>
      </c>
      <c r="H385" s="2">
        <v>1007</v>
      </c>
      <c r="I385" s="2">
        <v>10</v>
      </c>
      <c r="J385" s="2">
        <v>0</v>
      </c>
      <c r="K385" s="2">
        <v>0</v>
      </c>
      <c r="L385" s="2">
        <v>0</v>
      </c>
      <c r="M385" s="2">
        <v>0</v>
      </c>
      <c r="N385">
        <v>5</v>
      </c>
      <c r="O385">
        <v>292.8</v>
      </c>
      <c r="P385">
        <v>18</v>
      </c>
      <c r="Q385">
        <v>18.2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15.9</v>
      </c>
      <c r="AN385" s="2">
        <v>76</v>
      </c>
      <c r="AO385" s="2">
        <v>11.7</v>
      </c>
      <c r="AP385" s="2">
        <v>15.9</v>
      </c>
      <c r="AQ385" s="2">
        <v>2.5</v>
      </c>
      <c r="AR385" s="2">
        <v>3.6</v>
      </c>
      <c r="AS385" s="2">
        <v>1023.7</v>
      </c>
      <c r="AT385" s="2">
        <v>280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287.8</v>
      </c>
      <c r="BA385">
        <v>15.1</v>
      </c>
      <c r="BB385">
        <v>15</v>
      </c>
      <c r="BC385" s="5">
        <v>0.26111111111111102</v>
      </c>
    </row>
    <row r="386" spans="2:55">
      <c r="B386" s="2">
        <v>19</v>
      </c>
      <c r="C386" s="2">
        <v>51</v>
      </c>
      <c r="D386" s="2">
        <v>8.6999999999999993</v>
      </c>
      <c r="E386" s="2">
        <v>19</v>
      </c>
      <c r="F386" s="2">
        <v>4.3</v>
      </c>
      <c r="G386" s="2">
        <v>6.1</v>
      </c>
      <c r="H386" s="2">
        <v>1007.2</v>
      </c>
      <c r="I386" s="2">
        <v>10</v>
      </c>
      <c r="J386" s="2">
        <v>0</v>
      </c>
      <c r="K386" s="2">
        <v>0</v>
      </c>
      <c r="L386" s="2">
        <v>0</v>
      </c>
      <c r="M386" s="2">
        <v>0</v>
      </c>
      <c r="N386">
        <v>5</v>
      </c>
      <c r="O386">
        <v>292.8</v>
      </c>
      <c r="P386">
        <v>18</v>
      </c>
      <c r="Q386">
        <v>18.2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76</v>
      </c>
      <c r="AO386" s="2">
        <v>11.6</v>
      </c>
      <c r="AP386" s="2">
        <v>15.8</v>
      </c>
      <c r="AQ386" s="2">
        <v>4.7</v>
      </c>
      <c r="AR386" s="2">
        <v>4.7</v>
      </c>
      <c r="AS386" s="2">
        <v>1023.6</v>
      </c>
      <c r="AT386" s="2">
        <v>310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287.8</v>
      </c>
      <c r="BA386">
        <v>15.1</v>
      </c>
      <c r="BB386">
        <v>15</v>
      </c>
      <c r="BC386" s="5">
        <v>0.26180555555555601</v>
      </c>
    </row>
    <row r="387" spans="2:55">
      <c r="B387" s="2">
        <v>19</v>
      </c>
      <c r="C387" s="2">
        <v>51</v>
      </c>
      <c r="D387" s="2">
        <v>8.6999999999999993</v>
      </c>
      <c r="E387" s="2">
        <v>19</v>
      </c>
      <c r="F387" s="2">
        <v>2.9</v>
      </c>
      <c r="G387" s="2">
        <v>5.4</v>
      </c>
      <c r="H387" s="2">
        <v>1006.9</v>
      </c>
      <c r="I387" s="2">
        <v>20</v>
      </c>
      <c r="J387" s="2">
        <v>0</v>
      </c>
      <c r="K387" s="2">
        <v>0</v>
      </c>
      <c r="L387" s="2">
        <v>0</v>
      </c>
      <c r="M387" s="2">
        <v>0</v>
      </c>
      <c r="N387">
        <v>5</v>
      </c>
      <c r="O387">
        <v>292.8</v>
      </c>
      <c r="P387">
        <v>18</v>
      </c>
      <c r="Q387">
        <v>18.2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76</v>
      </c>
      <c r="AO387" s="2">
        <v>11.6</v>
      </c>
      <c r="AP387" s="2">
        <v>15.8</v>
      </c>
      <c r="AQ387" s="2">
        <v>4</v>
      </c>
      <c r="AR387" s="2">
        <v>4.3</v>
      </c>
      <c r="AS387" s="2">
        <v>1023.5</v>
      </c>
      <c r="AT387" s="2">
        <v>330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287.8</v>
      </c>
      <c r="BA387">
        <v>15</v>
      </c>
      <c r="BB387">
        <v>15</v>
      </c>
      <c r="BC387" s="5">
        <v>0.26250000000000001</v>
      </c>
    </row>
    <row r="388" spans="2:55">
      <c r="B388" s="2">
        <v>19</v>
      </c>
      <c r="C388" s="2">
        <v>51</v>
      </c>
      <c r="D388" s="2">
        <v>8.6999999999999993</v>
      </c>
      <c r="E388" s="2">
        <v>19</v>
      </c>
      <c r="F388" s="2">
        <v>0</v>
      </c>
      <c r="G388" s="2">
        <v>4</v>
      </c>
      <c r="H388" s="2">
        <v>1007.1</v>
      </c>
      <c r="I388" s="2">
        <v>20</v>
      </c>
      <c r="J388" s="2">
        <v>0</v>
      </c>
      <c r="K388" s="2">
        <v>0</v>
      </c>
      <c r="L388" s="2">
        <v>0</v>
      </c>
      <c r="M388" s="2">
        <v>0</v>
      </c>
      <c r="N388">
        <v>5</v>
      </c>
      <c r="O388">
        <v>292.8</v>
      </c>
      <c r="P388">
        <v>18</v>
      </c>
      <c r="Q388">
        <v>18.2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1.8</v>
      </c>
      <c r="AR388" s="2">
        <v>1.8</v>
      </c>
      <c r="AS388" s="2">
        <v>1023.5</v>
      </c>
      <c r="AT388" s="2">
        <v>360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287.8</v>
      </c>
      <c r="BA388">
        <v>15</v>
      </c>
      <c r="BB388">
        <v>15</v>
      </c>
      <c r="BC388" s="5">
        <v>0.26319444444444401</v>
      </c>
    </row>
    <row r="389" spans="2:55">
      <c r="B389" s="2">
        <v>18.899999999999999</v>
      </c>
      <c r="C389" s="2">
        <v>51</v>
      </c>
      <c r="D389" s="2">
        <v>8.6</v>
      </c>
      <c r="E389" s="2">
        <v>18.899999999999999</v>
      </c>
      <c r="F389" s="2">
        <v>0</v>
      </c>
      <c r="G389" s="2">
        <v>7.6</v>
      </c>
      <c r="H389" s="2">
        <v>1007.4</v>
      </c>
      <c r="I389" s="2">
        <v>20</v>
      </c>
      <c r="J389" s="2">
        <v>0</v>
      </c>
      <c r="K389" s="2">
        <v>0</v>
      </c>
      <c r="L389" s="2">
        <v>0</v>
      </c>
      <c r="M389" s="2">
        <v>0</v>
      </c>
      <c r="N389">
        <v>5</v>
      </c>
      <c r="O389">
        <v>292.8</v>
      </c>
      <c r="P389">
        <v>18</v>
      </c>
      <c r="Q389">
        <v>18.2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15.8</v>
      </c>
      <c r="AN389" s="2">
        <v>77</v>
      </c>
      <c r="AO389" s="2">
        <v>11.8</v>
      </c>
      <c r="AP389" s="2">
        <v>15.8</v>
      </c>
      <c r="AQ389" s="2">
        <v>0</v>
      </c>
      <c r="AR389" s="2">
        <v>1.8</v>
      </c>
      <c r="AS389" s="2">
        <v>1023.6</v>
      </c>
      <c r="AT389" s="2">
        <v>380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287.8</v>
      </c>
      <c r="BA389">
        <v>15</v>
      </c>
      <c r="BB389">
        <v>15</v>
      </c>
      <c r="BC389" s="5">
        <v>0.26388888888888901</v>
      </c>
    </row>
    <row r="390" spans="2:55">
      <c r="B390" s="2">
        <v>19</v>
      </c>
      <c r="C390" s="2">
        <v>51</v>
      </c>
      <c r="D390" s="2">
        <v>8.6999999999999993</v>
      </c>
      <c r="E390" s="2">
        <v>19</v>
      </c>
      <c r="F390" s="2">
        <v>2.2000000000000002</v>
      </c>
      <c r="G390" s="2">
        <v>4.3</v>
      </c>
      <c r="H390" s="2">
        <v>1007.2</v>
      </c>
      <c r="I390" s="2">
        <v>30</v>
      </c>
      <c r="J390" s="2">
        <v>0</v>
      </c>
      <c r="K390" s="2">
        <v>0</v>
      </c>
      <c r="L390" s="2">
        <v>0</v>
      </c>
      <c r="M390" s="2">
        <v>0</v>
      </c>
      <c r="N390">
        <v>5</v>
      </c>
      <c r="O390">
        <v>292.8</v>
      </c>
      <c r="P390">
        <v>18</v>
      </c>
      <c r="Q390">
        <v>18.2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15.8</v>
      </c>
      <c r="AN390" s="2">
        <v>77</v>
      </c>
      <c r="AO390" s="2">
        <v>11.8</v>
      </c>
      <c r="AP390" s="2">
        <v>15.8</v>
      </c>
      <c r="AQ390" s="2">
        <v>2.5</v>
      </c>
      <c r="AR390" s="2">
        <v>3.6</v>
      </c>
      <c r="AS390" s="2">
        <v>1023.8</v>
      </c>
      <c r="AT390" s="2">
        <v>410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287.8</v>
      </c>
      <c r="BA390">
        <v>14.9</v>
      </c>
      <c r="BB390">
        <v>15</v>
      </c>
      <c r="BC390" s="5">
        <v>0.264583333333333</v>
      </c>
    </row>
    <row r="391" spans="2:55">
      <c r="B391" s="2">
        <v>18.899999999999999</v>
      </c>
      <c r="C391" s="2">
        <v>51</v>
      </c>
      <c r="D391" s="2">
        <v>8.6</v>
      </c>
      <c r="E391" s="2">
        <v>18.899999999999999</v>
      </c>
      <c r="F391" s="2">
        <v>4.7</v>
      </c>
      <c r="G391" s="2">
        <v>5</v>
      </c>
      <c r="H391" s="2">
        <v>1007.2</v>
      </c>
      <c r="I391" s="2">
        <v>30</v>
      </c>
      <c r="J391" s="2">
        <v>0</v>
      </c>
      <c r="K391" s="2">
        <v>0</v>
      </c>
      <c r="L391" s="2">
        <v>0</v>
      </c>
      <c r="M391" s="2">
        <v>0</v>
      </c>
      <c r="N391">
        <v>5</v>
      </c>
      <c r="O391">
        <v>292.8</v>
      </c>
      <c r="P391">
        <v>18</v>
      </c>
      <c r="Q391">
        <v>18.2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15.8</v>
      </c>
      <c r="AN391" s="2">
        <v>77</v>
      </c>
      <c r="AO391" s="2">
        <v>11.8</v>
      </c>
      <c r="AP391" s="2">
        <v>15.8</v>
      </c>
      <c r="AQ391" s="2">
        <v>2.5</v>
      </c>
      <c r="AR391" s="2">
        <v>3.6</v>
      </c>
      <c r="AS391" s="2">
        <v>1023.7</v>
      </c>
      <c r="AT391" s="2">
        <v>440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287.8</v>
      </c>
      <c r="BA391">
        <v>14.9</v>
      </c>
      <c r="BB391">
        <v>14.9</v>
      </c>
      <c r="BC391" s="5">
        <v>0.265277777777778</v>
      </c>
    </row>
    <row r="392" spans="2:55">
      <c r="B392" s="2">
        <v>19</v>
      </c>
      <c r="C392" s="2">
        <v>51</v>
      </c>
      <c r="D392" s="2">
        <v>8.6999999999999993</v>
      </c>
      <c r="E392" s="2">
        <v>19</v>
      </c>
      <c r="F392" s="2">
        <v>1.8</v>
      </c>
      <c r="G392" s="2">
        <v>2.5</v>
      </c>
      <c r="H392" s="2">
        <v>1007.2</v>
      </c>
      <c r="I392" s="2">
        <v>40</v>
      </c>
      <c r="J392" s="2">
        <v>0</v>
      </c>
      <c r="K392" s="2">
        <v>0</v>
      </c>
      <c r="L392" s="2">
        <v>0</v>
      </c>
      <c r="M392" s="2">
        <v>0</v>
      </c>
      <c r="N392">
        <v>5</v>
      </c>
      <c r="O392">
        <v>292.8</v>
      </c>
      <c r="P392">
        <v>18</v>
      </c>
      <c r="Q392">
        <v>18.2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2.5</v>
      </c>
      <c r="AR392" s="2">
        <v>5.8</v>
      </c>
      <c r="AS392" s="2">
        <v>1023.7</v>
      </c>
      <c r="AT392" s="2">
        <v>470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287.8</v>
      </c>
      <c r="BA392">
        <v>14.9</v>
      </c>
      <c r="BB392">
        <v>14.9</v>
      </c>
      <c r="BC392" s="5">
        <v>0.265972222222222</v>
      </c>
    </row>
    <row r="393" spans="2:55">
      <c r="B393" s="2">
        <v>18.899999999999999</v>
      </c>
      <c r="C393" s="2">
        <v>51</v>
      </c>
      <c r="D393" s="2">
        <v>8.6</v>
      </c>
      <c r="E393" s="2">
        <v>18.899999999999999</v>
      </c>
      <c r="F393" s="2">
        <v>6.1</v>
      </c>
      <c r="G393" s="2">
        <v>6.5</v>
      </c>
      <c r="H393" s="2">
        <v>1007.2</v>
      </c>
      <c r="I393" s="2">
        <v>40</v>
      </c>
      <c r="J393" s="2">
        <v>0</v>
      </c>
      <c r="K393" s="2">
        <v>0</v>
      </c>
      <c r="L393" s="2">
        <v>0</v>
      </c>
      <c r="M393" s="2">
        <v>0</v>
      </c>
      <c r="N393">
        <v>5</v>
      </c>
      <c r="O393">
        <v>292.8</v>
      </c>
      <c r="P393">
        <v>17.899999999999999</v>
      </c>
      <c r="Q393">
        <v>18.2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77</v>
      </c>
      <c r="AO393" s="2">
        <v>11.7</v>
      </c>
      <c r="AP393" s="2">
        <v>15.7</v>
      </c>
      <c r="AQ393" s="2">
        <v>0</v>
      </c>
      <c r="AR393" s="2">
        <v>0</v>
      </c>
      <c r="AS393" s="2">
        <v>1023.7</v>
      </c>
      <c r="AT393" s="2">
        <v>500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287.8</v>
      </c>
      <c r="BA393">
        <v>14.9</v>
      </c>
      <c r="BB393">
        <v>14.9</v>
      </c>
      <c r="BC393" s="5">
        <v>0.266666666666667</v>
      </c>
    </row>
    <row r="394" spans="2:55">
      <c r="B394" s="2">
        <v>18.899999999999999</v>
      </c>
      <c r="C394" s="2">
        <v>51</v>
      </c>
      <c r="D394" s="2">
        <v>8.6</v>
      </c>
      <c r="E394" s="2">
        <v>18.899999999999999</v>
      </c>
      <c r="F394" s="2">
        <v>2.5</v>
      </c>
      <c r="G394" s="2">
        <v>3.6</v>
      </c>
      <c r="H394" s="2">
        <v>1007.2</v>
      </c>
      <c r="I394" s="2">
        <v>50</v>
      </c>
      <c r="J394" s="2">
        <v>0</v>
      </c>
      <c r="K394" s="2">
        <v>0</v>
      </c>
      <c r="L394" s="2">
        <v>0</v>
      </c>
      <c r="M394" s="2">
        <v>0</v>
      </c>
      <c r="N394">
        <v>5</v>
      </c>
      <c r="O394">
        <v>292.8</v>
      </c>
      <c r="P394">
        <v>17.899999999999999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77</v>
      </c>
      <c r="AO394" s="2">
        <v>11.7</v>
      </c>
      <c r="AP394" s="2">
        <v>15.7</v>
      </c>
      <c r="AQ394" s="2">
        <v>6.1</v>
      </c>
      <c r="AR394" s="2">
        <v>6.1</v>
      </c>
      <c r="AS394" s="2">
        <v>1023.8</v>
      </c>
      <c r="AT394" s="2">
        <v>540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287.8</v>
      </c>
      <c r="BA394">
        <v>14.8</v>
      </c>
      <c r="BB394">
        <v>14.9</v>
      </c>
      <c r="BC394" s="5">
        <v>0.26736111111111099</v>
      </c>
    </row>
    <row r="395" spans="2:55">
      <c r="B395" s="2">
        <v>18.899999999999999</v>
      </c>
      <c r="C395" s="2">
        <v>51</v>
      </c>
      <c r="D395" s="2">
        <v>8.6</v>
      </c>
      <c r="E395" s="2">
        <v>18.899999999999999</v>
      </c>
      <c r="F395" s="2">
        <v>4.3</v>
      </c>
      <c r="G395" s="2">
        <v>5</v>
      </c>
      <c r="H395" s="2">
        <v>1007.2</v>
      </c>
      <c r="I395" s="2">
        <v>60</v>
      </c>
      <c r="J395" s="2">
        <v>0</v>
      </c>
      <c r="K395" s="2">
        <v>0</v>
      </c>
      <c r="L395" s="2">
        <v>0</v>
      </c>
      <c r="M395" s="2">
        <v>0</v>
      </c>
      <c r="N395">
        <v>5</v>
      </c>
      <c r="O395">
        <v>292.8</v>
      </c>
      <c r="P395">
        <v>17.899999999999999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77</v>
      </c>
      <c r="AO395" s="2">
        <v>11.7</v>
      </c>
      <c r="AP395" s="2">
        <v>15.7</v>
      </c>
      <c r="AQ395" s="2">
        <v>4</v>
      </c>
      <c r="AR395" s="2">
        <v>6.8</v>
      </c>
      <c r="AS395" s="2">
        <v>1023.6</v>
      </c>
      <c r="AT395" s="2">
        <v>570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287.8</v>
      </c>
      <c r="BA395">
        <v>14.8</v>
      </c>
      <c r="BB395">
        <v>14.9</v>
      </c>
      <c r="BC395" s="5">
        <v>0.26805555555555599</v>
      </c>
    </row>
    <row r="396" spans="2:55">
      <c r="B396" s="2">
        <v>18.8</v>
      </c>
      <c r="C396" s="2">
        <v>52</v>
      </c>
      <c r="D396" s="2">
        <v>8.8000000000000007</v>
      </c>
      <c r="E396" s="2">
        <v>18.8</v>
      </c>
      <c r="F396" s="2">
        <v>4.3</v>
      </c>
      <c r="G396" s="2">
        <v>5</v>
      </c>
      <c r="H396" s="2">
        <v>1007.1</v>
      </c>
      <c r="I396" s="2">
        <v>70</v>
      </c>
      <c r="J396" s="2">
        <v>0</v>
      </c>
      <c r="K396" s="2">
        <v>0</v>
      </c>
      <c r="L396" s="2">
        <v>0</v>
      </c>
      <c r="M396" s="2">
        <v>0</v>
      </c>
      <c r="N396">
        <v>5</v>
      </c>
      <c r="O396">
        <v>292.8</v>
      </c>
      <c r="P396">
        <v>17.8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77</v>
      </c>
      <c r="AO396" s="2">
        <v>11.7</v>
      </c>
      <c r="AP396" s="2">
        <v>15.7</v>
      </c>
      <c r="AQ396" s="2">
        <v>0</v>
      </c>
      <c r="AR396" s="2">
        <v>0</v>
      </c>
      <c r="AS396" s="2">
        <v>1023.7</v>
      </c>
      <c r="AT396" s="2">
        <v>610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287.8</v>
      </c>
      <c r="BA396">
        <v>14.8</v>
      </c>
      <c r="BB396">
        <v>14.9</v>
      </c>
      <c r="BC396" s="5">
        <v>0.26874999999999999</v>
      </c>
    </row>
    <row r="397" spans="2:55">
      <c r="B397" s="2">
        <v>18.8</v>
      </c>
      <c r="C397" s="2">
        <v>52</v>
      </c>
      <c r="D397" s="2">
        <v>8.8000000000000007</v>
      </c>
      <c r="E397" s="2">
        <v>18.8</v>
      </c>
      <c r="F397" s="2">
        <v>5.8</v>
      </c>
      <c r="G397" s="2">
        <v>5.8</v>
      </c>
      <c r="H397" s="2">
        <v>1007.1</v>
      </c>
      <c r="I397" s="2">
        <v>80</v>
      </c>
      <c r="J397" s="2">
        <v>0</v>
      </c>
      <c r="K397" s="2">
        <v>0</v>
      </c>
      <c r="L397" s="2">
        <v>0</v>
      </c>
      <c r="M397" s="2">
        <v>0</v>
      </c>
      <c r="N397">
        <v>5</v>
      </c>
      <c r="O397">
        <v>292.8</v>
      </c>
      <c r="P397">
        <v>17.8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77</v>
      </c>
      <c r="AO397" s="2">
        <v>11.7</v>
      </c>
      <c r="AP397" s="2">
        <v>15.7</v>
      </c>
      <c r="AQ397" s="2">
        <v>2.5</v>
      </c>
      <c r="AR397" s="2">
        <v>4</v>
      </c>
      <c r="AS397" s="2">
        <v>1023.7</v>
      </c>
      <c r="AT397" s="2">
        <v>640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287.8</v>
      </c>
      <c r="BA397">
        <v>14.8</v>
      </c>
      <c r="BB397">
        <v>14.9</v>
      </c>
      <c r="BC397" s="5">
        <v>0.26944444444444399</v>
      </c>
    </row>
    <row r="398" spans="2:55">
      <c r="B398" s="2">
        <v>18.7</v>
      </c>
      <c r="C398" s="2">
        <v>52</v>
      </c>
      <c r="D398" s="2">
        <v>8.6999999999999993</v>
      </c>
      <c r="E398" s="2">
        <v>18.7</v>
      </c>
      <c r="F398" s="2">
        <v>2.5</v>
      </c>
      <c r="G398" s="2">
        <v>4.3</v>
      </c>
      <c r="H398" s="2">
        <v>1007.2</v>
      </c>
      <c r="I398" s="2">
        <v>90</v>
      </c>
      <c r="J398" s="2">
        <v>0</v>
      </c>
      <c r="K398" s="2">
        <v>0</v>
      </c>
      <c r="L398" s="2">
        <v>0</v>
      </c>
      <c r="M398" s="2">
        <v>0</v>
      </c>
      <c r="N398">
        <v>5</v>
      </c>
      <c r="O398">
        <v>292.8</v>
      </c>
      <c r="P398">
        <v>17.8</v>
      </c>
      <c r="Q398">
        <v>18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15.6</v>
      </c>
      <c r="AN398" s="2">
        <v>77</v>
      </c>
      <c r="AO398" s="2">
        <v>11.6</v>
      </c>
      <c r="AP398" s="2">
        <v>15.6</v>
      </c>
      <c r="AQ398" s="2">
        <v>2.9</v>
      </c>
      <c r="AR398" s="2">
        <v>4</v>
      </c>
      <c r="AS398" s="2">
        <v>1023.8</v>
      </c>
      <c r="AT398" s="2">
        <v>680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287.8</v>
      </c>
      <c r="BA398">
        <v>14.8</v>
      </c>
      <c r="BB398">
        <v>14.8</v>
      </c>
      <c r="BC398" s="5">
        <v>0.27013888888888898</v>
      </c>
    </row>
    <row r="399" spans="2:55">
      <c r="B399" s="2">
        <v>18.7</v>
      </c>
      <c r="C399" s="2">
        <v>52</v>
      </c>
      <c r="D399" s="2">
        <v>8.6999999999999993</v>
      </c>
      <c r="E399" s="2">
        <v>18.7</v>
      </c>
      <c r="F399" s="2">
        <v>4</v>
      </c>
      <c r="G399" s="2">
        <v>4.3</v>
      </c>
      <c r="H399" s="2">
        <v>1007.3</v>
      </c>
      <c r="I399" s="2">
        <v>100</v>
      </c>
      <c r="J399" s="2">
        <v>0</v>
      </c>
      <c r="K399" s="2">
        <v>0</v>
      </c>
      <c r="L399" s="2">
        <v>0</v>
      </c>
      <c r="M399" s="2">
        <v>0</v>
      </c>
      <c r="N399">
        <v>5</v>
      </c>
      <c r="O399">
        <v>292.8</v>
      </c>
      <c r="P399">
        <v>17.8</v>
      </c>
      <c r="Q399">
        <v>18</v>
      </c>
      <c r="R399" s="5">
        <v>0.27083333333333298</v>
      </c>
      <c r="T399" s="13">
        <f t="shared" ref="T399:T462" si="9">MAX(P399,Q399)</f>
        <v>18</v>
      </c>
      <c r="U399" s="13">
        <f>(T399-B399)-3</f>
        <v>-3.6999999999999993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15.6</v>
      </c>
      <c r="AN399" s="2">
        <v>77</v>
      </c>
      <c r="AO399" s="2">
        <v>11.6</v>
      </c>
      <c r="AP399" s="2">
        <v>15.6</v>
      </c>
      <c r="AQ399" s="2">
        <v>4.3</v>
      </c>
      <c r="AR399" s="2">
        <v>6.1</v>
      </c>
      <c r="AS399" s="2">
        <v>1023.8</v>
      </c>
      <c r="AT399" s="2">
        <v>730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287.8</v>
      </c>
      <c r="BA399">
        <v>14.7</v>
      </c>
      <c r="BB399">
        <v>14.9</v>
      </c>
      <c r="BC399" s="5">
        <v>0.27083333333333298</v>
      </c>
    </row>
    <row r="400" spans="2:55">
      <c r="B400" s="2">
        <v>18.600000000000001</v>
      </c>
      <c r="C400" s="2">
        <v>52</v>
      </c>
      <c r="D400" s="2">
        <v>8.6</v>
      </c>
      <c r="E400" s="2">
        <v>18.600000000000001</v>
      </c>
      <c r="F400" s="2">
        <v>0</v>
      </c>
      <c r="G400" s="2">
        <v>4</v>
      </c>
      <c r="H400" s="2">
        <v>1007.3</v>
      </c>
      <c r="I400" s="2">
        <v>120</v>
      </c>
      <c r="J400" s="2">
        <v>0</v>
      </c>
      <c r="K400" s="2">
        <v>0</v>
      </c>
      <c r="L400" s="2">
        <v>0</v>
      </c>
      <c r="M400" s="2">
        <v>0</v>
      </c>
      <c r="N400">
        <v>5</v>
      </c>
      <c r="O400">
        <v>292.8</v>
      </c>
      <c r="P400">
        <v>17.7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-3.6000000000000014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15.6</v>
      </c>
      <c r="AN400" s="2">
        <v>77</v>
      </c>
      <c r="AO400" s="2">
        <v>11.6</v>
      </c>
      <c r="AP400" s="2">
        <v>15.6</v>
      </c>
      <c r="AQ400" s="2">
        <v>2.2000000000000002</v>
      </c>
      <c r="AR400" s="2">
        <v>2.9</v>
      </c>
      <c r="AS400" s="2">
        <v>1023.7</v>
      </c>
      <c r="AT400" s="2">
        <v>770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287.8</v>
      </c>
      <c r="BA400">
        <v>14.7</v>
      </c>
      <c r="BB400">
        <v>14.9</v>
      </c>
      <c r="BC400" s="5">
        <v>0.27152777777777798</v>
      </c>
    </row>
    <row r="401" spans="2:55">
      <c r="B401" s="2">
        <v>18.5</v>
      </c>
      <c r="C401" s="2">
        <v>52</v>
      </c>
      <c r="D401" s="2">
        <v>8.5</v>
      </c>
      <c r="E401" s="2">
        <v>18.5</v>
      </c>
      <c r="F401" s="2">
        <v>1.8</v>
      </c>
      <c r="G401" s="2">
        <v>2.5</v>
      </c>
      <c r="H401" s="2">
        <v>1007.2</v>
      </c>
      <c r="I401" s="2">
        <v>130</v>
      </c>
      <c r="J401" s="2">
        <v>0</v>
      </c>
      <c r="K401" s="2">
        <v>0</v>
      </c>
      <c r="L401" s="2">
        <v>0</v>
      </c>
      <c r="M401" s="2">
        <v>0</v>
      </c>
      <c r="N401">
        <v>5</v>
      </c>
      <c r="O401">
        <v>292.8</v>
      </c>
      <c r="P401">
        <v>17.7</v>
      </c>
      <c r="Q401">
        <v>18</v>
      </c>
      <c r="R401" s="5">
        <v>0.27222222222222198</v>
      </c>
      <c r="T401" s="13">
        <f t="shared" si="9"/>
        <v>18</v>
      </c>
      <c r="U401" s="13">
        <f t="shared" si="11"/>
        <v>-3.5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15.6</v>
      </c>
      <c r="AN401" s="2">
        <v>77</v>
      </c>
      <c r="AO401" s="2">
        <v>11.6</v>
      </c>
      <c r="AP401" s="2">
        <v>15.6</v>
      </c>
      <c r="AQ401" s="2">
        <v>2.9</v>
      </c>
      <c r="AR401" s="2">
        <v>2.9</v>
      </c>
      <c r="AS401" s="2">
        <v>1023.8</v>
      </c>
      <c r="AT401" s="2">
        <v>810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287.8</v>
      </c>
      <c r="BA401">
        <v>14.7</v>
      </c>
      <c r="BB401">
        <v>14.9</v>
      </c>
      <c r="BC401" s="5">
        <v>0.27222222222222198</v>
      </c>
    </row>
    <row r="402" spans="2:55">
      <c r="B402" s="2">
        <v>18.5</v>
      </c>
      <c r="C402" s="2">
        <v>52</v>
      </c>
      <c r="D402" s="2">
        <v>8.5</v>
      </c>
      <c r="E402" s="2">
        <v>18.5</v>
      </c>
      <c r="F402" s="2">
        <v>1.8</v>
      </c>
      <c r="G402" s="2">
        <v>2.2000000000000002</v>
      </c>
      <c r="H402" s="2">
        <v>1007.1</v>
      </c>
      <c r="I402" s="2">
        <v>150</v>
      </c>
      <c r="J402" s="2">
        <v>0</v>
      </c>
      <c r="K402" s="2">
        <v>0</v>
      </c>
      <c r="L402" s="2">
        <v>0</v>
      </c>
      <c r="M402" s="2">
        <v>0</v>
      </c>
      <c r="N402">
        <v>5</v>
      </c>
      <c r="O402">
        <v>292.8</v>
      </c>
      <c r="P402">
        <v>17.7</v>
      </c>
      <c r="Q402">
        <v>17.899999999999999</v>
      </c>
      <c r="R402" s="5">
        <v>0.27291666666666697</v>
      </c>
      <c r="T402" s="13">
        <f t="shared" si="9"/>
        <v>17.899999999999999</v>
      </c>
      <c r="U402" s="13">
        <f t="shared" si="11"/>
        <v>-3.6000000000000014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77</v>
      </c>
      <c r="AO402" s="2">
        <v>11.6</v>
      </c>
      <c r="AP402" s="2">
        <v>15.6</v>
      </c>
      <c r="AQ402" s="2">
        <v>0</v>
      </c>
      <c r="AR402" s="2">
        <v>0</v>
      </c>
      <c r="AS402" s="2">
        <v>1023.8</v>
      </c>
      <c r="AT402" s="2">
        <v>860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287.8</v>
      </c>
      <c r="BA402">
        <v>14.7</v>
      </c>
      <c r="BB402">
        <v>14.9</v>
      </c>
      <c r="BC402" s="5">
        <v>0.27291666666666697</v>
      </c>
    </row>
    <row r="403" spans="2:55">
      <c r="B403" s="2">
        <v>18.5</v>
      </c>
      <c r="C403" s="2">
        <v>52</v>
      </c>
      <c r="D403" s="2">
        <v>8.5</v>
      </c>
      <c r="E403" s="2">
        <v>18.5</v>
      </c>
      <c r="F403" s="2">
        <v>0</v>
      </c>
      <c r="G403" s="2">
        <v>4.7</v>
      </c>
      <c r="H403" s="2">
        <v>1007.1</v>
      </c>
      <c r="I403" s="2">
        <v>160</v>
      </c>
      <c r="J403" s="2">
        <v>0</v>
      </c>
      <c r="K403" s="2">
        <v>0</v>
      </c>
      <c r="L403" s="2">
        <v>0</v>
      </c>
      <c r="M403" s="2">
        <v>0</v>
      </c>
      <c r="N403">
        <v>5</v>
      </c>
      <c r="O403">
        <v>292.8</v>
      </c>
      <c r="P403">
        <v>17.7</v>
      </c>
      <c r="Q403">
        <v>17.899999999999999</v>
      </c>
      <c r="R403" s="5">
        <v>0.27361111111111103</v>
      </c>
      <c r="T403" s="13">
        <f t="shared" si="9"/>
        <v>17.899999999999999</v>
      </c>
      <c r="U403" s="13">
        <f t="shared" si="11"/>
        <v>-3.6000000000000014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77</v>
      </c>
      <c r="AO403" s="2">
        <v>11.6</v>
      </c>
      <c r="AP403" s="2">
        <v>15.6</v>
      </c>
      <c r="AQ403" s="2">
        <v>0</v>
      </c>
      <c r="AR403" s="2">
        <v>2.2000000000000002</v>
      </c>
      <c r="AS403" s="2">
        <v>1023.8</v>
      </c>
      <c r="AT403" s="2">
        <v>910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287.8</v>
      </c>
      <c r="BA403">
        <v>14.7</v>
      </c>
      <c r="BB403">
        <v>14.9</v>
      </c>
      <c r="BC403" s="5">
        <v>0.27361111111111103</v>
      </c>
    </row>
    <row r="404" spans="2:55">
      <c r="B404" s="2">
        <v>18.399999999999999</v>
      </c>
      <c r="C404" s="2">
        <v>52</v>
      </c>
      <c r="D404" s="2">
        <v>8.4</v>
      </c>
      <c r="E404" s="2">
        <v>18.399999999999999</v>
      </c>
      <c r="F404" s="2">
        <v>0</v>
      </c>
      <c r="G404" s="2">
        <v>2.5</v>
      </c>
      <c r="H404" s="2">
        <v>1007</v>
      </c>
      <c r="I404" s="2">
        <v>180</v>
      </c>
      <c r="J404" s="2">
        <v>0</v>
      </c>
      <c r="K404" s="2">
        <v>0</v>
      </c>
      <c r="L404" s="2">
        <v>0</v>
      </c>
      <c r="M404" s="2">
        <v>0</v>
      </c>
      <c r="N404">
        <v>5</v>
      </c>
      <c r="O404">
        <v>292.8</v>
      </c>
      <c r="P404">
        <v>17.600000000000001</v>
      </c>
      <c r="Q404">
        <v>17.899999999999999</v>
      </c>
      <c r="R404" s="5">
        <v>0.27430555555555602</v>
      </c>
      <c r="T404" s="13">
        <f t="shared" si="9"/>
        <v>17.899999999999999</v>
      </c>
      <c r="U404" s="13">
        <f t="shared" si="11"/>
        <v>-3.5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77</v>
      </c>
      <c r="AO404" s="2">
        <v>11.6</v>
      </c>
      <c r="AP404" s="2">
        <v>15.6</v>
      </c>
      <c r="AQ404" s="2">
        <v>4.7</v>
      </c>
      <c r="AR404" s="2">
        <v>5.4</v>
      </c>
      <c r="AS404" s="2">
        <v>1023.9</v>
      </c>
      <c r="AT404" s="2">
        <v>960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287.8</v>
      </c>
      <c r="BA404">
        <v>14.7</v>
      </c>
      <c r="BB404">
        <v>14.9</v>
      </c>
      <c r="BC404" s="5">
        <v>0.27430555555555602</v>
      </c>
    </row>
    <row r="405" spans="2:55">
      <c r="B405" s="2">
        <v>18.5</v>
      </c>
      <c r="C405" s="2">
        <v>52</v>
      </c>
      <c r="D405" s="2">
        <v>8.5</v>
      </c>
      <c r="E405" s="2">
        <v>18.5</v>
      </c>
      <c r="F405" s="2">
        <v>2.5</v>
      </c>
      <c r="G405" s="2">
        <v>4.3</v>
      </c>
      <c r="H405" s="2">
        <v>1007.3</v>
      </c>
      <c r="I405" s="2">
        <v>200</v>
      </c>
      <c r="J405" s="2">
        <v>0</v>
      </c>
      <c r="K405" s="2">
        <v>0</v>
      </c>
      <c r="L405" s="2">
        <v>0</v>
      </c>
      <c r="M405" s="2">
        <v>0</v>
      </c>
      <c r="N405">
        <v>5</v>
      </c>
      <c r="O405">
        <v>292.8</v>
      </c>
      <c r="P405">
        <v>17.600000000000001</v>
      </c>
      <c r="Q405">
        <v>17.8</v>
      </c>
      <c r="R405" s="5">
        <v>0.27500000000000002</v>
      </c>
      <c r="T405" s="13">
        <f t="shared" si="9"/>
        <v>17.8</v>
      </c>
      <c r="U405" s="13">
        <f t="shared" si="11"/>
        <v>-3.6999999999999993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77</v>
      </c>
      <c r="AO405" s="2">
        <v>11.6</v>
      </c>
      <c r="AP405" s="2">
        <v>15.6</v>
      </c>
      <c r="AQ405" s="2">
        <v>0</v>
      </c>
      <c r="AR405" s="2">
        <v>2.5</v>
      </c>
      <c r="AS405" s="2">
        <v>1023.8</v>
      </c>
      <c r="AT405" s="2">
        <v>1010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287.8</v>
      </c>
      <c r="BA405">
        <v>14.7</v>
      </c>
      <c r="BB405">
        <v>15</v>
      </c>
      <c r="BC405" s="5">
        <v>0.27500000000000002</v>
      </c>
    </row>
    <row r="406" spans="2:55">
      <c r="B406" s="2">
        <v>18.5</v>
      </c>
      <c r="C406" s="2">
        <v>52</v>
      </c>
      <c r="D406" s="2">
        <v>8.5</v>
      </c>
      <c r="E406" s="2">
        <v>18.5</v>
      </c>
      <c r="F406" s="2">
        <v>0</v>
      </c>
      <c r="G406" s="2">
        <v>2.9</v>
      </c>
      <c r="H406" s="2">
        <v>1007.1</v>
      </c>
      <c r="I406" s="2">
        <v>220</v>
      </c>
      <c r="J406" s="2">
        <v>0</v>
      </c>
      <c r="K406" s="2">
        <v>0</v>
      </c>
      <c r="L406" s="2">
        <v>0</v>
      </c>
      <c r="M406" s="2">
        <v>0</v>
      </c>
      <c r="N406">
        <v>5</v>
      </c>
      <c r="O406">
        <v>292.8</v>
      </c>
      <c r="P406">
        <v>17.600000000000001</v>
      </c>
      <c r="Q406">
        <v>17.8</v>
      </c>
      <c r="R406" s="5">
        <v>0.27569444444444402</v>
      </c>
      <c r="T406" s="13">
        <f t="shared" si="9"/>
        <v>17.8</v>
      </c>
      <c r="U406" s="13">
        <f t="shared" si="11"/>
        <v>-3.6999999999999993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15.5</v>
      </c>
      <c r="AN406" s="2">
        <v>78</v>
      </c>
      <c r="AO406" s="2">
        <v>11.7</v>
      </c>
      <c r="AP406" s="2">
        <v>15.5</v>
      </c>
      <c r="AQ406" s="2">
        <v>2.5</v>
      </c>
      <c r="AR406" s="2">
        <v>2.9</v>
      </c>
      <c r="AS406" s="2">
        <v>1023.8</v>
      </c>
      <c r="AT406" s="2">
        <v>1060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287.8</v>
      </c>
      <c r="BA406">
        <v>14.6</v>
      </c>
      <c r="BB406">
        <v>15</v>
      </c>
      <c r="BC406" s="5">
        <v>0.27569444444444402</v>
      </c>
    </row>
    <row r="407" spans="2:55">
      <c r="B407" s="2">
        <v>18.5</v>
      </c>
      <c r="C407" s="2">
        <v>52</v>
      </c>
      <c r="D407" s="2">
        <v>8.5</v>
      </c>
      <c r="E407" s="2">
        <v>18.5</v>
      </c>
      <c r="F407" s="2">
        <v>1.8</v>
      </c>
      <c r="G407" s="2">
        <v>2.5</v>
      </c>
      <c r="H407" s="2">
        <v>1007.1</v>
      </c>
      <c r="I407" s="2">
        <v>240</v>
      </c>
      <c r="J407" s="2">
        <v>0</v>
      </c>
      <c r="K407" s="2">
        <v>0</v>
      </c>
      <c r="L407" s="2">
        <v>0</v>
      </c>
      <c r="M407" s="2">
        <v>0</v>
      </c>
      <c r="N407">
        <v>5</v>
      </c>
      <c r="O407">
        <v>292.8</v>
      </c>
      <c r="P407">
        <v>17.5</v>
      </c>
      <c r="Q407">
        <v>17.8</v>
      </c>
      <c r="R407" s="5">
        <v>0.27638888888888902</v>
      </c>
      <c r="T407" s="13">
        <f t="shared" si="9"/>
        <v>17.8</v>
      </c>
      <c r="U407" s="13">
        <f t="shared" si="11"/>
        <v>-3.6999999999999993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15.5</v>
      </c>
      <c r="AN407" s="2">
        <v>78</v>
      </c>
      <c r="AO407" s="2">
        <v>11.7</v>
      </c>
      <c r="AP407" s="2">
        <v>15.5</v>
      </c>
      <c r="AQ407" s="2">
        <v>0</v>
      </c>
      <c r="AR407" s="2">
        <v>1.8</v>
      </c>
      <c r="AS407" s="2">
        <v>1023.7</v>
      </c>
      <c r="AT407" s="2">
        <v>1120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287.8</v>
      </c>
      <c r="BA407">
        <v>14.6</v>
      </c>
      <c r="BB407">
        <v>15.1</v>
      </c>
      <c r="BC407" s="5">
        <v>0.27638888888888902</v>
      </c>
    </row>
    <row r="408" spans="2:55">
      <c r="B408" s="2">
        <v>18.5</v>
      </c>
      <c r="C408" s="2">
        <v>53</v>
      </c>
      <c r="D408" s="2">
        <v>8.8000000000000007</v>
      </c>
      <c r="E408" s="2">
        <v>18.5</v>
      </c>
      <c r="F408" s="2">
        <v>3.2</v>
      </c>
      <c r="G408" s="2">
        <v>4</v>
      </c>
      <c r="H408" s="2">
        <v>1007.2</v>
      </c>
      <c r="I408" s="2">
        <v>260</v>
      </c>
      <c r="J408" s="2">
        <v>0</v>
      </c>
      <c r="K408" s="2">
        <v>0</v>
      </c>
      <c r="L408" s="2">
        <v>0</v>
      </c>
      <c r="M408" s="2">
        <v>0</v>
      </c>
      <c r="N408">
        <v>5</v>
      </c>
      <c r="O408">
        <v>292.8</v>
      </c>
      <c r="P408">
        <v>17.5</v>
      </c>
      <c r="Q408">
        <v>17.8</v>
      </c>
      <c r="R408" s="5">
        <v>0.27708333333333302</v>
      </c>
      <c r="T408" s="13">
        <f t="shared" si="9"/>
        <v>17.8</v>
      </c>
      <c r="U408" s="13">
        <f t="shared" si="11"/>
        <v>-3.6999999999999993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3.2</v>
      </c>
      <c r="AR408" s="2">
        <v>4.3</v>
      </c>
      <c r="AS408" s="2">
        <v>1024</v>
      </c>
      <c r="AT408" s="2">
        <v>1170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287.8</v>
      </c>
      <c r="BA408">
        <v>14.7</v>
      </c>
      <c r="BB408">
        <v>15.1</v>
      </c>
      <c r="BC408" s="5">
        <v>0.27708333333333302</v>
      </c>
    </row>
    <row r="409" spans="2:55">
      <c r="B409" s="2">
        <v>18.5</v>
      </c>
      <c r="C409" s="2">
        <v>52</v>
      </c>
      <c r="D409" s="2">
        <v>8.5</v>
      </c>
      <c r="E409" s="2">
        <v>18.5</v>
      </c>
      <c r="F409" s="2">
        <v>0</v>
      </c>
      <c r="G409" s="2">
        <v>4.3</v>
      </c>
      <c r="H409" s="2">
        <v>1007.3</v>
      </c>
      <c r="I409" s="2">
        <v>280</v>
      </c>
      <c r="J409" s="2">
        <v>0</v>
      </c>
      <c r="K409" s="2">
        <v>0</v>
      </c>
      <c r="L409" s="2">
        <v>0</v>
      </c>
      <c r="M409" s="2">
        <v>0</v>
      </c>
      <c r="N409">
        <v>5</v>
      </c>
      <c r="O409">
        <v>292.8</v>
      </c>
      <c r="P409">
        <v>17.5</v>
      </c>
      <c r="Q409">
        <v>17.7</v>
      </c>
      <c r="R409" s="5">
        <v>0.27777777777777801</v>
      </c>
      <c r="T409" s="13">
        <f t="shared" si="9"/>
        <v>17.7</v>
      </c>
      <c r="U409" s="13">
        <f t="shared" si="11"/>
        <v>-3.8000000000000007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15.5</v>
      </c>
      <c r="AN409" s="2">
        <v>78</v>
      </c>
      <c r="AO409" s="2">
        <v>11.7</v>
      </c>
      <c r="AP409" s="2">
        <v>15.5</v>
      </c>
      <c r="AQ409" s="2">
        <v>1.8</v>
      </c>
      <c r="AR409" s="2">
        <v>2.9</v>
      </c>
      <c r="AS409" s="2">
        <v>1023.9</v>
      </c>
      <c r="AT409" s="2">
        <v>1220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287.8</v>
      </c>
      <c r="BA409">
        <v>14.6</v>
      </c>
      <c r="BB409">
        <v>15.2</v>
      </c>
      <c r="BC409" s="5">
        <v>0.27777777777777801</v>
      </c>
    </row>
    <row r="410" spans="2:55">
      <c r="B410" s="2">
        <v>18.5</v>
      </c>
      <c r="C410" s="2">
        <v>52</v>
      </c>
      <c r="D410" s="2">
        <v>8.5</v>
      </c>
      <c r="E410" s="2">
        <v>18.5</v>
      </c>
      <c r="F410" s="2">
        <v>0</v>
      </c>
      <c r="G410" s="2">
        <v>3.6</v>
      </c>
      <c r="H410" s="2">
        <v>1007.2</v>
      </c>
      <c r="I410" s="2">
        <v>310</v>
      </c>
      <c r="J410" s="2">
        <v>0</v>
      </c>
      <c r="K410" s="2">
        <v>0</v>
      </c>
      <c r="L410" s="2">
        <v>0</v>
      </c>
      <c r="M410" s="2">
        <v>0</v>
      </c>
      <c r="N410">
        <v>5</v>
      </c>
      <c r="O410">
        <v>292.8</v>
      </c>
      <c r="P410">
        <v>17.399999999999999</v>
      </c>
      <c r="Q410">
        <v>17.7</v>
      </c>
      <c r="R410" s="5">
        <v>0.27847222222222201</v>
      </c>
      <c r="T410" s="13">
        <f t="shared" si="9"/>
        <v>17.7</v>
      </c>
      <c r="U410" s="13">
        <f t="shared" si="11"/>
        <v>-3.8000000000000007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4</v>
      </c>
      <c r="AR410" s="2">
        <v>5</v>
      </c>
      <c r="AS410" s="2">
        <v>1023.8</v>
      </c>
      <c r="AT410" s="2">
        <v>1280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287.8</v>
      </c>
      <c r="BA410">
        <v>14.6</v>
      </c>
      <c r="BB410">
        <v>15.2</v>
      </c>
      <c r="BC410" s="5">
        <v>0.27847222222222201</v>
      </c>
    </row>
    <row r="411" spans="2:55">
      <c r="B411" s="2">
        <v>18.5</v>
      </c>
      <c r="C411" s="2">
        <v>52</v>
      </c>
      <c r="D411" s="2">
        <v>8.5</v>
      </c>
      <c r="E411" s="2">
        <v>18.5</v>
      </c>
      <c r="F411" s="2">
        <v>3.6</v>
      </c>
      <c r="G411" s="2">
        <v>4</v>
      </c>
      <c r="H411" s="2">
        <v>1007.2</v>
      </c>
      <c r="I411" s="2">
        <v>340</v>
      </c>
      <c r="J411" s="2">
        <v>0</v>
      </c>
      <c r="K411" s="2">
        <v>0</v>
      </c>
      <c r="L411" s="2">
        <v>0</v>
      </c>
      <c r="M411" s="2">
        <v>0</v>
      </c>
      <c r="N411">
        <v>5</v>
      </c>
      <c r="O411">
        <v>292.8</v>
      </c>
      <c r="P411">
        <v>17.399999999999999</v>
      </c>
      <c r="Q411">
        <v>17.7</v>
      </c>
      <c r="R411" s="5">
        <v>0.27916666666666701</v>
      </c>
      <c r="T411" s="13">
        <f t="shared" si="9"/>
        <v>17.7</v>
      </c>
      <c r="U411" s="13">
        <f t="shared" si="11"/>
        <v>-3.8000000000000007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3.6</v>
      </c>
      <c r="AS411" s="2">
        <v>1023.8</v>
      </c>
      <c r="AT411" s="2">
        <v>1340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287.8</v>
      </c>
      <c r="BA411">
        <v>14.6</v>
      </c>
      <c r="BB411">
        <v>15.2</v>
      </c>
      <c r="BC411" s="5">
        <v>0.27916666666666701</v>
      </c>
    </row>
    <row r="412" spans="2:55">
      <c r="B412" s="2">
        <v>18.600000000000001</v>
      </c>
      <c r="C412" s="2">
        <v>52</v>
      </c>
      <c r="D412" s="2">
        <v>8.6</v>
      </c>
      <c r="E412" s="2">
        <v>18.600000000000001</v>
      </c>
      <c r="F412" s="2">
        <v>2.2000000000000002</v>
      </c>
      <c r="G412" s="2">
        <v>3.6</v>
      </c>
      <c r="H412" s="2">
        <v>1007.2</v>
      </c>
      <c r="I412" s="2">
        <v>370</v>
      </c>
      <c r="J412" s="2">
        <v>0</v>
      </c>
      <c r="K412" s="2">
        <v>0</v>
      </c>
      <c r="L412" s="2">
        <v>0</v>
      </c>
      <c r="M412" s="2">
        <v>0</v>
      </c>
      <c r="N412">
        <v>5</v>
      </c>
      <c r="O412">
        <v>292.8</v>
      </c>
      <c r="P412">
        <v>17.399999999999999</v>
      </c>
      <c r="Q412">
        <v>17.7</v>
      </c>
      <c r="R412" s="5">
        <v>0.27986111111111101</v>
      </c>
      <c r="T412" s="13">
        <f t="shared" si="9"/>
        <v>17.7</v>
      </c>
      <c r="U412" s="13">
        <f t="shared" si="11"/>
        <v>-3.9000000000000021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2.9</v>
      </c>
      <c r="AR412" s="2">
        <v>5.8</v>
      </c>
      <c r="AS412" s="2">
        <v>1023.8</v>
      </c>
      <c r="AT412" s="2">
        <v>1400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287.8</v>
      </c>
      <c r="BA412">
        <v>14.6</v>
      </c>
      <c r="BB412">
        <v>15.3</v>
      </c>
      <c r="BC412" s="5">
        <v>0.27986111111111101</v>
      </c>
    </row>
    <row r="413" spans="2:55">
      <c r="B413" s="2">
        <v>18.600000000000001</v>
      </c>
      <c r="C413" s="2">
        <v>52</v>
      </c>
      <c r="D413" s="2">
        <v>8.6</v>
      </c>
      <c r="E413" s="2">
        <v>18.600000000000001</v>
      </c>
      <c r="F413" s="2">
        <v>3.6</v>
      </c>
      <c r="G413" s="2">
        <v>4.3</v>
      </c>
      <c r="H413" s="2">
        <v>1007.1</v>
      </c>
      <c r="I413" s="2">
        <v>410</v>
      </c>
      <c r="J413" s="2">
        <v>0</v>
      </c>
      <c r="K413" s="2">
        <v>0</v>
      </c>
      <c r="L413" s="2">
        <v>0</v>
      </c>
      <c r="M413" s="2">
        <v>0</v>
      </c>
      <c r="N413">
        <v>5</v>
      </c>
      <c r="O413">
        <v>292.8</v>
      </c>
      <c r="P413">
        <v>17.399999999999999</v>
      </c>
      <c r="Q413">
        <v>17.7</v>
      </c>
      <c r="R413" s="5">
        <v>0.280555555555556</v>
      </c>
      <c r="T413" s="13">
        <f t="shared" si="9"/>
        <v>17.7</v>
      </c>
      <c r="U413" s="13">
        <f t="shared" si="11"/>
        <v>-3.9000000000000021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2.9</v>
      </c>
      <c r="AR413" s="2">
        <v>4.3</v>
      </c>
      <c r="AS413" s="2">
        <v>1023.8</v>
      </c>
      <c r="AT413" s="2">
        <v>1470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287.8</v>
      </c>
      <c r="BA413">
        <v>14.6</v>
      </c>
      <c r="BB413">
        <v>15.4</v>
      </c>
      <c r="BC413" s="5">
        <v>0.280555555555556</v>
      </c>
    </row>
    <row r="414" spans="2:55">
      <c r="B414" s="2">
        <v>18.600000000000001</v>
      </c>
      <c r="C414" s="2">
        <v>52</v>
      </c>
      <c r="D414" s="2">
        <v>8.6</v>
      </c>
      <c r="E414" s="2">
        <v>18.600000000000001</v>
      </c>
      <c r="F414" s="2">
        <v>0</v>
      </c>
      <c r="G414" s="2">
        <v>2.9</v>
      </c>
      <c r="H414" s="2">
        <v>1007.2</v>
      </c>
      <c r="I414" s="2">
        <v>440</v>
      </c>
      <c r="J414" s="2">
        <v>0</v>
      </c>
      <c r="K414" s="2">
        <v>0</v>
      </c>
      <c r="L414" s="2">
        <v>0</v>
      </c>
      <c r="M414" s="2">
        <v>0</v>
      </c>
      <c r="N414">
        <v>5</v>
      </c>
      <c r="O414">
        <v>292.8</v>
      </c>
      <c r="P414">
        <v>17.399999999999999</v>
      </c>
      <c r="Q414">
        <v>17.600000000000001</v>
      </c>
      <c r="R414" s="5">
        <v>0.28125</v>
      </c>
      <c r="T414" s="13">
        <f t="shared" si="9"/>
        <v>17.600000000000001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2.5</v>
      </c>
      <c r="AS414" s="2">
        <v>1023.9</v>
      </c>
      <c r="AT414" s="2">
        <v>1530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287.8</v>
      </c>
      <c r="BA414">
        <v>14.6</v>
      </c>
      <c r="BB414">
        <v>15.4</v>
      </c>
      <c r="BC414" s="5">
        <v>0.28125</v>
      </c>
    </row>
    <row r="415" spans="2:55">
      <c r="B415" s="2">
        <v>18.7</v>
      </c>
      <c r="C415" s="2">
        <v>51</v>
      </c>
      <c r="D415" s="2">
        <v>8.4</v>
      </c>
      <c r="E415" s="2">
        <v>18.7</v>
      </c>
      <c r="F415" s="2">
        <v>2.2000000000000002</v>
      </c>
      <c r="G415" s="2">
        <v>4</v>
      </c>
      <c r="H415" s="2">
        <v>1007</v>
      </c>
      <c r="I415" s="2">
        <v>470</v>
      </c>
      <c r="J415" s="2">
        <v>0</v>
      </c>
      <c r="K415" s="2">
        <v>0</v>
      </c>
      <c r="L415" s="2">
        <v>0</v>
      </c>
      <c r="M415" s="2">
        <v>0</v>
      </c>
      <c r="N415">
        <v>5</v>
      </c>
      <c r="O415">
        <v>292.8</v>
      </c>
      <c r="P415">
        <v>17.399999999999999</v>
      </c>
      <c r="Q415">
        <v>17.600000000000001</v>
      </c>
      <c r="R415" s="5">
        <v>0.281944444444444</v>
      </c>
      <c r="T415" s="13">
        <f t="shared" si="9"/>
        <v>17.600000000000001</v>
      </c>
      <c r="U415" s="13">
        <f t="shared" si="11"/>
        <v>-4.0999999999999979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3.6</v>
      </c>
      <c r="AR415" s="2">
        <v>5</v>
      </c>
      <c r="AS415" s="2">
        <v>1023.8</v>
      </c>
      <c r="AT415" s="2">
        <v>1600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287.8</v>
      </c>
      <c r="BA415">
        <v>14.7</v>
      </c>
      <c r="BB415">
        <v>15.5</v>
      </c>
      <c r="BC415" s="5">
        <v>0.281944444444444</v>
      </c>
    </row>
    <row r="416" spans="2:55">
      <c r="B416" s="2">
        <v>18.7</v>
      </c>
      <c r="C416" s="2">
        <v>52</v>
      </c>
      <c r="D416" s="2">
        <v>8.6999999999999993</v>
      </c>
      <c r="E416" s="2">
        <v>18.7</v>
      </c>
      <c r="F416" s="2">
        <v>2.5</v>
      </c>
      <c r="G416" s="2">
        <v>2.5</v>
      </c>
      <c r="H416" s="2">
        <v>1006.8</v>
      </c>
      <c r="I416" s="2">
        <v>500</v>
      </c>
      <c r="J416" s="2">
        <v>0</v>
      </c>
      <c r="K416" s="2">
        <v>0</v>
      </c>
      <c r="L416" s="2">
        <v>0</v>
      </c>
      <c r="M416" s="2">
        <v>0</v>
      </c>
      <c r="N416">
        <v>5</v>
      </c>
      <c r="O416">
        <v>292.8</v>
      </c>
      <c r="P416">
        <v>17.399999999999999</v>
      </c>
      <c r="Q416">
        <v>17.7</v>
      </c>
      <c r="R416" s="5">
        <v>0.28263888888888899</v>
      </c>
      <c r="T416" s="13">
        <f t="shared" si="9"/>
        <v>17.7</v>
      </c>
      <c r="U416" s="13">
        <f t="shared" si="11"/>
        <v>-4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78</v>
      </c>
      <c r="AO416" s="2">
        <v>11.7</v>
      </c>
      <c r="AP416" s="2">
        <v>15.5</v>
      </c>
      <c r="AQ416" s="2">
        <v>4.3</v>
      </c>
      <c r="AR416" s="2">
        <v>4.3</v>
      </c>
      <c r="AS416" s="2">
        <v>1024</v>
      </c>
      <c r="AT416" s="2">
        <v>1680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287.8</v>
      </c>
      <c r="BA416">
        <v>14.7</v>
      </c>
      <c r="BB416">
        <v>15.6</v>
      </c>
      <c r="BC416" s="5">
        <v>0.28263888888888899</v>
      </c>
    </row>
    <row r="417" spans="2:55">
      <c r="B417" s="2">
        <v>18.7</v>
      </c>
      <c r="C417" s="2">
        <v>51</v>
      </c>
      <c r="D417" s="2">
        <v>8.4</v>
      </c>
      <c r="E417" s="2">
        <v>18.7</v>
      </c>
      <c r="F417" s="2">
        <v>3.6</v>
      </c>
      <c r="G417" s="2">
        <v>5.4</v>
      </c>
      <c r="H417" s="2">
        <v>1007.1</v>
      </c>
      <c r="I417" s="2">
        <v>540</v>
      </c>
      <c r="J417" s="2">
        <v>0</v>
      </c>
      <c r="K417" s="2">
        <v>0</v>
      </c>
      <c r="L417" s="2">
        <v>0</v>
      </c>
      <c r="M417" s="2">
        <v>0</v>
      </c>
      <c r="N417">
        <v>5</v>
      </c>
      <c r="O417">
        <v>292.8</v>
      </c>
      <c r="P417">
        <v>17.399999999999999</v>
      </c>
      <c r="Q417">
        <v>17.7</v>
      </c>
      <c r="R417" s="5">
        <v>0.28333333333333299</v>
      </c>
      <c r="T417" s="13">
        <f t="shared" si="9"/>
        <v>17.7</v>
      </c>
      <c r="U417" s="13">
        <f t="shared" si="11"/>
        <v>-4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15.5</v>
      </c>
      <c r="AN417" s="2">
        <v>78</v>
      </c>
      <c r="AO417" s="2">
        <v>11.7</v>
      </c>
      <c r="AP417" s="2">
        <v>15.5</v>
      </c>
      <c r="AQ417" s="2">
        <v>3.6</v>
      </c>
      <c r="AR417" s="2">
        <v>4</v>
      </c>
      <c r="AS417" s="2">
        <v>1023.8</v>
      </c>
      <c r="AT417" s="2">
        <v>1760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287.8</v>
      </c>
      <c r="BA417">
        <v>14.7</v>
      </c>
      <c r="BB417">
        <v>15.7</v>
      </c>
      <c r="BC417" s="5">
        <v>0.28333333333333299</v>
      </c>
    </row>
    <row r="418" spans="2:55">
      <c r="B418" s="2">
        <v>18.8</v>
      </c>
      <c r="C418" s="2">
        <v>51</v>
      </c>
      <c r="D418" s="2">
        <v>8.5</v>
      </c>
      <c r="E418" s="2">
        <v>18.8</v>
      </c>
      <c r="F418" s="2">
        <v>3.2</v>
      </c>
      <c r="G418" s="2">
        <v>4.7</v>
      </c>
      <c r="H418" s="2">
        <v>1007</v>
      </c>
      <c r="I418" s="2">
        <v>570</v>
      </c>
      <c r="J418" s="2">
        <v>0</v>
      </c>
      <c r="K418" s="2">
        <v>0</v>
      </c>
      <c r="L418" s="2">
        <v>0</v>
      </c>
      <c r="M418" s="2">
        <v>0</v>
      </c>
      <c r="N418">
        <v>5</v>
      </c>
      <c r="O418">
        <v>292.8</v>
      </c>
      <c r="P418">
        <v>17.399999999999999</v>
      </c>
      <c r="Q418">
        <v>17.7</v>
      </c>
      <c r="R418" s="5">
        <v>0.28402777777777799</v>
      </c>
      <c r="T418" s="13">
        <f t="shared" si="9"/>
        <v>17.7</v>
      </c>
      <c r="U418" s="13">
        <f t="shared" si="11"/>
        <v>-4.1000000000000014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15.5</v>
      </c>
      <c r="AN418" s="2">
        <v>78</v>
      </c>
      <c r="AO418" s="2">
        <v>11.7</v>
      </c>
      <c r="AP418" s="2">
        <v>15.5</v>
      </c>
      <c r="AQ418" s="2">
        <v>3.6</v>
      </c>
      <c r="AR418" s="2">
        <v>4</v>
      </c>
      <c r="AS418" s="2">
        <v>1023.9</v>
      </c>
      <c r="AT418" s="2">
        <v>1830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287.8</v>
      </c>
      <c r="BA418">
        <v>14.7</v>
      </c>
      <c r="BB418">
        <v>15.8</v>
      </c>
      <c r="BC418" s="5">
        <v>0.28402777777777799</v>
      </c>
    </row>
    <row r="419" spans="2:55">
      <c r="B419" s="2">
        <v>18.7</v>
      </c>
      <c r="C419" s="2">
        <v>51</v>
      </c>
      <c r="D419" s="2">
        <v>8.4</v>
      </c>
      <c r="E419" s="2">
        <v>18.7</v>
      </c>
      <c r="F419" s="2">
        <v>4.3</v>
      </c>
      <c r="G419" s="2">
        <v>4.3</v>
      </c>
      <c r="H419" s="2">
        <v>1007.1</v>
      </c>
      <c r="I419" s="2">
        <v>610</v>
      </c>
      <c r="J419" s="2">
        <v>0</v>
      </c>
      <c r="K419" s="2">
        <v>0</v>
      </c>
      <c r="L419" s="2">
        <v>0</v>
      </c>
      <c r="M419" s="2">
        <v>0</v>
      </c>
      <c r="N419">
        <v>5</v>
      </c>
      <c r="O419">
        <v>292.8</v>
      </c>
      <c r="P419">
        <v>17.399999999999999</v>
      </c>
      <c r="Q419">
        <v>17.7</v>
      </c>
      <c r="R419" s="5">
        <v>0.28472222222222199</v>
      </c>
      <c r="T419" s="13">
        <f t="shared" si="9"/>
        <v>17.7</v>
      </c>
      <c r="U419" s="13">
        <f t="shared" si="11"/>
        <v>-4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15.5</v>
      </c>
      <c r="AN419" s="2">
        <v>78</v>
      </c>
      <c r="AO419" s="2">
        <v>11.7</v>
      </c>
      <c r="AP419" s="2">
        <v>15.5</v>
      </c>
      <c r="AQ419" s="2">
        <v>1.8</v>
      </c>
      <c r="AR419" s="2">
        <v>3.2</v>
      </c>
      <c r="AS419" s="2">
        <v>1023.8</v>
      </c>
      <c r="AT419" s="2">
        <v>1910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287.8</v>
      </c>
      <c r="BA419">
        <v>14.7</v>
      </c>
      <c r="BB419">
        <v>15.9</v>
      </c>
      <c r="BC419" s="5">
        <v>0.28472222222222199</v>
      </c>
    </row>
    <row r="420" spans="2:55">
      <c r="B420" s="2">
        <v>18.7</v>
      </c>
      <c r="C420" s="2">
        <v>51</v>
      </c>
      <c r="D420" s="2">
        <v>8.4</v>
      </c>
      <c r="E420" s="2">
        <v>18.7</v>
      </c>
      <c r="F420" s="2">
        <v>2.9</v>
      </c>
      <c r="G420" s="2">
        <v>3.2</v>
      </c>
      <c r="H420" s="2">
        <v>1006.9</v>
      </c>
      <c r="I420" s="2">
        <v>650</v>
      </c>
      <c r="J420" s="2">
        <v>0</v>
      </c>
      <c r="K420" s="2">
        <v>0</v>
      </c>
      <c r="L420" s="2">
        <v>0</v>
      </c>
      <c r="M420" s="2">
        <v>0</v>
      </c>
      <c r="N420">
        <v>5</v>
      </c>
      <c r="O420">
        <v>292.8</v>
      </c>
      <c r="P420">
        <v>17.399999999999999</v>
      </c>
      <c r="Q420">
        <v>17.7</v>
      </c>
      <c r="R420" s="5">
        <v>0.28541666666666698</v>
      </c>
      <c r="T420" s="13">
        <f t="shared" si="9"/>
        <v>17.7</v>
      </c>
      <c r="U420" s="13">
        <f t="shared" si="11"/>
        <v>-4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15.5</v>
      </c>
      <c r="AN420" s="2">
        <v>78</v>
      </c>
      <c r="AO420" s="2">
        <v>11.7</v>
      </c>
      <c r="AP420" s="2">
        <v>15.5</v>
      </c>
      <c r="AQ420" s="2">
        <v>4</v>
      </c>
      <c r="AR420" s="2">
        <v>4</v>
      </c>
      <c r="AS420" s="2">
        <v>1024</v>
      </c>
      <c r="AT420" s="2">
        <v>1980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287.8</v>
      </c>
      <c r="BA420">
        <v>14.7</v>
      </c>
      <c r="BB420">
        <v>16</v>
      </c>
      <c r="BC420" s="5">
        <v>0.28541666666666698</v>
      </c>
    </row>
    <row r="421" spans="2:55">
      <c r="B421" s="2">
        <v>18.7</v>
      </c>
      <c r="C421" s="2">
        <v>51</v>
      </c>
      <c r="D421" s="2">
        <v>8.4</v>
      </c>
      <c r="E421" s="2">
        <v>18.7</v>
      </c>
      <c r="F421" s="2">
        <v>4.3</v>
      </c>
      <c r="G421" s="2">
        <v>5.8</v>
      </c>
      <c r="H421" s="2">
        <v>1007</v>
      </c>
      <c r="I421" s="2">
        <v>690</v>
      </c>
      <c r="J421" s="2">
        <v>0</v>
      </c>
      <c r="K421" s="2">
        <v>0</v>
      </c>
      <c r="L421" s="2">
        <v>0</v>
      </c>
      <c r="M421" s="2">
        <v>0</v>
      </c>
      <c r="N421">
        <v>5</v>
      </c>
      <c r="O421">
        <v>292.8</v>
      </c>
      <c r="P421">
        <v>17.399999999999999</v>
      </c>
      <c r="Q421">
        <v>17.7</v>
      </c>
      <c r="R421" s="5">
        <v>0.28611111111111098</v>
      </c>
      <c r="T421" s="13">
        <f t="shared" si="9"/>
        <v>17.7</v>
      </c>
      <c r="U421" s="13">
        <f t="shared" si="11"/>
        <v>-4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15.5</v>
      </c>
      <c r="AN421" s="2">
        <v>78</v>
      </c>
      <c r="AO421" s="2">
        <v>11.7</v>
      </c>
      <c r="AP421" s="2">
        <v>15.5</v>
      </c>
      <c r="AQ421" s="2">
        <v>4.7</v>
      </c>
      <c r="AR421" s="2">
        <v>4.7</v>
      </c>
      <c r="AS421" s="2">
        <v>1024</v>
      </c>
      <c r="AT421" s="2">
        <v>2050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287.8</v>
      </c>
      <c r="BA421">
        <v>14.7</v>
      </c>
      <c r="BB421">
        <v>16</v>
      </c>
      <c r="BC421" s="5">
        <v>0.28611111111111098</v>
      </c>
    </row>
    <row r="422" spans="2:55">
      <c r="B422" s="2">
        <v>18.7</v>
      </c>
      <c r="C422" s="2">
        <v>52</v>
      </c>
      <c r="D422" s="2">
        <v>8.6999999999999993</v>
      </c>
      <c r="E422" s="2">
        <v>18.7</v>
      </c>
      <c r="F422" s="2">
        <v>2.2000000000000002</v>
      </c>
      <c r="G422" s="2">
        <v>4.7</v>
      </c>
      <c r="H422" s="2">
        <v>1007.1</v>
      </c>
      <c r="I422" s="2">
        <v>730</v>
      </c>
      <c r="J422" s="2">
        <v>0</v>
      </c>
      <c r="K422" s="2">
        <v>0</v>
      </c>
      <c r="L422" s="2">
        <v>0</v>
      </c>
      <c r="M422" s="2">
        <v>0</v>
      </c>
      <c r="N422">
        <v>5</v>
      </c>
      <c r="O422">
        <v>292.8</v>
      </c>
      <c r="P422">
        <v>17.399999999999999</v>
      </c>
      <c r="Q422">
        <v>17.7</v>
      </c>
      <c r="R422" s="5">
        <v>0.28680555555555598</v>
      </c>
      <c r="T422" s="13">
        <f t="shared" si="9"/>
        <v>17.7</v>
      </c>
      <c r="U422" s="13">
        <f t="shared" si="11"/>
        <v>-4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15.5</v>
      </c>
      <c r="AN422" s="2">
        <v>78</v>
      </c>
      <c r="AO422" s="2">
        <v>11.7</v>
      </c>
      <c r="AP422" s="2">
        <v>15.5</v>
      </c>
      <c r="AQ422" s="2">
        <v>4.3</v>
      </c>
      <c r="AR422" s="2">
        <v>5</v>
      </c>
      <c r="AS422" s="2">
        <v>1024.2</v>
      </c>
      <c r="AT422" s="2">
        <v>2120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287.8</v>
      </c>
      <c r="BA422">
        <v>14.8</v>
      </c>
      <c r="BB422">
        <v>16.100000000000001</v>
      </c>
      <c r="BC422" s="5">
        <v>0.28680555555555598</v>
      </c>
    </row>
    <row r="423" spans="2:55">
      <c r="B423" s="2">
        <v>18.7</v>
      </c>
      <c r="C423" s="2">
        <v>52</v>
      </c>
      <c r="D423" s="2">
        <v>8.6999999999999993</v>
      </c>
      <c r="E423" s="2">
        <v>18.7</v>
      </c>
      <c r="F423" s="2">
        <v>2.9</v>
      </c>
      <c r="G423" s="2">
        <v>4</v>
      </c>
      <c r="H423" s="2">
        <v>1007.1</v>
      </c>
      <c r="I423" s="2">
        <v>780</v>
      </c>
      <c r="J423" s="2">
        <v>0</v>
      </c>
      <c r="K423" s="2">
        <v>0</v>
      </c>
      <c r="L423" s="2">
        <v>0</v>
      </c>
      <c r="M423" s="2">
        <v>0</v>
      </c>
      <c r="N423">
        <v>5</v>
      </c>
      <c r="O423">
        <v>292.8</v>
      </c>
      <c r="P423">
        <v>17.399999999999999</v>
      </c>
      <c r="Q423">
        <v>17.8</v>
      </c>
      <c r="R423" s="5">
        <v>0.28749999999999998</v>
      </c>
      <c r="T423" s="13">
        <f t="shared" si="9"/>
        <v>17.8</v>
      </c>
      <c r="U423" s="13">
        <f t="shared" si="11"/>
        <v>-3.8999999999999986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15.5</v>
      </c>
      <c r="AN423" s="2">
        <v>78</v>
      </c>
      <c r="AO423" s="2">
        <v>11.7</v>
      </c>
      <c r="AP423" s="2">
        <v>15.5</v>
      </c>
      <c r="AQ423" s="2">
        <v>2.2000000000000002</v>
      </c>
      <c r="AR423" s="2">
        <v>4.7</v>
      </c>
      <c r="AS423" s="2">
        <v>1024.2</v>
      </c>
      <c r="AT423" s="2">
        <v>2190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287.8</v>
      </c>
      <c r="BA423">
        <v>14.8</v>
      </c>
      <c r="BB423">
        <v>16.100000000000001</v>
      </c>
      <c r="BC423" s="5">
        <v>0.28749999999999998</v>
      </c>
    </row>
    <row r="424" spans="2:55">
      <c r="B424" s="2">
        <v>18.7</v>
      </c>
      <c r="C424" s="2">
        <v>52</v>
      </c>
      <c r="D424" s="2">
        <v>8.6999999999999993</v>
      </c>
      <c r="E424" s="2">
        <v>18.7</v>
      </c>
      <c r="F424" s="2">
        <v>3.6</v>
      </c>
      <c r="G424" s="2">
        <v>4.7</v>
      </c>
      <c r="H424" s="2">
        <v>1007</v>
      </c>
      <c r="I424" s="2">
        <v>830</v>
      </c>
      <c r="J424" s="2">
        <v>0</v>
      </c>
      <c r="K424" s="2">
        <v>0</v>
      </c>
      <c r="L424" s="2">
        <v>0</v>
      </c>
      <c r="M424" s="2">
        <v>0</v>
      </c>
      <c r="N424">
        <v>5</v>
      </c>
      <c r="O424">
        <v>292.8</v>
      </c>
      <c r="P424">
        <v>17.399999999999999</v>
      </c>
      <c r="Q424">
        <v>17.8</v>
      </c>
      <c r="R424" s="5">
        <v>0.28819444444444398</v>
      </c>
      <c r="T424" s="13">
        <f t="shared" si="9"/>
        <v>17.8</v>
      </c>
      <c r="U424" s="13">
        <f t="shared" si="11"/>
        <v>-3.8999999999999986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15.5</v>
      </c>
      <c r="AN424" s="2">
        <v>78</v>
      </c>
      <c r="AO424" s="2">
        <v>11.7</v>
      </c>
      <c r="AP424" s="2">
        <v>15.5</v>
      </c>
      <c r="AQ424" s="2">
        <v>2.5</v>
      </c>
      <c r="AR424" s="2">
        <v>3.6</v>
      </c>
      <c r="AS424" s="2">
        <v>1023.8</v>
      </c>
      <c r="AT424" s="2">
        <v>2280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287.8</v>
      </c>
      <c r="BA424">
        <v>14.8</v>
      </c>
      <c r="BB424">
        <v>16.100000000000001</v>
      </c>
      <c r="BC424" s="5">
        <v>0.28819444444444398</v>
      </c>
    </row>
    <row r="425" spans="2:55">
      <c r="B425" s="2">
        <v>18.600000000000001</v>
      </c>
      <c r="C425" s="2">
        <v>52</v>
      </c>
      <c r="D425" s="2">
        <v>8.6</v>
      </c>
      <c r="E425" s="2">
        <v>18.600000000000001</v>
      </c>
      <c r="F425" s="2">
        <v>2.9</v>
      </c>
      <c r="G425" s="2">
        <v>5</v>
      </c>
      <c r="H425" s="2">
        <v>1007</v>
      </c>
      <c r="I425" s="2">
        <v>870</v>
      </c>
      <c r="J425" s="2">
        <v>0</v>
      </c>
      <c r="K425" s="2">
        <v>0</v>
      </c>
      <c r="L425" s="2">
        <v>0</v>
      </c>
      <c r="M425" s="2">
        <v>0</v>
      </c>
      <c r="N425">
        <v>5</v>
      </c>
      <c r="O425">
        <v>292.8</v>
      </c>
      <c r="P425">
        <v>17.5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-3.8000000000000007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15.5</v>
      </c>
      <c r="AN425" s="2">
        <v>78</v>
      </c>
      <c r="AO425" s="2">
        <v>11.7</v>
      </c>
      <c r="AP425" s="2">
        <v>15.5</v>
      </c>
      <c r="AQ425" s="2">
        <v>0</v>
      </c>
      <c r="AR425" s="2">
        <v>4.3</v>
      </c>
      <c r="AS425" s="2">
        <v>1023.8</v>
      </c>
      <c r="AT425" s="2">
        <v>2360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287.8</v>
      </c>
      <c r="BA425">
        <v>14.8</v>
      </c>
      <c r="BB425">
        <v>16.100000000000001</v>
      </c>
      <c r="BC425" s="5">
        <v>0.28888888888888897</v>
      </c>
    </row>
    <row r="426" spans="2:55">
      <c r="B426" s="2">
        <v>18.600000000000001</v>
      </c>
      <c r="C426" s="2">
        <v>52</v>
      </c>
      <c r="D426" s="2">
        <v>8.6</v>
      </c>
      <c r="E426" s="2">
        <v>18.600000000000001</v>
      </c>
      <c r="F426" s="2">
        <v>0</v>
      </c>
      <c r="G426" s="2">
        <v>4</v>
      </c>
      <c r="H426" s="2">
        <v>1007</v>
      </c>
      <c r="I426" s="2">
        <v>910</v>
      </c>
      <c r="J426" s="2">
        <v>0</v>
      </c>
      <c r="K426" s="2">
        <v>0</v>
      </c>
      <c r="L426" s="2">
        <v>0</v>
      </c>
      <c r="M426" s="2">
        <v>0</v>
      </c>
      <c r="N426">
        <v>5</v>
      </c>
      <c r="O426">
        <v>292.8</v>
      </c>
      <c r="P426">
        <v>17.399999999999999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-3.8000000000000007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15.6</v>
      </c>
      <c r="AN426" s="2">
        <v>78</v>
      </c>
      <c r="AO426" s="2">
        <v>11.8</v>
      </c>
      <c r="AP426" s="2">
        <v>15.6</v>
      </c>
      <c r="AQ426" s="2">
        <v>0</v>
      </c>
      <c r="AR426" s="2">
        <v>4</v>
      </c>
      <c r="AS426" s="2">
        <v>1024.2</v>
      </c>
      <c r="AT426" s="2">
        <v>2440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287.8</v>
      </c>
      <c r="BA426">
        <v>14.8</v>
      </c>
      <c r="BB426">
        <v>16.100000000000001</v>
      </c>
      <c r="BC426" s="5">
        <v>0.28958333333333303</v>
      </c>
    </row>
    <row r="427" spans="2:55">
      <c r="B427" s="2">
        <v>18.600000000000001</v>
      </c>
      <c r="C427" s="2">
        <v>52</v>
      </c>
      <c r="D427" s="2">
        <v>8.6</v>
      </c>
      <c r="E427" s="2">
        <v>18.600000000000001</v>
      </c>
      <c r="F427" s="2">
        <v>3.2</v>
      </c>
      <c r="G427" s="2">
        <v>4.7</v>
      </c>
      <c r="H427" s="2">
        <v>1006.9</v>
      </c>
      <c r="I427" s="2">
        <v>950</v>
      </c>
      <c r="J427" s="2">
        <v>0</v>
      </c>
      <c r="K427" s="2">
        <v>0</v>
      </c>
      <c r="L427" s="2">
        <v>0</v>
      </c>
      <c r="M427" s="2">
        <v>0</v>
      </c>
      <c r="N427">
        <v>5</v>
      </c>
      <c r="O427">
        <v>292.8</v>
      </c>
      <c r="P427">
        <v>17.5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-3.8000000000000007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15.5</v>
      </c>
      <c r="AN427" s="2">
        <v>78</v>
      </c>
      <c r="AO427" s="2">
        <v>11.7</v>
      </c>
      <c r="AP427" s="2">
        <v>15.5</v>
      </c>
      <c r="AQ427" s="2">
        <v>5.8</v>
      </c>
      <c r="AR427" s="2">
        <v>6.5</v>
      </c>
      <c r="AS427" s="2">
        <v>1024</v>
      </c>
      <c r="AT427" s="2">
        <v>2510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287.8</v>
      </c>
      <c r="BA427">
        <v>14.8</v>
      </c>
      <c r="BB427">
        <v>16.100000000000001</v>
      </c>
      <c r="BC427" s="5">
        <v>0.29027777777777802</v>
      </c>
    </row>
    <row r="428" spans="2:55">
      <c r="B428" s="2">
        <v>18.600000000000001</v>
      </c>
      <c r="C428" s="2">
        <v>52</v>
      </c>
      <c r="D428" s="2">
        <v>8.6</v>
      </c>
      <c r="E428" s="2">
        <v>18.600000000000001</v>
      </c>
      <c r="F428" s="2">
        <v>4.3</v>
      </c>
      <c r="G428" s="2">
        <v>4.7</v>
      </c>
      <c r="H428" s="2">
        <v>1007.2</v>
      </c>
      <c r="I428" s="2">
        <v>1000</v>
      </c>
      <c r="J428" s="2">
        <v>0</v>
      </c>
      <c r="K428" s="2">
        <v>0</v>
      </c>
      <c r="L428" s="2">
        <v>0</v>
      </c>
      <c r="M428" s="2">
        <v>0</v>
      </c>
      <c r="N428">
        <v>5</v>
      </c>
      <c r="O428">
        <v>292.8</v>
      </c>
      <c r="P428">
        <v>17.5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-3.8000000000000007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15.6</v>
      </c>
      <c r="AN428" s="2">
        <v>78</v>
      </c>
      <c r="AO428" s="2">
        <v>11.8</v>
      </c>
      <c r="AP428" s="2">
        <v>15.6</v>
      </c>
      <c r="AQ428" s="2">
        <v>0</v>
      </c>
      <c r="AR428" s="2">
        <v>2.9</v>
      </c>
      <c r="AS428" s="2">
        <v>1024.0999999999999</v>
      </c>
      <c r="AT428" s="2">
        <v>2580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287.8</v>
      </c>
      <c r="BA428">
        <v>14.8</v>
      </c>
      <c r="BB428">
        <v>16.100000000000001</v>
      </c>
      <c r="BC428" s="5">
        <v>0.29097222222222202</v>
      </c>
    </row>
    <row r="429" spans="2:55">
      <c r="B429" s="2">
        <v>18.600000000000001</v>
      </c>
      <c r="C429" s="2">
        <v>52</v>
      </c>
      <c r="D429" s="2">
        <v>8.6</v>
      </c>
      <c r="E429" s="2">
        <v>18.600000000000001</v>
      </c>
      <c r="F429" s="2">
        <v>3.6</v>
      </c>
      <c r="G429" s="2">
        <v>5</v>
      </c>
      <c r="H429" s="2">
        <v>1007</v>
      </c>
      <c r="I429" s="2">
        <v>1060</v>
      </c>
      <c r="J429" s="2">
        <v>0</v>
      </c>
      <c r="K429" s="2">
        <v>0</v>
      </c>
      <c r="L429" s="2">
        <v>0</v>
      </c>
      <c r="M429" s="2">
        <v>0</v>
      </c>
      <c r="N429">
        <v>5</v>
      </c>
      <c r="O429">
        <v>292.8</v>
      </c>
      <c r="P429">
        <v>17.5</v>
      </c>
      <c r="Q429">
        <v>17.8</v>
      </c>
      <c r="R429" s="5">
        <v>0.29166666666666702</v>
      </c>
      <c r="T429" s="13">
        <f t="shared" si="9"/>
        <v>17.8</v>
      </c>
      <c r="U429" s="13">
        <f t="shared" si="11"/>
        <v>-3.8000000000000007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15.6</v>
      </c>
      <c r="AN429" s="2">
        <v>78</v>
      </c>
      <c r="AO429" s="2">
        <v>11.8</v>
      </c>
      <c r="AP429" s="2">
        <v>15.6</v>
      </c>
      <c r="AQ429" s="2">
        <v>2.5</v>
      </c>
      <c r="AR429" s="2">
        <v>2.5</v>
      </c>
      <c r="AS429" s="2">
        <v>1024.0999999999999</v>
      </c>
      <c r="AT429" s="2">
        <v>2640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287.8</v>
      </c>
      <c r="BA429">
        <v>14.9</v>
      </c>
      <c r="BB429">
        <v>16.2</v>
      </c>
      <c r="BC429" s="5">
        <v>0.29166666666666702</v>
      </c>
    </row>
    <row r="430" spans="2:55">
      <c r="B430" s="2">
        <v>18.600000000000001</v>
      </c>
      <c r="C430" s="2">
        <v>52</v>
      </c>
      <c r="D430" s="2">
        <v>8.6</v>
      </c>
      <c r="E430" s="2">
        <v>18.600000000000001</v>
      </c>
      <c r="F430" s="2">
        <v>0</v>
      </c>
      <c r="G430" s="2">
        <v>4.3</v>
      </c>
      <c r="H430" s="2">
        <v>1007</v>
      </c>
      <c r="I430" s="2">
        <v>1120</v>
      </c>
      <c r="J430" s="2">
        <v>0</v>
      </c>
      <c r="K430" s="2">
        <v>0</v>
      </c>
      <c r="L430" s="2">
        <v>0</v>
      </c>
      <c r="M430" s="2">
        <v>0</v>
      </c>
      <c r="N430">
        <v>5</v>
      </c>
      <c r="O430">
        <v>292.8</v>
      </c>
      <c r="P430">
        <v>17.5</v>
      </c>
      <c r="Q430">
        <v>17.8</v>
      </c>
      <c r="R430" s="5">
        <v>0.29236111111111102</v>
      </c>
      <c r="T430" s="13">
        <f t="shared" si="9"/>
        <v>17.8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15.6</v>
      </c>
      <c r="AN430" s="2">
        <v>78</v>
      </c>
      <c r="AO430" s="2">
        <v>11.8</v>
      </c>
      <c r="AP430" s="2">
        <v>15.6</v>
      </c>
      <c r="AQ430" s="2">
        <v>0</v>
      </c>
      <c r="AR430" s="2">
        <v>2.5</v>
      </c>
      <c r="AS430" s="2">
        <v>1023.8</v>
      </c>
      <c r="AT430" s="2">
        <v>2700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287.8</v>
      </c>
      <c r="BA430">
        <v>14.9</v>
      </c>
      <c r="BB430">
        <v>16.100000000000001</v>
      </c>
      <c r="BC430" s="5">
        <v>0.29236111111111102</v>
      </c>
    </row>
    <row r="431" spans="2:55">
      <c r="B431" s="2">
        <v>18.5</v>
      </c>
      <c r="C431" s="2">
        <v>52</v>
      </c>
      <c r="D431" s="2">
        <v>8.5</v>
      </c>
      <c r="E431" s="2">
        <v>18.5</v>
      </c>
      <c r="F431" s="2">
        <v>4.3</v>
      </c>
      <c r="G431" s="2">
        <v>4.3</v>
      </c>
      <c r="H431" s="2">
        <v>1007.2</v>
      </c>
      <c r="I431" s="2">
        <v>1160</v>
      </c>
      <c r="J431" s="2">
        <v>0</v>
      </c>
      <c r="K431" s="2">
        <v>0</v>
      </c>
      <c r="L431" s="2">
        <v>0</v>
      </c>
      <c r="M431" s="2">
        <v>0</v>
      </c>
      <c r="N431">
        <v>5</v>
      </c>
      <c r="O431">
        <v>292.8</v>
      </c>
      <c r="P431">
        <v>17.5</v>
      </c>
      <c r="Q431">
        <v>17.8</v>
      </c>
      <c r="R431" s="5">
        <v>0.29305555555555601</v>
      </c>
      <c r="T431" s="13">
        <f t="shared" si="9"/>
        <v>17.8</v>
      </c>
      <c r="U431" s="13">
        <f t="shared" si="11"/>
        <v>-3.6999999999999993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15.6</v>
      </c>
      <c r="AN431" s="2">
        <v>78</v>
      </c>
      <c r="AO431" s="2">
        <v>11.8</v>
      </c>
      <c r="AP431" s="2">
        <v>15.6</v>
      </c>
      <c r="AQ431" s="2">
        <v>2.2000000000000002</v>
      </c>
      <c r="AR431" s="2">
        <v>2.2000000000000002</v>
      </c>
      <c r="AS431" s="2">
        <v>1024</v>
      </c>
      <c r="AT431" s="2">
        <v>2760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287.8</v>
      </c>
      <c r="BA431">
        <v>14.9</v>
      </c>
      <c r="BB431">
        <v>16.2</v>
      </c>
      <c r="BC431" s="5">
        <v>0.29305555555555601</v>
      </c>
    </row>
    <row r="432" spans="2:55">
      <c r="B432" s="2">
        <v>18.5</v>
      </c>
      <c r="C432" s="2">
        <v>52</v>
      </c>
      <c r="D432" s="2">
        <v>8.5</v>
      </c>
      <c r="E432" s="2">
        <v>18.5</v>
      </c>
      <c r="F432" s="2">
        <v>4</v>
      </c>
      <c r="G432" s="2">
        <v>5.8</v>
      </c>
      <c r="H432" s="2">
        <v>1006.9</v>
      </c>
      <c r="I432" s="2">
        <v>1210</v>
      </c>
      <c r="J432" s="2">
        <v>0</v>
      </c>
      <c r="K432" s="2">
        <v>0</v>
      </c>
      <c r="L432" s="2">
        <v>0</v>
      </c>
      <c r="M432" s="2">
        <v>0</v>
      </c>
      <c r="N432">
        <v>5</v>
      </c>
      <c r="O432">
        <v>292.8</v>
      </c>
      <c r="P432">
        <v>17.5</v>
      </c>
      <c r="Q432">
        <v>17.899999999999999</v>
      </c>
      <c r="R432" s="5">
        <v>0.29375000000000001</v>
      </c>
      <c r="T432" s="13">
        <f t="shared" si="9"/>
        <v>17.899999999999999</v>
      </c>
      <c r="U432" s="13">
        <f t="shared" si="11"/>
        <v>-3.6000000000000014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15.6</v>
      </c>
      <c r="AN432" s="2">
        <v>78</v>
      </c>
      <c r="AO432" s="2">
        <v>11.8</v>
      </c>
      <c r="AP432" s="2">
        <v>15.6</v>
      </c>
      <c r="AQ432" s="2">
        <v>2.5</v>
      </c>
      <c r="AR432" s="2">
        <v>2.9</v>
      </c>
      <c r="AS432" s="2">
        <v>1024.0999999999999</v>
      </c>
      <c r="AT432" s="2">
        <v>2830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287.8</v>
      </c>
      <c r="BA432">
        <v>14.9</v>
      </c>
      <c r="BB432">
        <v>16.2</v>
      </c>
      <c r="BC432" s="5">
        <v>0.29375000000000001</v>
      </c>
    </row>
    <row r="433" spans="2:55">
      <c r="B433" s="2">
        <v>18.5</v>
      </c>
      <c r="C433" s="2">
        <v>52</v>
      </c>
      <c r="D433" s="2">
        <v>8.5</v>
      </c>
      <c r="E433" s="2">
        <v>18.5</v>
      </c>
      <c r="F433" s="2">
        <v>5</v>
      </c>
      <c r="G433" s="2">
        <v>5.8</v>
      </c>
      <c r="H433" s="2">
        <v>1006.9</v>
      </c>
      <c r="I433" s="2">
        <v>1260</v>
      </c>
      <c r="J433" s="2">
        <v>0</v>
      </c>
      <c r="K433" s="2">
        <v>0</v>
      </c>
      <c r="L433" s="2">
        <v>0</v>
      </c>
      <c r="M433" s="2">
        <v>0</v>
      </c>
      <c r="N433">
        <v>5</v>
      </c>
      <c r="O433">
        <v>292.8</v>
      </c>
      <c r="P433">
        <v>17.5</v>
      </c>
      <c r="Q433">
        <v>17.8</v>
      </c>
      <c r="R433" s="5">
        <v>0.29444444444444401</v>
      </c>
      <c r="T433" s="13">
        <f t="shared" si="9"/>
        <v>17.8</v>
      </c>
      <c r="U433" s="13">
        <f t="shared" si="11"/>
        <v>-3.6999999999999993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15.6</v>
      </c>
      <c r="AN433" s="2">
        <v>78</v>
      </c>
      <c r="AO433" s="2">
        <v>11.8</v>
      </c>
      <c r="AP433" s="2">
        <v>15.6</v>
      </c>
      <c r="AQ433" s="2">
        <v>2.5</v>
      </c>
      <c r="AR433" s="2">
        <v>2.5</v>
      </c>
      <c r="AS433" s="2">
        <v>1024.0999999999999</v>
      </c>
      <c r="AT433" s="2">
        <v>2890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287.8</v>
      </c>
      <c r="BA433">
        <v>14.9</v>
      </c>
      <c r="BB433">
        <v>16.2</v>
      </c>
      <c r="BC433" s="5">
        <v>0.29444444444444401</v>
      </c>
    </row>
    <row r="434" spans="2:55">
      <c r="B434" s="2">
        <v>18.5</v>
      </c>
      <c r="C434" s="2">
        <v>52</v>
      </c>
      <c r="D434" s="2">
        <v>8.5</v>
      </c>
      <c r="E434" s="2">
        <v>18.5</v>
      </c>
      <c r="F434" s="2">
        <v>3.2</v>
      </c>
      <c r="G434" s="2">
        <v>4</v>
      </c>
      <c r="H434" s="2">
        <v>1007.1</v>
      </c>
      <c r="I434" s="2">
        <v>1310</v>
      </c>
      <c r="J434" s="2">
        <v>0</v>
      </c>
      <c r="K434" s="2">
        <v>0</v>
      </c>
      <c r="L434" s="2">
        <v>0</v>
      </c>
      <c r="M434" s="2">
        <v>0</v>
      </c>
      <c r="N434">
        <v>5</v>
      </c>
      <c r="O434">
        <v>292.8</v>
      </c>
      <c r="P434">
        <v>17.5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-3.6000000000000014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15.6</v>
      </c>
      <c r="AN434" s="2">
        <v>78</v>
      </c>
      <c r="AO434" s="2">
        <v>11.8</v>
      </c>
      <c r="AP434" s="2">
        <v>15.6</v>
      </c>
      <c r="AQ434" s="2">
        <v>2.2000000000000002</v>
      </c>
      <c r="AR434" s="2">
        <v>2.5</v>
      </c>
      <c r="AS434" s="2">
        <v>1024.0999999999999</v>
      </c>
      <c r="AT434" s="2">
        <v>3010</v>
      </c>
      <c r="AU434" s="2">
        <v>0</v>
      </c>
      <c r="AV434" s="600">
        <v>0</v>
      </c>
      <c r="AW434" s="600">
        <v>0</v>
      </c>
      <c r="AX434" s="600">
        <v>0</v>
      </c>
      <c r="AY434" s="599">
        <v>0</v>
      </c>
      <c r="AZ434" s="599">
        <v>287.8</v>
      </c>
      <c r="BA434">
        <v>15</v>
      </c>
      <c r="BB434">
        <v>16.2</v>
      </c>
      <c r="BC434" s="5">
        <v>0.29513888888888901</v>
      </c>
    </row>
    <row r="435" spans="2:55">
      <c r="B435" s="2">
        <v>18.5</v>
      </c>
      <c r="C435" s="2">
        <v>52</v>
      </c>
      <c r="D435" s="2">
        <v>8.5</v>
      </c>
      <c r="E435" s="2">
        <v>18.5</v>
      </c>
      <c r="F435" s="2">
        <v>4</v>
      </c>
      <c r="G435" s="2">
        <v>4</v>
      </c>
      <c r="H435" s="2">
        <v>1007</v>
      </c>
      <c r="I435" s="2">
        <v>1390</v>
      </c>
      <c r="J435" s="2">
        <v>0</v>
      </c>
      <c r="K435" s="2">
        <v>0</v>
      </c>
      <c r="L435" s="2">
        <v>0</v>
      </c>
      <c r="M435" s="2">
        <v>0</v>
      </c>
      <c r="N435">
        <v>5</v>
      </c>
      <c r="O435">
        <v>292.8</v>
      </c>
      <c r="P435">
        <v>17.5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-3.6000000000000014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15.7</v>
      </c>
      <c r="AN435" s="2">
        <v>78</v>
      </c>
      <c r="AO435" s="2">
        <v>11.9</v>
      </c>
      <c r="AP435" s="2">
        <v>15.7</v>
      </c>
      <c r="AQ435" s="2">
        <v>0</v>
      </c>
      <c r="AR435" s="2">
        <v>1.8</v>
      </c>
      <c r="AS435" s="2">
        <v>1024.2</v>
      </c>
      <c r="AT435" s="2">
        <v>3120</v>
      </c>
      <c r="AU435" s="2">
        <v>0</v>
      </c>
      <c r="AV435" s="600">
        <v>0</v>
      </c>
      <c r="AW435" s="600">
        <v>0</v>
      </c>
      <c r="AX435" s="600">
        <v>0</v>
      </c>
      <c r="AY435" s="599">
        <v>0</v>
      </c>
      <c r="AZ435" s="599">
        <v>287.8</v>
      </c>
      <c r="BA435">
        <v>15</v>
      </c>
      <c r="BB435">
        <v>16.3</v>
      </c>
      <c r="BC435" s="5">
        <v>0.295833333333333</v>
      </c>
    </row>
    <row r="436" spans="2:55">
      <c r="B436" s="2">
        <v>18.5</v>
      </c>
      <c r="C436" s="2">
        <v>52</v>
      </c>
      <c r="D436" s="2">
        <v>8.5</v>
      </c>
      <c r="E436" s="2">
        <v>18.5</v>
      </c>
      <c r="F436" s="2">
        <v>5.8</v>
      </c>
      <c r="G436" s="2">
        <v>5.8</v>
      </c>
      <c r="H436" s="2">
        <v>1007.2</v>
      </c>
      <c r="I436" s="2">
        <v>1470</v>
      </c>
      <c r="J436" s="2">
        <v>0</v>
      </c>
      <c r="K436" s="2">
        <v>0</v>
      </c>
      <c r="L436" s="2">
        <v>0</v>
      </c>
      <c r="M436" s="2">
        <v>0</v>
      </c>
      <c r="N436">
        <v>5</v>
      </c>
      <c r="O436">
        <v>292.8</v>
      </c>
      <c r="P436">
        <v>17.5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15.7</v>
      </c>
      <c r="AN436" s="2">
        <v>78</v>
      </c>
      <c r="AO436" s="2">
        <v>11.9</v>
      </c>
      <c r="AP436" s="2">
        <v>15.7</v>
      </c>
      <c r="AQ436" s="2">
        <v>1.8</v>
      </c>
      <c r="AR436" s="2">
        <v>2.2000000000000002</v>
      </c>
      <c r="AS436" s="2">
        <v>1024.2</v>
      </c>
      <c r="AT436" s="2">
        <v>3170</v>
      </c>
      <c r="AU436" s="2">
        <v>0</v>
      </c>
      <c r="AV436" s="600">
        <v>0</v>
      </c>
      <c r="AW436" s="600">
        <v>0</v>
      </c>
      <c r="AX436" s="600">
        <v>0</v>
      </c>
      <c r="AY436" s="599">
        <v>0</v>
      </c>
      <c r="AZ436" s="599">
        <v>287.8</v>
      </c>
      <c r="BA436">
        <v>15.1</v>
      </c>
      <c r="BB436">
        <v>16.399999999999999</v>
      </c>
      <c r="BC436" s="5">
        <v>0.296527777777778</v>
      </c>
    </row>
    <row r="437" spans="2:55">
      <c r="B437" s="2">
        <v>18.5</v>
      </c>
      <c r="C437" s="2">
        <v>52</v>
      </c>
      <c r="D437" s="2">
        <v>8.5</v>
      </c>
      <c r="E437" s="2">
        <v>18.5</v>
      </c>
      <c r="F437" s="2">
        <v>4</v>
      </c>
      <c r="G437" s="2">
        <v>7.9</v>
      </c>
      <c r="H437" s="2">
        <v>1007.2</v>
      </c>
      <c r="I437" s="2">
        <v>1540</v>
      </c>
      <c r="J437" s="2">
        <v>0</v>
      </c>
      <c r="K437" s="2">
        <v>0</v>
      </c>
      <c r="L437" s="2">
        <v>0</v>
      </c>
      <c r="M437" s="2">
        <v>0</v>
      </c>
      <c r="N437">
        <v>5</v>
      </c>
      <c r="O437">
        <v>292.8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15.7</v>
      </c>
      <c r="AN437" s="2">
        <v>78</v>
      </c>
      <c r="AO437" s="2">
        <v>11.9</v>
      </c>
      <c r="AP437" s="2">
        <v>15.7</v>
      </c>
      <c r="AQ437" s="2">
        <v>1.8</v>
      </c>
      <c r="AR437" s="2">
        <v>4.3</v>
      </c>
      <c r="AS437" s="2">
        <v>1024.0999999999999</v>
      </c>
      <c r="AT437" s="2">
        <v>3190</v>
      </c>
      <c r="AU437" s="2">
        <v>0</v>
      </c>
      <c r="AV437" s="600">
        <v>0</v>
      </c>
      <c r="AW437" s="600">
        <v>0</v>
      </c>
      <c r="AX437" s="600">
        <v>0</v>
      </c>
      <c r="AY437" s="599">
        <v>0</v>
      </c>
      <c r="AZ437" s="599">
        <v>287.8</v>
      </c>
      <c r="BA437">
        <v>15.1</v>
      </c>
      <c r="BB437">
        <v>16.399999999999999</v>
      </c>
      <c r="BC437" s="5">
        <v>0.297222222222222</v>
      </c>
    </row>
    <row r="438" spans="2:55">
      <c r="B438" s="2">
        <v>18.5</v>
      </c>
      <c r="C438" s="2">
        <v>52</v>
      </c>
      <c r="D438" s="2">
        <v>8.5</v>
      </c>
      <c r="E438" s="2">
        <v>18.5</v>
      </c>
      <c r="F438" s="2">
        <v>2.9</v>
      </c>
      <c r="G438" s="2">
        <v>3.2</v>
      </c>
      <c r="H438" s="2">
        <v>1007</v>
      </c>
      <c r="I438" s="2">
        <v>1610</v>
      </c>
      <c r="J438" s="2">
        <v>0</v>
      </c>
      <c r="K438" s="2">
        <v>0</v>
      </c>
      <c r="L438" s="2">
        <v>0</v>
      </c>
      <c r="M438" s="2">
        <v>0</v>
      </c>
      <c r="N438">
        <v>5</v>
      </c>
      <c r="O438">
        <v>292.8</v>
      </c>
      <c r="P438">
        <v>17.5</v>
      </c>
      <c r="Q438">
        <v>17.899999999999999</v>
      </c>
      <c r="R438" s="5">
        <v>0.297916666666667</v>
      </c>
      <c r="T438" s="13">
        <f t="shared" si="9"/>
        <v>17.899999999999999</v>
      </c>
      <c r="U438" s="13">
        <f t="shared" si="11"/>
        <v>-3.6000000000000014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15.8</v>
      </c>
      <c r="AN438" s="2">
        <v>77</v>
      </c>
      <c r="AO438" s="2">
        <v>11.8</v>
      </c>
      <c r="AP438" s="2">
        <v>15.8</v>
      </c>
      <c r="AQ438" s="2">
        <v>2.5</v>
      </c>
      <c r="AR438" s="2">
        <v>2.5</v>
      </c>
      <c r="AS438" s="2">
        <v>1024.3</v>
      </c>
      <c r="AT438" s="2">
        <v>3220</v>
      </c>
      <c r="AU438" s="2">
        <v>0</v>
      </c>
      <c r="AV438" s="600">
        <v>0</v>
      </c>
      <c r="AW438" s="600">
        <v>0</v>
      </c>
      <c r="AX438" s="600">
        <v>0</v>
      </c>
      <c r="AY438" s="599">
        <v>0</v>
      </c>
      <c r="AZ438" s="599">
        <v>287.8</v>
      </c>
      <c r="BA438">
        <v>15.2</v>
      </c>
      <c r="BB438">
        <v>16.5</v>
      </c>
      <c r="BC438" s="5">
        <v>0.297916666666667</v>
      </c>
    </row>
    <row r="439" spans="2:55">
      <c r="B439" s="2">
        <v>18.5</v>
      </c>
      <c r="C439" s="2">
        <v>52</v>
      </c>
      <c r="D439" s="2">
        <v>8.5</v>
      </c>
      <c r="E439" s="2">
        <v>18.5</v>
      </c>
      <c r="F439" s="2">
        <v>3.6</v>
      </c>
      <c r="G439" s="2">
        <v>5.4</v>
      </c>
      <c r="H439" s="2">
        <v>1007.1</v>
      </c>
      <c r="I439" s="2">
        <v>1670</v>
      </c>
      <c r="J439" s="2">
        <v>0</v>
      </c>
      <c r="K439" s="2">
        <v>0</v>
      </c>
      <c r="L439" s="2">
        <v>0</v>
      </c>
      <c r="M439" s="2">
        <v>0</v>
      </c>
      <c r="N439">
        <v>5</v>
      </c>
      <c r="O439">
        <v>292.8</v>
      </c>
      <c r="P439">
        <v>17.5</v>
      </c>
      <c r="Q439">
        <v>17.899999999999999</v>
      </c>
      <c r="R439" s="5">
        <v>0.29861111111111099</v>
      </c>
      <c r="T439" s="13">
        <f t="shared" si="9"/>
        <v>17.899999999999999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15.8</v>
      </c>
      <c r="AN439" s="2">
        <v>77</v>
      </c>
      <c r="AO439" s="2">
        <v>11.8</v>
      </c>
      <c r="AP439" s="2">
        <v>15.8</v>
      </c>
      <c r="AQ439" s="2">
        <v>0</v>
      </c>
      <c r="AR439" s="2">
        <v>2.5</v>
      </c>
      <c r="AS439" s="2">
        <v>1024.3</v>
      </c>
      <c r="AT439" s="2">
        <v>3270</v>
      </c>
      <c r="AU439" s="2">
        <v>0</v>
      </c>
      <c r="AV439" s="600">
        <v>0</v>
      </c>
      <c r="AW439" s="600">
        <v>0</v>
      </c>
      <c r="AX439" s="600">
        <v>0</v>
      </c>
      <c r="AY439" s="599">
        <v>0</v>
      </c>
      <c r="AZ439" s="599">
        <v>287.8</v>
      </c>
      <c r="BA439">
        <v>15.2</v>
      </c>
      <c r="BB439">
        <v>16.5</v>
      </c>
      <c r="BC439" s="5">
        <v>0.29861111111111099</v>
      </c>
    </row>
    <row r="440" spans="2:55">
      <c r="B440" s="2">
        <v>18.5</v>
      </c>
      <c r="C440" s="2">
        <v>52</v>
      </c>
      <c r="D440" s="2">
        <v>8.5</v>
      </c>
      <c r="E440" s="2">
        <v>18.5</v>
      </c>
      <c r="F440" s="2">
        <v>0</v>
      </c>
      <c r="G440" s="2">
        <v>3.2</v>
      </c>
      <c r="H440" s="2">
        <v>1007.2</v>
      </c>
      <c r="I440" s="2">
        <v>1740</v>
      </c>
      <c r="J440" s="2">
        <v>0</v>
      </c>
      <c r="K440" s="2">
        <v>0</v>
      </c>
      <c r="L440" s="2">
        <v>0</v>
      </c>
      <c r="M440" s="2">
        <v>0</v>
      </c>
      <c r="N440">
        <v>5</v>
      </c>
      <c r="O440">
        <v>292.8</v>
      </c>
      <c r="P440">
        <v>17.5</v>
      </c>
      <c r="Q440">
        <v>17.899999999999999</v>
      </c>
      <c r="R440" s="5">
        <v>0.29930555555555599</v>
      </c>
      <c r="T440" s="13">
        <f t="shared" si="9"/>
        <v>17.899999999999999</v>
      </c>
      <c r="U440" s="13">
        <f t="shared" si="11"/>
        <v>-3.6000000000000014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15.8</v>
      </c>
      <c r="AN440" s="2">
        <v>77</v>
      </c>
      <c r="AO440" s="2">
        <v>11.8</v>
      </c>
      <c r="AP440" s="2">
        <v>15.8</v>
      </c>
      <c r="AQ440" s="2">
        <v>0</v>
      </c>
      <c r="AR440" s="2">
        <v>2.5</v>
      </c>
      <c r="AS440" s="2">
        <v>1024.2</v>
      </c>
      <c r="AT440" s="2">
        <v>3330</v>
      </c>
      <c r="AU440" s="2">
        <v>0</v>
      </c>
      <c r="AV440" s="600">
        <v>0</v>
      </c>
      <c r="AW440" s="600">
        <v>0</v>
      </c>
      <c r="AX440" s="600">
        <v>0</v>
      </c>
      <c r="AY440" s="599">
        <v>0</v>
      </c>
      <c r="AZ440" s="599">
        <v>287.8</v>
      </c>
      <c r="BA440">
        <v>15.3</v>
      </c>
      <c r="BB440">
        <v>16.600000000000001</v>
      </c>
      <c r="BC440" s="5">
        <v>0.29930555555555599</v>
      </c>
    </row>
    <row r="441" spans="2:55">
      <c r="B441" s="2">
        <v>18.600000000000001</v>
      </c>
      <c r="C441" s="2">
        <v>52</v>
      </c>
      <c r="D441" s="2">
        <v>8.6</v>
      </c>
      <c r="E441" s="2">
        <v>18.600000000000001</v>
      </c>
      <c r="F441" s="2">
        <v>5</v>
      </c>
      <c r="G441" s="2">
        <v>5.4</v>
      </c>
      <c r="H441" s="2">
        <v>1007.1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</v>
      </c>
      <c r="O441">
        <v>292.8</v>
      </c>
      <c r="P441">
        <v>17.5</v>
      </c>
      <c r="Q441">
        <v>17.899999999999999</v>
      </c>
      <c r="R441" s="5">
        <v>0.3</v>
      </c>
      <c r="T441" s="13">
        <f t="shared" si="9"/>
        <v>17.899999999999999</v>
      </c>
      <c r="U441" s="13">
        <f t="shared" si="11"/>
        <v>-3.7000000000000028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15.8</v>
      </c>
      <c r="AN441" s="2">
        <v>77</v>
      </c>
      <c r="AO441" s="2">
        <v>11.8</v>
      </c>
      <c r="AP441" s="2">
        <v>15.8</v>
      </c>
      <c r="AQ441" s="2">
        <v>5.4</v>
      </c>
      <c r="AR441" s="2">
        <v>5.4</v>
      </c>
      <c r="AS441" s="2">
        <v>1024.0999999999999</v>
      </c>
      <c r="AT441" s="2">
        <v>3390</v>
      </c>
      <c r="AU441" s="2">
        <v>0</v>
      </c>
      <c r="AV441" s="600">
        <v>0</v>
      </c>
      <c r="AW441" s="600">
        <v>0</v>
      </c>
      <c r="AX441" s="600">
        <v>0</v>
      </c>
      <c r="AY441" s="599">
        <v>0</v>
      </c>
      <c r="AZ441" s="599">
        <v>287.8</v>
      </c>
      <c r="BA441">
        <v>15.3</v>
      </c>
      <c r="BB441">
        <v>16.600000000000001</v>
      </c>
      <c r="BC441" s="5">
        <v>0.3</v>
      </c>
    </row>
    <row r="442" spans="2:55">
      <c r="B442" s="2">
        <v>18.600000000000001</v>
      </c>
      <c r="C442" s="2">
        <v>52</v>
      </c>
      <c r="D442" s="2">
        <v>8.6</v>
      </c>
      <c r="E442" s="2">
        <v>18.600000000000001</v>
      </c>
      <c r="F442" s="2">
        <v>4.3</v>
      </c>
      <c r="G442" s="2">
        <v>5.4</v>
      </c>
      <c r="H442" s="2">
        <v>1007</v>
      </c>
      <c r="I442" s="2">
        <v>1870</v>
      </c>
      <c r="J442" s="2">
        <v>0</v>
      </c>
      <c r="K442" s="2">
        <v>0</v>
      </c>
      <c r="L442" s="2">
        <v>0</v>
      </c>
      <c r="M442" s="2">
        <v>0</v>
      </c>
      <c r="N442">
        <v>5</v>
      </c>
      <c r="O442">
        <v>292.8</v>
      </c>
      <c r="P442">
        <v>17.5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-3.7000000000000028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15.8</v>
      </c>
      <c r="AN442" s="2">
        <v>77</v>
      </c>
      <c r="AO442" s="2">
        <v>11.8</v>
      </c>
      <c r="AP442" s="2">
        <v>15.8</v>
      </c>
      <c r="AQ442" s="2">
        <v>3.2</v>
      </c>
      <c r="AR442" s="2">
        <v>5</v>
      </c>
      <c r="AS442" s="2">
        <v>1024.0999999999999</v>
      </c>
      <c r="AT442" s="2">
        <v>3470</v>
      </c>
      <c r="AU442" s="2">
        <v>0</v>
      </c>
      <c r="AV442" s="600">
        <v>0</v>
      </c>
      <c r="AW442" s="600">
        <v>0</v>
      </c>
      <c r="AX442" s="600">
        <v>0</v>
      </c>
      <c r="AY442" s="599">
        <v>0</v>
      </c>
      <c r="AZ442" s="599">
        <v>287.8</v>
      </c>
      <c r="BA442">
        <v>15.4</v>
      </c>
      <c r="BB442">
        <v>16.600000000000001</v>
      </c>
      <c r="BC442" s="5">
        <v>0.30069444444444399</v>
      </c>
    </row>
    <row r="443" spans="2:55">
      <c r="B443" s="2">
        <v>18.600000000000001</v>
      </c>
      <c r="C443" s="2">
        <v>52</v>
      </c>
      <c r="D443" s="2">
        <v>8.6</v>
      </c>
      <c r="E443" s="2">
        <v>18.600000000000001</v>
      </c>
      <c r="F443" s="2">
        <v>0</v>
      </c>
      <c r="G443" s="2">
        <v>3.2</v>
      </c>
      <c r="H443" s="2">
        <v>1007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</v>
      </c>
      <c r="O443">
        <v>292.8</v>
      </c>
      <c r="P443">
        <v>17.5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-3.7000000000000028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15.9</v>
      </c>
      <c r="AN443" s="2">
        <v>77</v>
      </c>
      <c r="AO443" s="2">
        <v>11.9</v>
      </c>
      <c r="AP443" s="2">
        <v>15.9</v>
      </c>
      <c r="AQ443" s="2">
        <v>0</v>
      </c>
      <c r="AR443" s="2">
        <v>2.2000000000000002</v>
      </c>
      <c r="AS443" s="2">
        <v>1024</v>
      </c>
      <c r="AT443" s="2">
        <v>3580</v>
      </c>
      <c r="AU443" s="2">
        <v>0</v>
      </c>
      <c r="AV443" s="600">
        <v>0</v>
      </c>
      <c r="AW443" s="600">
        <v>0</v>
      </c>
      <c r="AX443" s="600">
        <v>0</v>
      </c>
      <c r="AY443" s="599">
        <v>0</v>
      </c>
      <c r="AZ443" s="599">
        <v>287.8</v>
      </c>
      <c r="BA443">
        <v>15.4</v>
      </c>
      <c r="BB443">
        <v>16.7</v>
      </c>
      <c r="BC443" s="5">
        <v>0.30138888888888898</v>
      </c>
    </row>
    <row r="444" spans="2:55">
      <c r="B444" s="2">
        <v>18.600000000000001</v>
      </c>
      <c r="C444" s="2">
        <v>52</v>
      </c>
      <c r="D444" s="2">
        <v>8.6</v>
      </c>
      <c r="E444" s="2">
        <v>18.600000000000001</v>
      </c>
      <c r="F444" s="2">
        <v>4.7</v>
      </c>
      <c r="G444" s="2">
        <v>4.7</v>
      </c>
      <c r="H444" s="2">
        <v>1007.1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</v>
      </c>
      <c r="O444">
        <v>292.8</v>
      </c>
      <c r="P444">
        <v>17.5</v>
      </c>
      <c r="Q444">
        <v>18</v>
      </c>
      <c r="R444" s="5">
        <v>0.30208333333333298</v>
      </c>
      <c r="T444" s="13">
        <f t="shared" si="9"/>
        <v>18</v>
      </c>
      <c r="U444" s="13">
        <f t="shared" si="11"/>
        <v>-3.6000000000000014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15.9</v>
      </c>
      <c r="AN444" s="2">
        <v>77</v>
      </c>
      <c r="AO444" s="2">
        <v>11.9</v>
      </c>
      <c r="AP444" s="2">
        <v>15.9</v>
      </c>
      <c r="AQ444" s="2">
        <v>3.2</v>
      </c>
      <c r="AR444" s="2">
        <v>3.6</v>
      </c>
      <c r="AS444" s="2">
        <v>1024.3</v>
      </c>
      <c r="AT444" s="2">
        <v>3690</v>
      </c>
      <c r="AU444" s="2">
        <v>0</v>
      </c>
      <c r="AV444" s="600">
        <v>0</v>
      </c>
      <c r="AW444" s="600">
        <v>0</v>
      </c>
      <c r="AX444" s="600">
        <v>0</v>
      </c>
      <c r="AY444" s="599">
        <v>0</v>
      </c>
      <c r="AZ444" s="599">
        <v>287.8</v>
      </c>
      <c r="BA444">
        <v>15.5</v>
      </c>
      <c r="BB444">
        <v>16.8</v>
      </c>
      <c r="BC444" s="5">
        <v>0.30208333333333298</v>
      </c>
    </row>
    <row r="445" spans="2:55">
      <c r="B445" s="2">
        <v>18.600000000000001</v>
      </c>
      <c r="C445" s="2">
        <v>52</v>
      </c>
      <c r="D445" s="2">
        <v>8.6</v>
      </c>
      <c r="E445" s="2">
        <v>18.600000000000001</v>
      </c>
      <c r="F445" s="2">
        <v>3.6</v>
      </c>
      <c r="G445" s="2">
        <v>4</v>
      </c>
      <c r="H445" s="2">
        <v>1007.3</v>
      </c>
      <c r="I445" s="2">
        <v>2080</v>
      </c>
      <c r="J445" s="2">
        <v>0</v>
      </c>
      <c r="K445" s="2">
        <v>0</v>
      </c>
      <c r="L445" s="2">
        <v>0</v>
      </c>
      <c r="M445" s="2">
        <v>0</v>
      </c>
      <c r="N445">
        <v>5</v>
      </c>
      <c r="O445">
        <v>292.8</v>
      </c>
      <c r="P445">
        <v>17.5</v>
      </c>
      <c r="Q445">
        <v>18</v>
      </c>
      <c r="R445" s="5">
        <v>0.30277777777777798</v>
      </c>
      <c r="T445" s="13">
        <f t="shared" si="9"/>
        <v>18</v>
      </c>
      <c r="U445" s="13">
        <f t="shared" si="11"/>
        <v>-3.6000000000000014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15.9</v>
      </c>
      <c r="AN445" s="2">
        <v>77</v>
      </c>
      <c r="AO445" s="2">
        <v>11.9</v>
      </c>
      <c r="AP445" s="2">
        <v>15.9</v>
      </c>
      <c r="AQ445" s="2">
        <v>2.5</v>
      </c>
      <c r="AR445" s="2">
        <v>3.2</v>
      </c>
      <c r="AS445" s="2">
        <v>1024.5</v>
      </c>
      <c r="AT445" s="2">
        <v>3820</v>
      </c>
      <c r="AU445" s="2">
        <v>0</v>
      </c>
      <c r="AV445" s="600">
        <v>0</v>
      </c>
      <c r="AW445" s="600">
        <v>0</v>
      </c>
      <c r="AX445" s="600">
        <v>0</v>
      </c>
      <c r="AY445" s="599">
        <v>0</v>
      </c>
      <c r="AZ445" s="599">
        <v>287.8</v>
      </c>
      <c r="BA445">
        <v>15.5</v>
      </c>
      <c r="BB445">
        <v>16.899999999999999</v>
      </c>
      <c r="BC445" s="5">
        <v>0.30277777777777798</v>
      </c>
    </row>
    <row r="446" spans="2:55">
      <c r="B446" s="2">
        <v>18.600000000000001</v>
      </c>
      <c r="C446" s="2">
        <v>52</v>
      </c>
      <c r="D446" s="2">
        <v>8.6</v>
      </c>
      <c r="E446" s="2">
        <v>18.600000000000001</v>
      </c>
      <c r="F446" s="2">
        <v>1.8</v>
      </c>
      <c r="G446" s="2">
        <v>4.3</v>
      </c>
      <c r="H446" s="2">
        <v>1007.1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</v>
      </c>
      <c r="O446">
        <v>292.8</v>
      </c>
      <c r="P446">
        <v>17.600000000000001</v>
      </c>
      <c r="Q446">
        <v>18</v>
      </c>
      <c r="R446" s="5">
        <v>0.30347222222222198</v>
      </c>
      <c r="T446" s="13">
        <f t="shared" si="9"/>
        <v>18</v>
      </c>
      <c r="U446" s="13">
        <f t="shared" si="11"/>
        <v>-3.6000000000000014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15.9</v>
      </c>
      <c r="AN446" s="2">
        <v>77</v>
      </c>
      <c r="AO446" s="2">
        <v>11.9</v>
      </c>
      <c r="AP446" s="2">
        <v>15.9</v>
      </c>
      <c r="AQ446" s="2">
        <v>4.3</v>
      </c>
      <c r="AR446" s="2">
        <v>4.7</v>
      </c>
      <c r="AS446" s="2">
        <v>1024.3</v>
      </c>
      <c r="AT446" s="2">
        <v>3970</v>
      </c>
      <c r="AU446" s="2">
        <v>0</v>
      </c>
      <c r="AV446" s="600">
        <v>0</v>
      </c>
      <c r="AW446" s="600">
        <v>0</v>
      </c>
      <c r="AX446" s="600">
        <v>0</v>
      </c>
      <c r="AY446" s="599">
        <v>0</v>
      </c>
      <c r="AZ446" s="599">
        <v>287.8</v>
      </c>
      <c r="BA446">
        <v>15.6</v>
      </c>
      <c r="BB446">
        <v>16.899999999999999</v>
      </c>
      <c r="BC446" s="5">
        <v>0.30347222222222198</v>
      </c>
    </row>
    <row r="447" spans="2:55">
      <c r="B447" s="2">
        <v>18.5</v>
      </c>
      <c r="C447" s="2">
        <v>52</v>
      </c>
      <c r="D447" s="2">
        <v>8.5</v>
      </c>
      <c r="E447" s="2">
        <v>18.5</v>
      </c>
      <c r="F447" s="2">
        <v>0</v>
      </c>
      <c r="G447" s="2">
        <v>3.6</v>
      </c>
      <c r="H447" s="2">
        <v>1006.9</v>
      </c>
      <c r="I447" s="2">
        <v>2210</v>
      </c>
      <c r="J447" s="2">
        <v>0</v>
      </c>
      <c r="K447" s="2">
        <v>0</v>
      </c>
      <c r="L447" s="2">
        <v>0</v>
      </c>
      <c r="M447" s="2">
        <v>0</v>
      </c>
      <c r="N447">
        <v>5</v>
      </c>
      <c r="O447">
        <v>292.8</v>
      </c>
      <c r="P447">
        <v>17.600000000000001</v>
      </c>
      <c r="Q447">
        <v>18</v>
      </c>
      <c r="R447" s="5">
        <v>0.30416666666666697</v>
      </c>
      <c r="T447" s="13">
        <f t="shared" si="9"/>
        <v>18</v>
      </c>
      <c r="U447" s="13">
        <f t="shared" si="11"/>
        <v>-3.5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15.9</v>
      </c>
      <c r="AN447" s="2">
        <v>77</v>
      </c>
      <c r="AO447" s="2">
        <v>11.9</v>
      </c>
      <c r="AP447" s="2">
        <v>15.9</v>
      </c>
      <c r="AQ447" s="2">
        <v>1.8</v>
      </c>
      <c r="AR447" s="2">
        <v>4.3</v>
      </c>
      <c r="AS447" s="2">
        <v>1024.3</v>
      </c>
      <c r="AT447" s="2">
        <v>4100</v>
      </c>
      <c r="AU447" s="2">
        <v>0</v>
      </c>
      <c r="AV447" s="600">
        <v>0</v>
      </c>
      <c r="AW447" s="600">
        <v>0</v>
      </c>
      <c r="AX447" s="600">
        <v>0</v>
      </c>
      <c r="AY447" s="599">
        <v>0</v>
      </c>
      <c r="AZ447" s="599">
        <v>287.8</v>
      </c>
      <c r="BA447">
        <v>15.6</v>
      </c>
      <c r="BB447">
        <v>17</v>
      </c>
      <c r="BC447" s="5">
        <v>0.30416666666666697</v>
      </c>
    </row>
    <row r="448" spans="2:55">
      <c r="B448" s="2">
        <v>18.5</v>
      </c>
      <c r="C448" s="2">
        <v>52</v>
      </c>
      <c r="D448" s="2">
        <v>8.5</v>
      </c>
      <c r="E448" s="2">
        <v>18.5</v>
      </c>
      <c r="F448" s="2">
        <v>4.7</v>
      </c>
      <c r="G448" s="2">
        <v>5</v>
      </c>
      <c r="H448" s="2">
        <v>1007.3</v>
      </c>
      <c r="I448" s="2">
        <v>2280</v>
      </c>
      <c r="J448" s="2">
        <v>0</v>
      </c>
      <c r="K448" s="2">
        <v>0</v>
      </c>
      <c r="L448" s="2">
        <v>0</v>
      </c>
      <c r="M448" s="2">
        <v>0</v>
      </c>
      <c r="N448">
        <v>5</v>
      </c>
      <c r="O448">
        <v>292.8</v>
      </c>
      <c r="P448">
        <v>17.600000000000001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15.9</v>
      </c>
      <c r="AN448" s="2">
        <v>77</v>
      </c>
      <c r="AO448" s="2">
        <v>11.9</v>
      </c>
      <c r="AP448" s="2">
        <v>15.9</v>
      </c>
      <c r="AQ448" s="2">
        <v>5.4</v>
      </c>
      <c r="AR448" s="2">
        <v>5.8</v>
      </c>
      <c r="AS448" s="2">
        <v>1024.2</v>
      </c>
      <c r="AT448" s="2">
        <v>4210</v>
      </c>
      <c r="AU448" s="2">
        <v>0</v>
      </c>
      <c r="AV448" s="600">
        <v>0</v>
      </c>
      <c r="AW448" s="600">
        <v>0</v>
      </c>
      <c r="AX448" s="600">
        <v>0</v>
      </c>
      <c r="AY448" s="599">
        <v>0</v>
      </c>
      <c r="AZ448" s="599">
        <v>287.8</v>
      </c>
      <c r="BA448">
        <v>15.7</v>
      </c>
      <c r="BB448">
        <v>17.100000000000001</v>
      </c>
      <c r="BC448" s="5">
        <v>0.30486111111111103</v>
      </c>
    </row>
    <row r="449" spans="2:55">
      <c r="B449" s="2">
        <v>18.5</v>
      </c>
      <c r="C449" s="2">
        <v>53</v>
      </c>
      <c r="D449" s="2">
        <v>8.8000000000000007</v>
      </c>
      <c r="E449" s="2">
        <v>18.5</v>
      </c>
      <c r="F449" s="2">
        <v>3.2</v>
      </c>
      <c r="G449" s="2">
        <v>3.6</v>
      </c>
      <c r="H449" s="2">
        <v>1007.2</v>
      </c>
      <c r="I449" s="2">
        <v>2360</v>
      </c>
      <c r="J449" s="2">
        <v>0</v>
      </c>
      <c r="K449" s="2">
        <v>0</v>
      </c>
      <c r="L449" s="2">
        <v>0</v>
      </c>
      <c r="M449" s="2">
        <v>0</v>
      </c>
      <c r="N449">
        <v>5</v>
      </c>
      <c r="O449">
        <v>292.8</v>
      </c>
      <c r="P449">
        <v>17.600000000000001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-3.5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16</v>
      </c>
      <c r="AN449" s="2">
        <v>77</v>
      </c>
      <c r="AO449" s="2">
        <v>12</v>
      </c>
      <c r="AP449" s="2">
        <v>16</v>
      </c>
      <c r="AQ449" s="2">
        <v>1.8</v>
      </c>
      <c r="AR449" s="2">
        <v>2.9</v>
      </c>
      <c r="AS449" s="2">
        <v>1024.4000000000001</v>
      </c>
      <c r="AT449" s="2">
        <v>4280</v>
      </c>
      <c r="AU449" s="2">
        <v>0</v>
      </c>
      <c r="AV449" s="600">
        <v>0</v>
      </c>
      <c r="AW449" s="600">
        <v>0</v>
      </c>
      <c r="AX449" s="600">
        <v>0</v>
      </c>
      <c r="AY449" s="599">
        <v>0</v>
      </c>
      <c r="AZ449" s="599">
        <v>287.8</v>
      </c>
      <c r="BA449">
        <v>15.7</v>
      </c>
      <c r="BB449">
        <v>17.100000000000001</v>
      </c>
      <c r="BC449" s="5">
        <v>0.30555555555555602</v>
      </c>
    </row>
    <row r="450" spans="2:55">
      <c r="B450" s="2">
        <v>18.5</v>
      </c>
      <c r="C450" s="2">
        <v>53</v>
      </c>
      <c r="D450" s="2">
        <v>8.8000000000000007</v>
      </c>
      <c r="E450" s="2">
        <v>18.5</v>
      </c>
      <c r="F450" s="2">
        <v>3.2</v>
      </c>
      <c r="G450" s="2">
        <v>4.7</v>
      </c>
      <c r="H450" s="2">
        <v>1007.3</v>
      </c>
      <c r="I450" s="2">
        <v>2430</v>
      </c>
      <c r="J450" s="2">
        <v>0</v>
      </c>
      <c r="K450" s="2">
        <v>0</v>
      </c>
      <c r="L450" s="2">
        <v>0</v>
      </c>
      <c r="M450" s="2">
        <v>0</v>
      </c>
      <c r="N450">
        <v>5</v>
      </c>
      <c r="O450">
        <v>292.8</v>
      </c>
      <c r="P450">
        <v>17.600000000000001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-3.5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16</v>
      </c>
      <c r="AN450" s="2">
        <v>77</v>
      </c>
      <c r="AO450" s="2">
        <v>12</v>
      </c>
      <c r="AP450" s="2">
        <v>16</v>
      </c>
      <c r="AQ450" s="2">
        <v>0</v>
      </c>
      <c r="AR450" s="2">
        <v>0</v>
      </c>
      <c r="AS450" s="2">
        <v>1024.3</v>
      </c>
      <c r="AT450" s="2">
        <v>4320</v>
      </c>
      <c r="AU450" s="2">
        <v>0</v>
      </c>
      <c r="AV450" s="600">
        <v>0</v>
      </c>
      <c r="AW450" s="600">
        <v>0</v>
      </c>
      <c r="AX450" s="600">
        <v>0</v>
      </c>
      <c r="AY450" s="599">
        <v>0</v>
      </c>
      <c r="AZ450" s="599">
        <v>287.8</v>
      </c>
      <c r="BA450">
        <v>15.7</v>
      </c>
      <c r="BB450">
        <v>17.2</v>
      </c>
      <c r="BC450" s="5">
        <v>0.30625000000000002</v>
      </c>
    </row>
    <row r="451" spans="2:55">
      <c r="B451" s="2">
        <v>18.5</v>
      </c>
      <c r="C451" s="2">
        <v>53</v>
      </c>
      <c r="D451" s="2">
        <v>8.8000000000000007</v>
      </c>
      <c r="E451" s="2">
        <v>18.5</v>
      </c>
      <c r="F451" s="2">
        <v>4</v>
      </c>
      <c r="G451" s="2">
        <v>5</v>
      </c>
      <c r="H451" s="2">
        <v>1007.2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</v>
      </c>
      <c r="O451">
        <v>292.8</v>
      </c>
      <c r="P451">
        <v>17.600000000000001</v>
      </c>
      <c r="Q451">
        <v>18.100000000000001</v>
      </c>
      <c r="R451" s="5">
        <v>0.30694444444444402</v>
      </c>
      <c r="T451" s="13">
        <f t="shared" si="9"/>
        <v>18.100000000000001</v>
      </c>
      <c r="U451" s="13">
        <f t="shared" si="11"/>
        <v>-3.3999999999999986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16</v>
      </c>
      <c r="AN451" s="2">
        <v>77</v>
      </c>
      <c r="AO451" s="2">
        <v>12</v>
      </c>
      <c r="AP451" s="2">
        <v>16</v>
      </c>
      <c r="AQ451" s="2">
        <v>6.8</v>
      </c>
      <c r="AR451" s="2">
        <v>6.8</v>
      </c>
      <c r="AS451" s="2">
        <v>1024.5</v>
      </c>
      <c r="AT451" s="2">
        <v>4330</v>
      </c>
      <c r="AU451" s="2">
        <v>0</v>
      </c>
      <c r="AV451" s="600">
        <v>0</v>
      </c>
      <c r="AW451" s="600">
        <v>0</v>
      </c>
      <c r="AX451" s="600">
        <v>0</v>
      </c>
      <c r="AY451" s="599">
        <v>0</v>
      </c>
      <c r="AZ451" s="599">
        <v>287.8</v>
      </c>
      <c r="BA451">
        <v>15.8</v>
      </c>
      <c r="BB451">
        <v>17.3</v>
      </c>
      <c r="BC451" s="5">
        <v>0.30694444444444402</v>
      </c>
    </row>
    <row r="452" spans="2:55">
      <c r="B452" s="2">
        <v>18.399999999999999</v>
      </c>
      <c r="C452" s="2">
        <v>53</v>
      </c>
      <c r="D452" s="2">
        <v>8.6999999999999993</v>
      </c>
      <c r="E452" s="2">
        <v>18.399999999999999</v>
      </c>
      <c r="F452" s="2">
        <v>4.3</v>
      </c>
      <c r="G452" s="2">
        <v>4.7</v>
      </c>
      <c r="H452" s="2">
        <v>1007.4</v>
      </c>
      <c r="I452" s="2">
        <v>2590</v>
      </c>
      <c r="J452" s="2">
        <v>0</v>
      </c>
      <c r="K452" s="2">
        <v>0</v>
      </c>
      <c r="L452" s="2">
        <v>0</v>
      </c>
      <c r="M452" s="2">
        <v>0</v>
      </c>
      <c r="N452">
        <v>5</v>
      </c>
      <c r="O452">
        <v>292.8</v>
      </c>
      <c r="P452">
        <v>17.600000000000001</v>
      </c>
      <c r="Q452">
        <v>18.100000000000001</v>
      </c>
      <c r="R452" s="5">
        <v>0.30763888888888902</v>
      </c>
      <c r="T452" s="13">
        <f t="shared" si="9"/>
        <v>18.100000000000001</v>
      </c>
      <c r="U452" s="13">
        <f t="shared" si="11"/>
        <v>-3.2999999999999972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16</v>
      </c>
      <c r="AN452" s="2">
        <v>77</v>
      </c>
      <c r="AO452" s="2">
        <v>12</v>
      </c>
      <c r="AP452" s="2">
        <v>16</v>
      </c>
      <c r="AQ452" s="2">
        <v>2.9</v>
      </c>
      <c r="AR452" s="2">
        <v>5.4</v>
      </c>
      <c r="AS452" s="2">
        <v>1024.3</v>
      </c>
      <c r="AT452" s="2">
        <v>4310</v>
      </c>
      <c r="AU452" s="2">
        <v>0</v>
      </c>
      <c r="AV452" s="600">
        <v>0</v>
      </c>
      <c r="AW452" s="600">
        <v>0</v>
      </c>
      <c r="AX452" s="600">
        <v>0</v>
      </c>
      <c r="AY452" s="599">
        <v>0</v>
      </c>
      <c r="AZ452" s="599">
        <v>287.8</v>
      </c>
      <c r="BA452">
        <v>15.8</v>
      </c>
      <c r="BB452">
        <v>17.399999999999999</v>
      </c>
      <c r="BC452" s="5">
        <v>0.30763888888888902</v>
      </c>
    </row>
    <row r="453" spans="2:55">
      <c r="B453" s="2">
        <v>18.399999999999999</v>
      </c>
      <c r="C453" s="2">
        <v>53</v>
      </c>
      <c r="D453" s="2">
        <v>8.6999999999999993</v>
      </c>
      <c r="E453" s="2">
        <v>18.399999999999999</v>
      </c>
      <c r="F453" s="2">
        <v>4.3</v>
      </c>
      <c r="G453" s="2">
        <v>4.3</v>
      </c>
      <c r="H453" s="2">
        <v>1007.3</v>
      </c>
      <c r="I453" s="2">
        <v>2670</v>
      </c>
      <c r="J453" s="2">
        <v>0</v>
      </c>
      <c r="K453" s="2">
        <v>0</v>
      </c>
      <c r="L453" s="2">
        <v>0</v>
      </c>
      <c r="M453" s="2">
        <v>0</v>
      </c>
      <c r="N453">
        <v>5</v>
      </c>
      <c r="O453">
        <v>292.8</v>
      </c>
      <c r="P453">
        <v>17.600000000000001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-3.2999999999999972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16</v>
      </c>
      <c r="AN453" s="2">
        <v>77</v>
      </c>
      <c r="AO453" s="2">
        <v>12</v>
      </c>
      <c r="AP453" s="2">
        <v>16</v>
      </c>
      <c r="AQ453" s="2">
        <v>4</v>
      </c>
      <c r="AR453" s="2">
        <v>4.7</v>
      </c>
      <c r="AS453" s="2">
        <v>1024.3</v>
      </c>
      <c r="AT453" s="2">
        <v>4290</v>
      </c>
      <c r="AU453" s="2">
        <v>0</v>
      </c>
      <c r="AV453" s="600">
        <v>0</v>
      </c>
      <c r="AW453" s="600">
        <v>0</v>
      </c>
      <c r="AX453" s="600">
        <v>0</v>
      </c>
      <c r="AY453" s="599">
        <v>0</v>
      </c>
      <c r="AZ453" s="599">
        <v>287.8</v>
      </c>
      <c r="BA453">
        <v>15.9</v>
      </c>
      <c r="BB453">
        <v>17.600000000000001</v>
      </c>
      <c r="BC453" s="5">
        <v>0.30833333333333302</v>
      </c>
    </row>
    <row r="454" spans="2:55">
      <c r="B454" s="2">
        <v>18.399999999999999</v>
      </c>
      <c r="C454" s="2">
        <v>53</v>
      </c>
      <c r="D454" s="2">
        <v>8.6999999999999993</v>
      </c>
      <c r="E454" s="2">
        <v>18.399999999999999</v>
      </c>
      <c r="F454" s="2">
        <v>4</v>
      </c>
      <c r="G454" s="2">
        <v>4.3</v>
      </c>
      <c r="H454" s="2">
        <v>1007.3</v>
      </c>
      <c r="I454" s="2">
        <v>2770</v>
      </c>
      <c r="J454" s="2">
        <v>0</v>
      </c>
      <c r="K454" s="2">
        <v>0</v>
      </c>
      <c r="L454" s="2">
        <v>0</v>
      </c>
      <c r="M454" s="2">
        <v>0</v>
      </c>
      <c r="N454">
        <v>5</v>
      </c>
      <c r="O454">
        <v>292.8</v>
      </c>
      <c r="P454">
        <v>17.600000000000001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-3.2999999999999972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16.100000000000001</v>
      </c>
      <c r="AN454" s="2">
        <v>77</v>
      </c>
      <c r="AO454" s="2">
        <v>12.1</v>
      </c>
      <c r="AP454" s="2">
        <v>16.100000000000001</v>
      </c>
      <c r="AQ454" s="2">
        <v>2.5</v>
      </c>
      <c r="AR454" s="2">
        <v>3.2</v>
      </c>
      <c r="AS454" s="2">
        <v>1024.3</v>
      </c>
      <c r="AT454" s="2">
        <v>4250</v>
      </c>
      <c r="AU454" s="2">
        <v>0</v>
      </c>
      <c r="AV454" s="600">
        <v>0</v>
      </c>
      <c r="AW454" s="600">
        <v>0</v>
      </c>
      <c r="AX454" s="600">
        <v>0</v>
      </c>
      <c r="AY454" s="599">
        <v>0</v>
      </c>
      <c r="AZ454" s="599">
        <v>287.8</v>
      </c>
      <c r="BA454">
        <v>16</v>
      </c>
      <c r="BB454">
        <v>17.8</v>
      </c>
      <c r="BC454" s="5">
        <v>0.30902777777777801</v>
      </c>
    </row>
    <row r="455" spans="2:55">
      <c r="B455" s="2">
        <v>18.3</v>
      </c>
      <c r="C455" s="2">
        <v>53</v>
      </c>
      <c r="D455" s="2">
        <v>8.6</v>
      </c>
      <c r="E455" s="2">
        <v>18.3</v>
      </c>
      <c r="F455" s="2">
        <v>6.5</v>
      </c>
      <c r="G455" s="2">
        <v>6.5</v>
      </c>
      <c r="H455" s="2">
        <v>1007.2</v>
      </c>
      <c r="I455" s="2">
        <v>2850</v>
      </c>
      <c r="J455" s="2">
        <v>0</v>
      </c>
      <c r="K455" s="2">
        <v>0</v>
      </c>
      <c r="L455" s="2">
        <v>0</v>
      </c>
      <c r="M455" s="2">
        <v>0</v>
      </c>
      <c r="N455">
        <v>5</v>
      </c>
      <c r="O455">
        <v>292.8</v>
      </c>
      <c r="P455">
        <v>17.600000000000001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-3.1999999999999993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16.100000000000001</v>
      </c>
      <c r="AN455" s="2">
        <v>77</v>
      </c>
      <c r="AO455" s="2">
        <v>12.1</v>
      </c>
      <c r="AP455" s="2">
        <v>16.100000000000001</v>
      </c>
      <c r="AQ455" s="2">
        <v>0</v>
      </c>
      <c r="AR455" s="2">
        <v>2.9</v>
      </c>
      <c r="AS455" s="2">
        <v>1024.4000000000001</v>
      </c>
      <c r="AT455" s="2">
        <v>4230</v>
      </c>
      <c r="AU455" s="2">
        <v>0</v>
      </c>
      <c r="AV455" s="600">
        <v>0</v>
      </c>
      <c r="AW455" s="600">
        <v>0</v>
      </c>
      <c r="AX455" s="600">
        <v>0</v>
      </c>
      <c r="AY455" s="599">
        <v>0</v>
      </c>
      <c r="AZ455" s="599">
        <v>287.8</v>
      </c>
      <c r="BA455">
        <v>16.100000000000001</v>
      </c>
      <c r="BB455">
        <v>18.100000000000001</v>
      </c>
      <c r="BC455" s="5">
        <v>0.30972222222222201</v>
      </c>
    </row>
    <row r="456" spans="2:55">
      <c r="B456" s="2">
        <v>18.3</v>
      </c>
      <c r="C456" s="2">
        <v>53</v>
      </c>
      <c r="D456" s="2">
        <v>8.6</v>
      </c>
      <c r="E456" s="2">
        <v>18.3</v>
      </c>
      <c r="F456" s="2">
        <v>4.3</v>
      </c>
      <c r="G456" s="2">
        <v>5.8</v>
      </c>
      <c r="H456" s="2">
        <v>1007.2</v>
      </c>
      <c r="I456" s="2">
        <v>2940</v>
      </c>
      <c r="J456" s="2">
        <v>0</v>
      </c>
      <c r="K456" s="2">
        <v>0</v>
      </c>
      <c r="L456" s="2">
        <v>0</v>
      </c>
      <c r="M456" s="2">
        <v>0</v>
      </c>
      <c r="N456">
        <v>5</v>
      </c>
      <c r="O456">
        <v>292.8</v>
      </c>
      <c r="P456">
        <v>17.600000000000001</v>
      </c>
      <c r="Q456">
        <v>18.100000000000001</v>
      </c>
      <c r="R456" s="5">
        <v>0.31041666666666701</v>
      </c>
      <c r="T456" s="13">
        <f t="shared" si="9"/>
        <v>18.100000000000001</v>
      </c>
      <c r="U456" s="13">
        <f t="shared" si="11"/>
        <v>-3.1999999999999993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16.100000000000001</v>
      </c>
      <c r="AN456" s="2">
        <v>77</v>
      </c>
      <c r="AO456" s="2">
        <v>12.1</v>
      </c>
      <c r="AP456" s="2">
        <v>16.100000000000001</v>
      </c>
      <c r="AQ456" s="2">
        <v>2.9</v>
      </c>
      <c r="AR456" s="2">
        <v>4.3</v>
      </c>
      <c r="AS456" s="2">
        <v>1024.2</v>
      </c>
      <c r="AT456" s="2">
        <v>4230</v>
      </c>
      <c r="AU456" s="2">
        <v>0</v>
      </c>
      <c r="AV456" s="600">
        <v>0</v>
      </c>
      <c r="AW456" s="600">
        <v>0</v>
      </c>
      <c r="AX456" s="600">
        <v>0</v>
      </c>
      <c r="AY456" s="599">
        <v>0</v>
      </c>
      <c r="AZ456" s="599">
        <v>287.8</v>
      </c>
      <c r="BA456">
        <v>16.2</v>
      </c>
      <c r="BB456">
        <v>18.5</v>
      </c>
      <c r="BC456" s="5">
        <v>0.31041666666666701</v>
      </c>
    </row>
    <row r="457" spans="2:55">
      <c r="B457" s="2">
        <v>18.3</v>
      </c>
      <c r="C457" s="2">
        <v>53</v>
      </c>
      <c r="D457" s="2">
        <v>8.6</v>
      </c>
      <c r="E457" s="2">
        <v>18.3</v>
      </c>
      <c r="F457" s="2">
        <v>2.9</v>
      </c>
      <c r="G457" s="2">
        <v>4.3</v>
      </c>
      <c r="H457" s="2">
        <v>1007.4</v>
      </c>
      <c r="I457" s="2">
        <v>3020</v>
      </c>
      <c r="J457" s="2">
        <v>0</v>
      </c>
      <c r="K457" s="2">
        <v>0</v>
      </c>
      <c r="L457" s="2">
        <v>0</v>
      </c>
      <c r="M457" s="2">
        <v>0</v>
      </c>
      <c r="N457">
        <v>5</v>
      </c>
      <c r="O457">
        <v>292.8</v>
      </c>
      <c r="P457">
        <v>17.600000000000001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16.100000000000001</v>
      </c>
      <c r="AN457" s="2">
        <v>77</v>
      </c>
      <c r="AO457" s="2">
        <v>12.1</v>
      </c>
      <c r="AP457" s="2">
        <v>16.100000000000001</v>
      </c>
      <c r="AQ457" s="2">
        <v>2.9</v>
      </c>
      <c r="AR457" s="2">
        <v>6.5</v>
      </c>
      <c r="AS457" s="2">
        <v>1024.2</v>
      </c>
      <c r="AT457" s="2">
        <v>4260</v>
      </c>
      <c r="AU457" s="2">
        <v>0</v>
      </c>
      <c r="AV457" s="600">
        <v>0</v>
      </c>
      <c r="AW457" s="600">
        <v>0</v>
      </c>
      <c r="AX457" s="600">
        <v>0</v>
      </c>
      <c r="AY457" s="599">
        <v>0</v>
      </c>
      <c r="AZ457" s="599">
        <v>287.8</v>
      </c>
      <c r="BA457">
        <v>16.2</v>
      </c>
      <c r="BB457">
        <v>18.8</v>
      </c>
      <c r="BC457" s="5">
        <v>0.31111111111111101</v>
      </c>
    </row>
    <row r="458" spans="2:55">
      <c r="B458" s="2">
        <v>18.3</v>
      </c>
      <c r="C458" s="2">
        <v>53</v>
      </c>
      <c r="D458" s="2">
        <v>8.6</v>
      </c>
      <c r="E458" s="2">
        <v>18.3</v>
      </c>
      <c r="F458" s="2">
        <v>5</v>
      </c>
      <c r="G458" s="2">
        <v>5</v>
      </c>
      <c r="H458" s="2">
        <v>1007.2</v>
      </c>
      <c r="I458" s="2">
        <v>3110</v>
      </c>
      <c r="J458" s="2">
        <v>0</v>
      </c>
      <c r="K458" s="2">
        <v>0</v>
      </c>
      <c r="L458" s="2">
        <v>0</v>
      </c>
      <c r="M458" s="2">
        <v>0</v>
      </c>
      <c r="N458">
        <v>5</v>
      </c>
      <c r="O458">
        <v>292.8</v>
      </c>
      <c r="P458">
        <v>17.600000000000001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16.100000000000001</v>
      </c>
      <c r="AN458" s="2">
        <v>77</v>
      </c>
      <c r="AO458" s="2">
        <v>12.1</v>
      </c>
      <c r="AP458" s="2">
        <v>16.100000000000001</v>
      </c>
      <c r="AQ458" s="2">
        <v>4.3</v>
      </c>
      <c r="AR458" s="2">
        <v>4.3</v>
      </c>
      <c r="AS458" s="2">
        <v>1024.2</v>
      </c>
      <c r="AT458" s="2">
        <v>4300</v>
      </c>
      <c r="AU458" s="2">
        <v>0</v>
      </c>
      <c r="AV458" s="600">
        <v>0</v>
      </c>
      <c r="AW458" s="600">
        <v>0</v>
      </c>
      <c r="AX458" s="600">
        <v>0</v>
      </c>
      <c r="AY458" s="599">
        <v>0</v>
      </c>
      <c r="AZ458" s="599">
        <v>287.8</v>
      </c>
      <c r="BA458">
        <v>16.3</v>
      </c>
      <c r="BB458">
        <v>19.2</v>
      </c>
      <c r="BC458" s="5">
        <v>0.311805555555556</v>
      </c>
    </row>
    <row r="459" spans="2:55">
      <c r="B459" s="2">
        <v>18.3</v>
      </c>
      <c r="C459" s="2">
        <v>54</v>
      </c>
      <c r="D459" s="2">
        <v>8.8000000000000007</v>
      </c>
      <c r="E459" s="2">
        <v>18.3</v>
      </c>
      <c r="F459" s="2">
        <v>2.5</v>
      </c>
      <c r="G459" s="2">
        <v>2.5</v>
      </c>
      <c r="H459" s="2">
        <v>1007.3</v>
      </c>
      <c r="I459" s="2">
        <v>3190</v>
      </c>
      <c r="J459" s="2">
        <v>0</v>
      </c>
      <c r="K459" s="2">
        <v>0</v>
      </c>
      <c r="L459" s="2">
        <v>0</v>
      </c>
      <c r="M459" s="2">
        <v>0</v>
      </c>
      <c r="N459">
        <v>5</v>
      </c>
      <c r="O459">
        <v>292.8</v>
      </c>
      <c r="P459">
        <v>17.600000000000001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16.2</v>
      </c>
      <c r="AN459" s="2">
        <v>76</v>
      </c>
      <c r="AO459" s="2">
        <v>12</v>
      </c>
      <c r="AP459" s="2">
        <v>16.2</v>
      </c>
      <c r="AQ459" s="2">
        <v>3.6</v>
      </c>
      <c r="AR459" s="2">
        <v>3.6</v>
      </c>
      <c r="AS459" s="2">
        <v>1024.2</v>
      </c>
      <c r="AT459" s="2">
        <v>4380</v>
      </c>
      <c r="AU459" s="2">
        <v>0</v>
      </c>
      <c r="AV459" s="600">
        <v>0</v>
      </c>
      <c r="AW459" s="600">
        <v>0</v>
      </c>
      <c r="AX459" s="600">
        <v>0</v>
      </c>
      <c r="AY459" s="599">
        <v>0</v>
      </c>
      <c r="AZ459" s="599">
        <v>287.8</v>
      </c>
      <c r="BA459">
        <v>16.3</v>
      </c>
      <c r="BB459">
        <v>19.5</v>
      </c>
      <c r="BC459" s="5">
        <v>0.3125</v>
      </c>
    </row>
    <row r="460" spans="2:55">
      <c r="B460" s="2">
        <v>18.3</v>
      </c>
      <c r="C460" s="2">
        <v>54</v>
      </c>
      <c r="D460" s="2">
        <v>8.8000000000000007</v>
      </c>
      <c r="E460" s="2">
        <v>18.3</v>
      </c>
      <c r="F460" s="2">
        <v>4.3</v>
      </c>
      <c r="G460" s="2">
        <v>5</v>
      </c>
      <c r="H460" s="2">
        <v>1007.4</v>
      </c>
      <c r="I460" s="2">
        <v>3280</v>
      </c>
      <c r="J460" s="2">
        <v>0</v>
      </c>
      <c r="K460" s="2">
        <v>0</v>
      </c>
      <c r="L460" s="2">
        <v>0</v>
      </c>
      <c r="M460" s="2">
        <v>0</v>
      </c>
      <c r="N460">
        <v>5</v>
      </c>
      <c r="O460">
        <v>292.8</v>
      </c>
      <c r="P460">
        <v>17.7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16.2</v>
      </c>
      <c r="AN460" s="2">
        <v>76</v>
      </c>
      <c r="AO460" s="2">
        <v>12</v>
      </c>
      <c r="AP460" s="2">
        <v>16.2</v>
      </c>
      <c r="AQ460" s="2">
        <v>4</v>
      </c>
      <c r="AR460" s="2">
        <v>4.3</v>
      </c>
      <c r="AS460" s="2">
        <v>1024.0999999999999</v>
      </c>
      <c r="AT460" s="2">
        <v>4480</v>
      </c>
      <c r="AU460" s="2">
        <v>0</v>
      </c>
      <c r="AV460" s="600">
        <v>0</v>
      </c>
      <c r="AW460" s="600">
        <v>0</v>
      </c>
      <c r="AX460" s="600">
        <v>0</v>
      </c>
      <c r="AY460" s="599">
        <v>0</v>
      </c>
      <c r="AZ460" s="599">
        <v>287.8</v>
      </c>
      <c r="BA460">
        <v>16.3</v>
      </c>
      <c r="BB460">
        <v>19.8</v>
      </c>
      <c r="BC460" s="5">
        <v>0.313194444444444</v>
      </c>
    </row>
    <row r="461" spans="2:55">
      <c r="B461" s="2">
        <v>18.3</v>
      </c>
      <c r="C461" s="2">
        <v>54</v>
      </c>
      <c r="D461" s="2">
        <v>8.8000000000000007</v>
      </c>
      <c r="E461" s="2">
        <v>18.3</v>
      </c>
      <c r="F461" s="2">
        <v>2.2000000000000002</v>
      </c>
      <c r="G461" s="2">
        <v>2.5</v>
      </c>
      <c r="H461" s="2">
        <v>1007.4</v>
      </c>
      <c r="I461" s="2">
        <v>3360</v>
      </c>
      <c r="J461" s="2">
        <v>0</v>
      </c>
      <c r="K461" s="2">
        <v>0</v>
      </c>
      <c r="L461" s="2">
        <v>0</v>
      </c>
      <c r="M461" s="2">
        <v>0</v>
      </c>
      <c r="N461">
        <v>5</v>
      </c>
      <c r="O461">
        <v>292.8</v>
      </c>
      <c r="P461">
        <v>17.600000000000001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16.2</v>
      </c>
      <c r="AN461" s="2">
        <v>76</v>
      </c>
      <c r="AO461" s="2">
        <v>12</v>
      </c>
      <c r="AP461" s="2">
        <v>16.2</v>
      </c>
      <c r="AQ461" s="2">
        <v>5</v>
      </c>
      <c r="AR461" s="2">
        <v>9</v>
      </c>
      <c r="AS461" s="2">
        <v>1024.3</v>
      </c>
      <c r="AT461" s="2">
        <v>4570</v>
      </c>
      <c r="AU461" s="2">
        <v>0</v>
      </c>
      <c r="AV461" s="600">
        <v>0</v>
      </c>
      <c r="AW461" s="600">
        <v>0</v>
      </c>
      <c r="AX461" s="600">
        <v>0</v>
      </c>
      <c r="AY461" s="599">
        <v>0</v>
      </c>
      <c r="AZ461" s="599">
        <v>287.8</v>
      </c>
      <c r="BA461">
        <v>16.399999999999999</v>
      </c>
      <c r="BB461">
        <v>20.100000000000001</v>
      </c>
      <c r="BC461" s="5">
        <v>0.31388888888888899</v>
      </c>
    </row>
    <row r="462" spans="2:55">
      <c r="B462" s="2">
        <v>18.3</v>
      </c>
      <c r="C462" s="2">
        <v>53</v>
      </c>
      <c r="D462" s="2">
        <v>8.6</v>
      </c>
      <c r="E462" s="2">
        <v>18.3</v>
      </c>
      <c r="F462" s="2">
        <v>2.9</v>
      </c>
      <c r="G462" s="2">
        <v>4</v>
      </c>
      <c r="H462" s="2">
        <v>1007.3</v>
      </c>
      <c r="I462" s="2">
        <v>3450</v>
      </c>
      <c r="J462" s="2">
        <v>0</v>
      </c>
      <c r="K462" s="2">
        <v>0</v>
      </c>
      <c r="L462" s="2">
        <v>0</v>
      </c>
      <c r="M462" s="2">
        <v>0</v>
      </c>
      <c r="N462">
        <v>5</v>
      </c>
      <c r="O462">
        <v>292.8</v>
      </c>
      <c r="P462">
        <v>17.7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16.2</v>
      </c>
      <c r="AN462" s="2">
        <v>76</v>
      </c>
      <c r="AO462" s="2">
        <v>12</v>
      </c>
      <c r="AP462" s="2">
        <v>16.2</v>
      </c>
      <c r="AQ462" s="2">
        <v>1.8</v>
      </c>
      <c r="AR462" s="2">
        <v>2.5</v>
      </c>
      <c r="AS462" s="2">
        <v>1024.5</v>
      </c>
      <c r="AT462" s="2">
        <v>4630</v>
      </c>
      <c r="AU462" s="2">
        <v>0</v>
      </c>
      <c r="AV462" s="600">
        <v>0</v>
      </c>
      <c r="AW462" s="600">
        <v>0</v>
      </c>
      <c r="AX462" s="600">
        <v>0</v>
      </c>
      <c r="AY462" s="599">
        <v>0</v>
      </c>
      <c r="AZ462" s="599">
        <v>287.8</v>
      </c>
      <c r="BA462">
        <v>16.399999999999999</v>
      </c>
      <c r="BB462">
        <v>20.6</v>
      </c>
      <c r="BC462" s="5">
        <v>0.31458333333333299</v>
      </c>
    </row>
    <row r="463" spans="2:55">
      <c r="B463" s="2">
        <v>18.3</v>
      </c>
      <c r="C463" s="2">
        <v>54</v>
      </c>
      <c r="D463" s="2">
        <v>8.8000000000000007</v>
      </c>
      <c r="E463" s="2">
        <v>18.3</v>
      </c>
      <c r="F463" s="2">
        <v>3.2</v>
      </c>
      <c r="G463" s="2">
        <v>6.5</v>
      </c>
      <c r="H463" s="2">
        <v>1007.2</v>
      </c>
      <c r="I463" s="2">
        <v>3540</v>
      </c>
      <c r="J463" s="2">
        <v>0</v>
      </c>
      <c r="K463" s="2">
        <v>0</v>
      </c>
      <c r="L463" s="2">
        <v>0</v>
      </c>
      <c r="M463" s="2">
        <v>0</v>
      </c>
      <c r="N463">
        <v>5</v>
      </c>
      <c r="O463">
        <v>292.8</v>
      </c>
      <c r="P463">
        <v>17.7</v>
      </c>
      <c r="Q463">
        <v>18.2</v>
      </c>
      <c r="R463" s="5">
        <v>0.31527777777777799</v>
      </c>
      <c r="T463" s="13">
        <f t="shared" ref="T463:T526" si="13">MAX(P463,Q463)</f>
        <v>18.2</v>
      </c>
      <c r="U463" s="13">
        <f t="shared" si="11"/>
        <v>-3.1000000000000014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16.2</v>
      </c>
      <c r="AN463" s="2">
        <v>76</v>
      </c>
      <c r="AO463" s="2">
        <v>12</v>
      </c>
      <c r="AP463" s="2">
        <v>16.2</v>
      </c>
      <c r="AQ463" s="2">
        <v>1.8</v>
      </c>
      <c r="AR463" s="2">
        <v>3.2</v>
      </c>
      <c r="AS463" s="2">
        <v>1024.5</v>
      </c>
      <c r="AT463" s="2">
        <v>4660</v>
      </c>
      <c r="AU463" s="2">
        <v>0</v>
      </c>
      <c r="AV463" s="600">
        <v>0</v>
      </c>
      <c r="AW463" s="600">
        <v>0</v>
      </c>
      <c r="AX463" s="600">
        <v>0</v>
      </c>
      <c r="AY463" s="599">
        <v>0</v>
      </c>
      <c r="AZ463" s="599">
        <v>287.8</v>
      </c>
      <c r="BA463">
        <v>16.399999999999999</v>
      </c>
      <c r="BB463">
        <v>21</v>
      </c>
      <c r="BC463" s="5">
        <v>0.31527777777777799</v>
      </c>
    </row>
    <row r="464" spans="2:55">
      <c r="B464" s="2">
        <v>18.3</v>
      </c>
      <c r="C464" s="2">
        <v>53</v>
      </c>
      <c r="D464" s="2">
        <v>8.6</v>
      </c>
      <c r="E464" s="2">
        <v>18.3</v>
      </c>
      <c r="F464" s="2">
        <v>4.7</v>
      </c>
      <c r="G464" s="2">
        <v>5.4</v>
      </c>
      <c r="H464" s="2">
        <v>1007.3</v>
      </c>
      <c r="I464" s="2">
        <v>3620</v>
      </c>
      <c r="J464" s="2">
        <v>0</v>
      </c>
      <c r="K464" s="2">
        <v>0</v>
      </c>
      <c r="L464" s="2">
        <v>0</v>
      </c>
      <c r="M464" s="2">
        <v>0</v>
      </c>
      <c r="N464">
        <v>5</v>
      </c>
      <c r="O464">
        <v>292.8</v>
      </c>
      <c r="P464">
        <v>17.7</v>
      </c>
      <c r="Q464">
        <v>18.2</v>
      </c>
      <c r="R464" s="5">
        <v>0.31597222222222199</v>
      </c>
      <c r="T464" s="13">
        <f t="shared" si="13"/>
        <v>18.2</v>
      </c>
      <c r="U464" s="13">
        <f t="shared" ref="U464:U527" si="14">(T464-B464)-3</f>
        <v>-3.1000000000000014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16.3</v>
      </c>
      <c r="AN464" s="2">
        <v>76</v>
      </c>
      <c r="AO464" s="2">
        <v>12.1</v>
      </c>
      <c r="AP464" s="2">
        <v>16.3</v>
      </c>
      <c r="AQ464" s="2">
        <v>2.2000000000000002</v>
      </c>
      <c r="AR464" s="2">
        <v>2.9</v>
      </c>
      <c r="AS464" s="2">
        <v>1024.3</v>
      </c>
      <c r="AT464" s="2">
        <v>4680</v>
      </c>
      <c r="AU464" s="2">
        <v>0</v>
      </c>
      <c r="AV464" s="600">
        <v>0</v>
      </c>
      <c r="AW464" s="600">
        <v>0</v>
      </c>
      <c r="AX464" s="600">
        <v>0</v>
      </c>
      <c r="AY464" s="599">
        <v>0</v>
      </c>
      <c r="AZ464" s="599">
        <v>287.8</v>
      </c>
      <c r="BA464">
        <v>16.399999999999999</v>
      </c>
      <c r="BB464">
        <v>21.5</v>
      </c>
      <c r="BC464" s="5">
        <v>0.31597222222222199</v>
      </c>
    </row>
    <row r="465" spans="2:55">
      <c r="B465" s="2">
        <v>18.3</v>
      </c>
      <c r="C465" s="2">
        <v>53</v>
      </c>
      <c r="D465" s="2">
        <v>8.6</v>
      </c>
      <c r="E465" s="2">
        <v>18.3</v>
      </c>
      <c r="F465" s="2">
        <v>5</v>
      </c>
      <c r="G465" s="2">
        <v>5.4</v>
      </c>
      <c r="H465" s="2">
        <v>1007.3</v>
      </c>
      <c r="I465" s="2">
        <v>3710</v>
      </c>
      <c r="J465" s="2">
        <v>0</v>
      </c>
      <c r="K465" s="2">
        <v>0</v>
      </c>
      <c r="L465" s="2">
        <v>0</v>
      </c>
      <c r="M465" s="2">
        <v>0</v>
      </c>
      <c r="N465">
        <v>5</v>
      </c>
      <c r="O465">
        <v>292.8</v>
      </c>
      <c r="P465">
        <v>17.7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16.3</v>
      </c>
      <c r="AN465" s="2">
        <v>76</v>
      </c>
      <c r="AO465" s="2">
        <v>12.1</v>
      </c>
      <c r="AP465" s="2">
        <v>16.3</v>
      </c>
      <c r="AQ465" s="2">
        <v>1.8</v>
      </c>
      <c r="AR465" s="2">
        <v>2.5</v>
      </c>
      <c r="AS465" s="2">
        <v>1024.3</v>
      </c>
      <c r="AT465" s="2">
        <v>4680</v>
      </c>
      <c r="AU465" s="2">
        <v>0</v>
      </c>
      <c r="AV465" s="600">
        <v>0</v>
      </c>
      <c r="AW465" s="600">
        <v>0</v>
      </c>
      <c r="AX465" s="600">
        <v>0</v>
      </c>
      <c r="AY465" s="599">
        <v>0</v>
      </c>
      <c r="AZ465" s="599">
        <v>287.8</v>
      </c>
      <c r="BA465">
        <v>16.5</v>
      </c>
      <c r="BB465">
        <v>22.1</v>
      </c>
      <c r="BC465" s="5">
        <v>0.31666666666666698</v>
      </c>
    </row>
    <row r="466" spans="2:55">
      <c r="B466" s="2">
        <v>18.3</v>
      </c>
      <c r="C466" s="2">
        <v>53</v>
      </c>
      <c r="D466" s="2">
        <v>8.6</v>
      </c>
      <c r="E466" s="2">
        <v>18.3</v>
      </c>
      <c r="F466" s="2">
        <v>3.6</v>
      </c>
      <c r="G466" s="2">
        <v>4.3</v>
      </c>
      <c r="H466" s="2">
        <v>1007.3</v>
      </c>
      <c r="I466" s="2">
        <v>3790</v>
      </c>
      <c r="J466" s="2">
        <v>0</v>
      </c>
      <c r="K466" s="2">
        <v>0</v>
      </c>
      <c r="L466" s="2">
        <v>0</v>
      </c>
      <c r="M466" s="2">
        <v>0</v>
      </c>
      <c r="N466">
        <v>5</v>
      </c>
      <c r="O466">
        <v>292.8</v>
      </c>
      <c r="P466">
        <v>17.7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16.3</v>
      </c>
      <c r="AN466" s="2">
        <v>76</v>
      </c>
      <c r="AO466" s="2">
        <v>12.1</v>
      </c>
      <c r="AP466" s="2">
        <v>16.3</v>
      </c>
      <c r="AQ466" s="2">
        <v>1.8</v>
      </c>
      <c r="AR466" s="2">
        <v>4.3</v>
      </c>
      <c r="AS466" s="2">
        <v>1024.2</v>
      </c>
      <c r="AT466" s="2">
        <v>4680</v>
      </c>
      <c r="AU466" s="2">
        <v>0</v>
      </c>
      <c r="AV466" s="600">
        <v>0</v>
      </c>
      <c r="AW466" s="600">
        <v>0</v>
      </c>
      <c r="AX466" s="600">
        <v>0</v>
      </c>
      <c r="AY466" s="599">
        <v>0</v>
      </c>
      <c r="AZ466" s="599">
        <v>287.8</v>
      </c>
      <c r="BA466">
        <v>16.5</v>
      </c>
      <c r="BB466">
        <v>22.6</v>
      </c>
      <c r="BC466" s="5">
        <v>0.31736111111111098</v>
      </c>
    </row>
    <row r="467" spans="2:55">
      <c r="B467" s="2">
        <v>18.3</v>
      </c>
      <c r="C467" s="2">
        <v>53</v>
      </c>
      <c r="D467" s="2">
        <v>8.6</v>
      </c>
      <c r="E467" s="2">
        <v>18.3</v>
      </c>
      <c r="F467" s="2">
        <v>3.2</v>
      </c>
      <c r="G467" s="2">
        <v>4.7</v>
      </c>
      <c r="H467" s="2">
        <v>1007.3</v>
      </c>
      <c r="I467" s="2">
        <v>3880</v>
      </c>
      <c r="J467" s="2">
        <v>0</v>
      </c>
      <c r="K467" s="2">
        <v>0</v>
      </c>
      <c r="L467" s="2">
        <v>0</v>
      </c>
      <c r="M467" s="2">
        <v>0</v>
      </c>
      <c r="N467">
        <v>5</v>
      </c>
      <c r="O467">
        <v>292.8</v>
      </c>
      <c r="P467">
        <v>17.7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16.3</v>
      </c>
      <c r="AN467" s="2">
        <v>76</v>
      </c>
      <c r="AO467" s="2">
        <v>12.1</v>
      </c>
      <c r="AP467" s="2">
        <v>16.3</v>
      </c>
      <c r="AQ467" s="2">
        <v>0</v>
      </c>
      <c r="AR467" s="2">
        <v>0</v>
      </c>
      <c r="AS467" s="2">
        <v>1024.4000000000001</v>
      </c>
      <c r="AT467" s="2">
        <v>4700</v>
      </c>
      <c r="AU467" s="2">
        <v>0</v>
      </c>
      <c r="AV467" s="600">
        <v>0</v>
      </c>
      <c r="AW467" s="600">
        <v>0</v>
      </c>
      <c r="AX467" s="600">
        <v>0</v>
      </c>
      <c r="AY467" s="599">
        <v>0</v>
      </c>
      <c r="AZ467" s="599">
        <v>287.8</v>
      </c>
      <c r="BA467">
        <v>16.5</v>
      </c>
      <c r="BB467">
        <v>23.1</v>
      </c>
      <c r="BC467" s="5">
        <v>0.31805555555555598</v>
      </c>
    </row>
    <row r="468" spans="2:55">
      <c r="B468" s="2">
        <v>18.3</v>
      </c>
      <c r="C468" s="2">
        <v>53</v>
      </c>
      <c r="D468" s="2">
        <v>8.6</v>
      </c>
      <c r="E468" s="2">
        <v>18.3</v>
      </c>
      <c r="F468" s="2">
        <v>6.8</v>
      </c>
      <c r="G468" s="2">
        <v>6.8</v>
      </c>
      <c r="H468" s="2">
        <v>1007.2</v>
      </c>
      <c r="I468" s="2">
        <v>3970</v>
      </c>
      <c r="J468" s="2">
        <v>0</v>
      </c>
      <c r="K468" s="2">
        <v>0</v>
      </c>
      <c r="L468" s="2">
        <v>0</v>
      </c>
      <c r="M468" s="2">
        <v>0</v>
      </c>
      <c r="N468">
        <v>5</v>
      </c>
      <c r="O468">
        <v>292.8</v>
      </c>
      <c r="P468">
        <v>17.7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16.3</v>
      </c>
      <c r="AN468" s="2">
        <v>76</v>
      </c>
      <c r="AO468" s="2">
        <v>12.1</v>
      </c>
      <c r="AP468" s="2">
        <v>16.3</v>
      </c>
      <c r="AQ468" s="2">
        <v>0</v>
      </c>
      <c r="AR468" s="2">
        <v>4</v>
      </c>
      <c r="AS468" s="2">
        <v>1024.3</v>
      </c>
      <c r="AT468" s="2">
        <v>4750</v>
      </c>
      <c r="AU468" s="2">
        <v>0</v>
      </c>
      <c r="AV468" s="600">
        <v>0</v>
      </c>
      <c r="AW468" s="600">
        <v>0</v>
      </c>
      <c r="AX468" s="600">
        <v>0</v>
      </c>
      <c r="AY468" s="599">
        <v>0</v>
      </c>
      <c r="AZ468" s="599">
        <v>287.8</v>
      </c>
      <c r="BA468">
        <v>16.600000000000001</v>
      </c>
      <c r="BB468">
        <v>23.7</v>
      </c>
      <c r="BC468" s="5">
        <v>0.31874999999999998</v>
      </c>
    </row>
    <row r="469" spans="2:55">
      <c r="B469" s="2">
        <v>18.3</v>
      </c>
      <c r="C469" s="2">
        <v>53</v>
      </c>
      <c r="D469" s="2">
        <v>8.6</v>
      </c>
      <c r="E469" s="2">
        <v>18.3</v>
      </c>
      <c r="F469" s="2">
        <v>3.2</v>
      </c>
      <c r="G469" s="2">
        <v>5.4</v>
      </c>
      <c r="H469" s="2">
        <v>1007.3</v>
      </c>
      <c r="I469" s="2">
        <v>4050</v>
      </c>
      <c r="J469" s="2">
        <v>0</v>
      </c>
      <c r="K469" s="2">
        <v>0</v>
      </c>
      <c r="L469" s="2">
        <v>0</v>
      </c>
      <c r="M469" s="2">
        <v>0</v>
      </c>
      <c r="N469">
        <v>5</v>
      </c>
      <c r="O469">
        <v>292.8</v>
      </c>
      <c r="P469">
        <v>17.8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16.399999999999999</v>
      </c>
      <c r="AN469" s="2">
        <v>76</v>
      </c>
      <c r="AO469" s="2">
        <v>12.2</v>
      </c>
      <c r="AP469" s="2">
        <v>16.399999999999999</v>
      </c>
      <c r="AQ469" s="2">
        <v>4</v>
      </c>
      <c r="AR469" s="2">
        <v>4</v>
      </c>
      <c r="AS469" s="2">
        <v>1024.4000000000001</v>
      </c>
      <c r="AT469" s="2">
        <v>4820</v>
      </c>
      <c r="AU469" s="2">
        <v>0</v>
      </c>
      <c r="AV469" s="600">
        <v>0</v>
      </c>
      <c r="AW469" s="600">
        <v>0</v>
      </c>
      <c r="AX469" s="600">
        <v>0</v>
      </c>
      <c r="AY469" s="599">
        <v>0</v>
      </c>
      <c r="AZ469" s="599">
        <v>287.8</v>
      </c>
      <c r="BA469">
        <v>16.600000000000001</v>
      </c>
      <c r="BB469">
        <v>24.2</v>
      </c>
      <c r="BC469" s="5">
        <v>0.31944444444444398</v>
      </c>
    </row>
    <row r="470" spans="2:55">
      <c r="B470" s="2">
        <v>18.399999999999999</v>
      </c>
      <c r="C470" s="2">
        <v>53</v>
      </c>
      <c r="D470" s="2">
        <v>8.6999999999999993</v>
      </c>
      <c r="E470" s="2">
        <v>18.399999999999999</v>
      </c>
      <c r="F470" s="2">
        <v>5.8</v>
      </c>
      <c r="G470" s="2">
        <v>7.2</v>
      </c>
      <c r="H470" s="2">
        <v>1007.4</v>
      </c>
      <c r="I470" s="2">
        <v>4130</v>
      </c>
      <c r="J470" s="2">
        <v>0</v>
      </c>
      <c r="K470" s="2">
        <v>0</v>
      </c>
      <c r="L470" s="2">
        <v>0</v>
      </c>
      <c r="M470" s="2">
        <v>0</v>
      </c>
      <c r="N470">
        <v>5</v>
      </c>
      <c r="O470">
        <v>292.8</v>
      </c>
      <c r="P470">
        <v>17.8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16.399999999999999</v>
      </c>
      <c r="AN470" s="2">
        <v>76</v>
      </c>
      <c r="AO470" s="2">
        <v>12.2</v>
      </c>
      <c r="AP470" s="2">
        <v>16.399999999999999</v>
      </c>
      <c r="AQ470" s="2">
        <v>0</v>
      </c>
      <c r="AR470" s="2">
        <v>2.9</v>
      </c>
      <c r="AS470" s="2">
        <v>1024.3</v>
      </c>
      <c r="AT470" s="2">
        <v>4900</v>
      </c>
      <c r="AU470" s="2">
        <v>0</v>
      </c>
      <c r="AV470" s="600">
        <v>0</v>
      </c>
      <c r="AW470" s="600">
        <v>0</v>
      </c>
      <c r="AX470" s="600">
        <v>0</v>
      </c>
      <c r="AY470" s="599">
        <v>0</v>
      </c>
      <c r="AZ470" s="599">
        <v>287.8</v>
      </c>
      <c r="BA470">
        <v>16.600000000000001</v>
      </c>
      <c r="BB470">
        <v>24.6</v>
      </c>
      <c r="BC470" s="5">
        <v>0.32013888888888897</v>
      </c>
    </row>
    <row r="471" spans="2:55">
      <c r="B471" s="2">
        <v>18.399999999999999</v>
      </c>
      <c r="C471" s="2">
        <v>53</v>
      </c>
      <c r="D471" s="2">
        <v>8.6999999999999993</v>
      </c>
      <c r="E471" s="2">
        <v>18.399999999999999</v>
      </c>
      <c r="F471" s="2">
        <v>3.2</v>
      </c>
      <c r="G471" s="2">
        <v>4</v>
      </c>
      <c r="H471" s="2">
        <v>1007.1</v>
      </c>
      <c r="I471" s="2">
        <v>4210</v>
      </c>
      <c r="J471" s="2">
        <v>0</v>
      </c>
      <c r="K471" s="2">
        <v>0</v>
      </c>
      <c r="L471" s="2">
        <v>0</v>
      </c>
      <c r="M471" s="2">
        <v>0</v>
      </c>
      <c r="N471">
        <v>5</v>
      </c>
      <c r="O471">
        <v>292.8</v>
      </c>
      <c r="P471">
        <v>17.8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16.399999999999999</v>
      </c>
      <c r="AN471" s="2">
        <v>76</v>
      </c>
      <c r="AO471" s="2">
        <v>12.2</v>
      </c>
      <c r="AP471" s="2">
        <v>16.399999999999999</v>
      </c>
      <c r="AQ471" s="2">
        <v>2.5</v>
      </c>
      <c r="AR471" s="2">
        <v>2.5</v>
      </c>
      <c r="AS471" s="2">
        <v>1024.5</v>
      </c>
      <c r="AT471" s="2">
        <v>4970</v>
      </c>
      <c r="AU471" s="2">
        <v>0</v>
      </c>
      <c r="AV471" s="600">
        <v>0</v>
      </c>
      <c r="AW471" s="600">
        <v>0</v>
      </c>
      <c r="AX471" s="600">
        <v>0</v>
      </c>
      <c r="AY471" s="599">
        <v>0</v>
      </c>
      <c r="AZ471" s="599">
        <v>287.8</v>
      </c>
      <c r="BA471">
        <v>16.600000000000001</v>
      </c>
      <c r="BB471">
        <v>25</v>
      </c>
      <c r="BC471" s="5">
        <v>0.32083333333333303</v>
      </c>
    </row>
    <row r="472" spans="2:55">
      <c r="B472" s="2">
        <v>18.399999999999999</v>
      </c>
      <c r="C472" s="2">
        <v>53</v>
      </c>
      <c r="D472" s="2">
        <v>8.6999999999999993</v>
      </c>
      <c r="E472" s="2">
        <v>18.399999999999999</v>
      </c>
      <c r="F472" s="2">
        <v>4.7</v>
      </c>
      <c r="G472" s="2">
        <v>4.7</v>
      </c>
      <c r="H472" s="2">
        <v>1007.5</v>
      </c>
      <c r="I472" s="2">
        <v>4280</v>
      </c>
      <c r="J472" s="2">
        <v>0</v>
      </c>
      <c r="K472" s="2">
        <v>0</v>
      </c>
      <c r="L472" s="2">
        <v>0</v>
      </c>
      <c r="M472" s="2">
        <v>0</v>
      </c>
      <c r="N472">
        <v>5</v>
      </c>
      <c r="O472">
        <v>292.8</v>
      </c>
      <c r="P472">
        <v>17.8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16.399999999999999</v>
      </c>
      <c r="AN472" s="2">
        <v>76</v>
      </c>
      <c r="AO472" s="2">
        <v>12.2</v>
      </c>
      <c r="AP472" s="2">
        <v>16.399999999999999</v>
      </c>
      <c r="AQ472" s="2">
        <v>3.2</v>
      </c>
      <c r="AR472" s="2">
        <v>3.6</v>
      </c>
      <c r="AS472" s="2">
        <v>1024.4000000000001</v>
      </c>
      <c r="AT472" s="2">
        <v>5040</v>
      </c>
      <c r="AU472" s="2">
        <v>0</v>
      </c>
      <c r="AV472" s="600">
        <v>0</v>
      </c>
      <c r="AW472" s="600">
        <v>0</v>
      </c>
      <c r="AX472" s="600">
        <v>0</v>
      </c>
      <c r="AY472" s="599">
        <v>0</v>
      </c>
      <c r="AZ472" s="599">
        <v>287.8</v>
      </c>
      <c r="BA472">
        <v>16.600000000000001</v>
      </c>
      <c r="BB472">
        <v>25</v>
      </c>
      <c r="BC472" s="5">
        <v>0.32152777777777802</v>
      </c>
    </row>
    <row r="473" spans="2:55">
      <c r="B473" s="2">
        <v>18.5</v>
      </c>
      <c r="C473" s="2">
        <v>53</v>
      </c>
      <c r="D473" s="2">
        <v>8.8000000000000007</v>
      </c>
      <c r="E473" s="2">
        <v>18.5</v>
      </c>
      <c r="F473" s="2">
        <v>4.7</v>
      </c>
      <c r="G473" s="2">
        <v>5.8</v>
      </c>
      <c r="H473" s="2">
        <v>1007.3</v>
      </c>
      <c r="I473" s="2">
        <v>4350</v>
      </c>
      <c r="J473" s="2">
        <v>0</v>
      </c>
      <c r="K473" s="2">
        <v>0</v>
      </c>
      <c r="L473" s="2">
        <v>0</v>
      </c>
      <c r="M473" s="2">
        <v>0</v>
      </c>
      <c r="N473">
        <v>5</v>
      </c>
      <c r="O473">
        <v>292.8</v>
      </c>
      <c r="P473">
        <v>17.8</v>
      </c>
      <c r="Q473">
        <v>18.5</v>
      </c>
      <c r="R473" s="5">
        <v>0.32222222222222202</v>
      </c>
      <c r="T473" s="13">
        <f t="shared" si="13"/>
        <v>18.5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16.399999999999999</v>
      </c>
      <c r="AN473" s="2">
        <v>76</v>
      </c>
      <c r="AO473" s="2">
        <v>12.2</v>
      </c>
      <c r="AP473" s="2">
        <v>16.399999999999999</v>
      </c>
      <c r="AQ473" s="2">
        <v>6.5</v>
      </c>
      <c r="AR473" s="2">
        <v>6.8</v>
      </c>
      <c r="AS473" s="2">
        <v>1024.3</v>
      </c>
      <c r="AT473" s="2">
        <v>5080</v>
      </c>
      <c r="AU473" s="2">
        <v>0</v>
      </c>
      <c r="AV473" s="600">
        <v>0</v>
      </c>
      <c r="AW473" s="600">
        <v>0</v>
      </c>
      <c r="AX473" s="600">
        <v>0</v>
      </c>
      <c r="AY473" s="599">
        <v>0</v>
      </c>
      <c r="AZ473" s="599">
        <v>287.8</v>
      </c>
      <c r="BA473">
        <v>16.7</v>
      </c>
      <c r="BB473">
        <v>25.3</v>
      </c>
      <c r="BC473" s="5">
        <v>0.32222222222222202</v>
      </c>
    </row>
    <row r="474" spans="2:55">
      <c r="B474" s="2">
        <v>18.5</v>
      </c>
      <c r="C474" s="2">
        <v>53</v>
      </c>
      <c r="D474" s="2">
        <v>8.8000000000000007</v>
      </c>
      <c r="E474" s="2">
        <v>18.5</v>
      </c>
      <c r="F474" s="2">
        <v>1.8</v>
      </c>
      <c r="G474" s="2">
        <v>6.1</v>
      </c>
      <c r="H474" s="2">
        <v>1007.5</v>
      </c>
      <c r="I474" s="2">
        <v>4420</v>
      </c>
      <c r="J474" s="2">
        <v>0</v>
      </c>
      <c r="K474" s="2">
        <v>0</v>
      </c>
      <c r="L474" s="2">
        <v>0</v>
      </c>
      <c r="M474" s="2">
        <v>0</v>
      </c>
      <c r="N474">
        <v>5</v>
      </c>
      <c r="O474">
        <v>292.8</v>
      </c>
      <c r="P474">
        <v>17.899999999999999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16.399999999999999</v>
      </c>
      <c r="AN474" s="2">
        <v>76</v>
      </c>
      <c r="AO474" s="2">
        <v>12.2</v>
      </c>
      <c r="AP474" s="2">
        <v>16.399999999999999</v>
      </c>
      <c r="AQ474" s="2">
        <v>3.2</v>
      </c>
      <c r="AR474" s="2">
        <v>4.7</v>
      </c>
      <c r="AS474" s="2">
        <v>1024.4000000000001</v>
      </c>
      <c r="AT474" s="2">
        <v>5100</v>
      </c>
      <c r="AU474" s="2">
        <v>0</v>
      </c>
      <c r="AV474" s="600">
        <v>0</v>
      </c>
      <c r="AW474" s="600">
        <v>0</v>
      </c>
      <c r="AX474" s="600">
        <v>0</v>
      </c>
      <c r="AY474" s="599">
        <v>0</v>
      </c>
      <c r="AZ474" s="599">
        <v>287.8</v>
      </c>
      <c r="BA474">
        <v>16.7</v>
      </c>
      <c r="BB474">
        <v>25.7</v>
      </c>
      <c r="BC474" s="5">
        <v>0.32291666666666702</v>
      </c>
    </row>
    <row r="475" spans="2:55">
      <c r="B475" s="2">
        <v>18.5</v>
      </c>
      <c r="C475" s="2">
        <v>53</v>
      </c>
      <c r="D475" s="2">
        <v>8.8000000000000007</v>
      </c>
      <c r="E475" s="2">
        <v>18.5</v>
      </c>
      <c r="F475" s="2">
        <v>3.2</v>
      </c>
      <c r="G475" s="2">
        <v>5</v>
      </c>
      <c r="H475" s="2">
        <v>1007.3</v>
      </c>
      <c r="I475" s="2">
        <v>4490</v>
      </c>
      <c r="J475" s="2">
        <v>0</v>
      </c>
      <c r="K475" s="2">
        <v>0</v>
      </c>
      <c r="L475" s="2">
        <v>0</v>
      </c>
      <c r="M475" s="2">
        <v>0</v>
      </c>
      <c r="N475">
        <v>5</v>
      </c>
      <c r="O475">
        <v>292.8</v>
      </c>
      <c r="P475">
        <v>17.899999999999999</v>
      </c>
      <c r="Q475">
        <v>18.600000000000001</v>
      </c>
      <c r="R475" s="5">
        <v>0.32361111111111102</v>
      </c>
      <c r="T475" s="13">
        <f t="shared" si="13"/>
        <v>18.600000000000001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16.399999999999999</v>
      </c>
      <c r="AN475" s="2">
        <v>76</v>
      </c>
      <c r="AO475" s="2">
        <v>12.2</v>
      </c>
      <c r="AP475" s="2">
        <v>16.399999999999999</v>
      </c>
      <c r="AQ475" s="2">
        <v>0</v>
      </c>
      <c r="AR475" s="2">
        <v>3.6</v>
      </c>
      <c r="AS475" s="2">
        <v>1024.2</v>
      </c>
      <c r="AT475" s="2">
        <v>5080</v>
      </c>
      <c r="AU475" s="2">
        <v>0</v>
      </c>
      <c r="AV475" s="600">
        <v>0</v>
      </c>
      <c r="AW475" s="600">
        <v>0</v>
      </c>
      <c r="AX475" s="600">
        <v>0</v>
      </c>
      <c r="AY475" s="599">
        <v>0</v>
      </c>
      <c r="AZ475" s="599">
        <v>287.8</v>
      </c>
      <c r="BA475">
        <v>16.7</v>
      </c>
      <c r="BB475">
        <v>26</v>
      </c>
      <c r="BC475" s="5">
        <v>0.32361111111111102</v>
      </c>
    </row>
    <row r="476" spans="2:55">
      <c r="B476" s="2">
        <v>18.600000000000001</v>
      </c>
      <c r="C476" s="2">
        <v>52</v>
      </c>
      <c r="D476" s="2">
        <v>8.6</v>
      </c>
      <c r="E476" s="2">
        <v>18.600000000000001</v>
      </c>
      <c r="F476" s="2">
        <v>4.3</v>
      </c>
      <c r="G476" s="2">
        <v>4.7</v>
      </c>
      <c r="H476" s="2">
        <v>1007.3</v>
      </c>
      <c r="I476" s="2">
        <v>4570</v>
      </c>
      <c r="J476" s="2">
        <v>0</v>
      </c>
      <c r="K476" s="2">
        <v>0</v>
      </c>
      <c r="L476" s="2">
        <v>0</v>
      </c>
      <c r="M476" s="2">
        <v>0</v>
      </c>
      <c r="N476">
        <v>5</v>
      </c>
      <c r="O476">
        <v>292.8</v>
      </c>
      <c r="P476">
        <v>17.899999999999999</v>
      </c>
      <c r="Q476">
        <v>18.7</v>
      </c>
      <c r="R476" s="5">
        <v>0.32430555555555601</v>
      </c>
      <c r="T476" s="13">
        <f t="shared" si="13"/>
        <v>18.7</v>
      </c>
      <c r="U476" s="13">
        <f t="shared" si="14"/>
        <v>-2.9000000000000021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16.5</v>
      </c>
      <c r="AN476" s="2">
        <v>76</v>
      </c>
      <c r="AO476" s="2">
        <v>12.2</v>
      </c>
      <c r="AP476" s="2">
        <v>16.5</v>
      </c>
      <c r="AQ476" s="2">
        <v>2.2000000000000002</v>
      </c>
      <c r="AR476" s="2">
        <v>2.5</v>
      </c>
      <c r="AS476" s="2">
        <v>1024.5</v>
      </c>
      <c r="AT476" s="2">
        <v>5080</v>
      </c>
      <c r="AU476" s="2">
        <v>0</v>
      </c>
      <c r="AV476" s="600">
        <v>0</v>
      </c>
      <c r="AW476" s="600">
        <v>0</v>
      </c>
      <c r="AX476" s="600">
        <v>0</v>
      </c>
      <c r="AY476" s="599">
        <v>0</v>
      </c>
      <c r="AZ476" s="599">
        <v>287.8</v>
      </c>
      <c r="BA476">
        <v>16.8</v>
      </c>
      <c r="BB476">
        <v>26.2</v>
      </c>
      <c r="BC476" s="5">
        <v>0.32430555555555601</v>
      </c>
    </row>
    <row r="477" spans="2:55">
      <c r="B477" s="2">
        <v>18.600000000000001</v>
      </c>
      <c r="C477" s="2">
        <v>52</v>
      </c>
      <c r="D477" s="2">
        <v>8.6</v>
      </c>
      <c r="E477" s="2">
        <v>18.600000000000001</v>
      </c>
      <c r="F477" s="2">
        <v>2.5</v>
      </c>
      <c r="G477" s="2">
        <v>4</v>
      </c>
      <c r="H477" s="2">
        <v>1007.2</v>
      </c>
      <c r="I477" s="2">
        <v>4630</v>
      </c>
      <c r="J477" s="2">
        <v>0</v>
      </c>
      <c r="K477" s="2">
        <v>0</v>
      </c>
      <c r="L477" s="2">
        <v>0</v>
      </c>
      <c r="M477" s="2">
        <v>0</v>
      </c>
      <c r="N477">
        <v>5</v>
      </c>
      <c r="O477">
        <v>292.8</v>
      </c>
      <c r="P477">
        <v>18</v>
      </c>
      <c r="Q477">
        <v>18.8</v>
      </c>
      <c r="R477" s="5">
        <v>0.32500000000000001</v>
      </c>
      <c r="T477" s="13">
        <f t="shared" si="13"/>
        <v>18.8</v>
      </c>
      <c r="U477" s="13">
        <f t="shared" si="14"/>
        <v>-2.8000000000000007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16.5</v>
      </c>
      <c r="AN477" s="2">
        <v>76</v>
      </c>
      <c r="AO477" s="2">
        <v>12.2</v>
      </c>
      <c r="AP477" s="2">
        <v>16.5</v>
      </c>
      <c r="AQ477" s="2">
        <v>2.5</v>
      </c>
      <c r="AR477" s="2">
        <v>3.2</v>
      </c>
      <c r="AS477" s="2">
        <v>1024.5999999999999</v>
      </c>
      <c r="AT477" s="2">
        <v>5030</v>
      </c>
      <c r="AU477" s="2">
        <v>0</v>
      </c>
      <c r="AV477" s="600">
        <v>0</v>
      </c>
      <c r="AW477" s="600">
        <v>0</v>
      </c>
      <c r="AX477" s="600">
        <v>0</v>
      </c>
      <c r="AY477" s="599">
        <v>0</v>
      </c>
      <c r="AZ477" s="599">
        <v>287.8</v>
      </c>
      <c r="BA477">
        <v>16.8</v>
      </c>
      <c r="BB477">
        <v>26.5</v>
      </c>
      <c r="BC477" s="5">
        <v>0.32500000000000001</v>
      </c>
    </row>
    <row r="478" spans="2:55">
      <c r="B478" s="2">
        <v>18.600000000000001</v>
      </c>
      <c r="C478" s="2">
        <v>52</v>
      </c>
      <c r="D478" s="2">
        <v>8.6</v>
      </c>
      <c r="E478" s="2">
        <v>18.600000000000001</v>
      </c>
      <c r="F478" s="2">
        <v>3.2</v>
      </c>
      <c r="G478" s="2">
        <v>4.3</v>
      </c>
      <c r="H478" s="2">
        <v>1007.3</v>
      </c>
      <c r="I478" s="2">
        <v>4710</v>
      </c>
      <c r="J478" s="2">
        <v>0</v>
      </c>
      <c r="K478" s="2">
        <v>0</v>
      </c>
      <c r="L478" s="2">
        <v>0</v>
      </c>
      <c r="M478" s="2">
        <v>0</v>
      </c>
      <c r="N478">
        <v>5</v>
      </c>
      <c r="O478">
        <v>292.8</v>
      </c>
      <c r="P478">
        <v>18</v>
      </c>
      <c r="Q478">
        <v>19</v>
      </c>
      <c r="R478" s="5">
        <v>0.32569444444444401</v>
      </c>
      <c r="T478" s="13">
        <f t="shared" si="13"/>
        <v>19</v>
      </c>
      <c r="U478" s="13">
        <f t="shared" si="14"/>
        <v>-2.6000000000000014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16.600000000000001</v>
      </c>
      <c r="AN478" s="2">
        <v>76</v>
      </c>
      <c r="AO478" s="2">
        <v>12.3</v>
      </c>
      <c r="AP478" s="2">
        <v>16.600000000000001</v>
      </c>
      <c r="AQ478" s="2">
        <v>0</v>
      </c>
      <c r="AR478" s="2">
        <v>2.2000000000000002</v>
      </c>
      <c r="AS478" s="2">
        <v>1024.4000000000001</v>
      </c>
      <c r="AT478" s="2">
        <v>4950</v>
      </c>
      <c r="AU478" s="2">
        <v>0</v>
      </c>
      <c r="AV478" s="600">
        <v>0</v>
      </c>
      <c r="AW478" s="600">
        <v>0</v>
      </c>
      <c r="AX478" s="600">
        <v>0</v>
      </c>
      <c r="AY478" s="599">
        <v>0</v>
      </c>
      <c r="AZ478" s="599">
        <v>287.8</v>
      </c>
      <c r="BA478">
        <v>16.8</v>
      </c>
      <c r="BB478">
        <v>26.7</v>
      </c>
      <c r="BC478" s="5">
        <v>0.32569444444444401</v>
      </c>
    </row>
    <row r="479" spans="2:55">
      <c r="B479" s="2">
        <v>18.7</v>
      </c>
      <c r="C479" s="2">
        <v>52</v>
      </c>
      <c r="D479" s="2">
        <v>8.6999999999999993</v>
      </c>
      <c r="E479" s="2">
        <v>18.7</v>
      </c>
      <c r="F479" s="2">
        <v>2.9</v>
      </c>
      <c r="G479" s="2">
        <v>4.3</v>
      </c>
      <c r="H479" s="2">
        <v>1007.4</v>
      </c>
      <c r="I479" s="2">
        <v>4790</v>
      </c>
      <c r="J479" s="2">
        <v>0</v>
      </c>
      <c r="K479" s="2">
        <v>0</v>
      </c>
      <c r="L479" s="2">
        <v>0</v>
      </c>
      <c r="M479" s="2">
        <v>0</v>
      </c>
      <c r="N479">
        <v>5</v>
      </c>
      <c r="O479">
        <v>292.8</v>
      </c>
      <c r="P479">
        <v>18</v>
      </c>
      <c r="Q479">
        <v>19.3</v>
      </c>
      <c r="R479" s="5">
        <v>0.32638888888888901</v>
      </c>
      <c r="T479" s="13">
        <f t="shared" si="13"/>
        <v>19.3</v>
      </c>
      <c r="U479" s="13">
        <f t="shared" si="14"/>
        <v>-2.3999999999999986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16.600000000000001</v>
      </c>
      <c r="AN479" s="2">
        <v>76</v>
      </c>
      <c r="AO479" s="2">
        <v>12.3</v>
      </c>
      <c r="AP479" s="2">
        <v>16.600000000000001</v>
      </c>
      <c r="AQ479" s="2">
        <v>2.2000000000000002</v>
      </c>
      <c r="AR479" s="2">
        <v>3.6</v>
      </c>
      <c r="AS479" s="2">
        <v>1024.3</v>
      </c>
      <c r="AT479" s="2">
        <v>4970</v>
      </c>
      <c r="AU479" s="2">
        <v>0</v>
      </c>
      <c r="AV479" s="600">
        <v>0</v>
      </c>
      <c r="AW479" s="600">
        <v>0</v>
      </c>
      <c r="AX479" s="600">
        <v>0</v>
      </c>
      <c r="AY479" s="599">
        <v>0</v>
      </c>
      <c r="AZ479" s="599">
        <v>287.8</v>
      </c>
      <c r="BA479">
        <v>16.8</v>
      </c>
      <c r="BB479">
        <v>27</v>
      </c>
      <c r="BC479" s="5">
        <v>0.32638888888888901</v>
      </c>
    </row>
    <row r="480" spans="2:55">
      <c r="B480" s="2">
        <v>18.7</v>
      </c>
      <c r="C480" s="2">
        <v>52</v>
      </c>
      <c r="D480" s="2">
        <v>8.6999999999999993</v>
      </c>
      <c r="E480" s="2">
        <v>18.7</v>
      </c>
      <c r="F480" s="2">
        <v>1.8</v>
      </c>
      <c r="G480" s="2">
        <v>3.2</v>
      </c>
      <c r="H480" s="2">
        <v>1007.3</v>
      </c>
      <c r="I480" s="2">
        <v>4870</v>
      </c>
      <c r="J480" s="2">
        <v>0</v>
      </c>
      <c r="K480" s="2">
        <v>0</v>
      </c>
      <c r="L480" s="2">
        <v>0</v>
      </c>
      <c r="M480" s="2">
        <v>0</v>
      </c>
      <c r="N480">
        <v>5</v>
      </c>
      <c r="O480">
        <v>292.8</v>
      </c>
      <c r="P480">
        <v>18.100000000000001</v>
      </c>
      <c r="Q480">
        <v>19.600000000000001</v>
      </c>
      <c r="R480" s="5">
        <v>0.327083333333333</v>
      </c>
      <c r="T480" s="13">
        <f t="shared" si="13"/>
        <v>19.600000000000001</v>
      </c>
      <c r="U480" s="13">
        <f t="shared" si="14"/>
        <v>-2.0999999999999979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16.600000000000001</v>
      </c>
      <c r="AN480" s="2">
        <v>75</v>
      </c>
      <c r="AO480" s="2">
        <v>12.2</v>
      </c>
      <c r="AP480" s="2">
        <v>16.600000000000001</v>
      </c>
      <c r="AQ480" s="2">
        <v>2.2000000000000002</v>
      </c>
      <c r="AR480" s="2">
        <v>2.9</v>
      </c>
      <c r="AS480" s="2">
        <v>1024.5</v>
      </c>
      <c r="AT480" s="2">
        <v>4960</v>
      </c>
      <c r="AU480" s="2">
        <v>0</v>
      </c>
      <c r="AV480" s="600">
        <v>0</v>
      </c>
      <c r="AW480" s="600">
        <v>0</v>
      </c>
      <c r="AX480" s="600">
        <v>0</v>
      </c>
      <c r="AY480" s="599">
        <v>0</v>
      </c>
      <c r="AZ480" s="599">
        <v>287.8</v>
      </c>
      <c r="BA480">
        <v>16.8</v>
      </c>
      <c r="BB480">
        <v>27.2</v>
      </c>
      <c r="BC480" s="5">
        <v>0.327083333333333</v>
      </c>
    </row>
    <row r="481" spans="2:55">
      <c r="B481" s="2">
        <v>18.7</v>
      </c>
      <c r="C481" s="2">
        <v>52</v>
      </c>
      <c r="D481" s="2">
        <v>8.6999999999999993</v>
      </c>
      <c r="E481" s="2">
        <v>18.7</v>
      </c>
      <c r="F481" s="2">
        <v>1.8</v>
      </c>
      <c r="G481" s="2">
        <v>4</v>
      </c>
      <c r="H481" s="2">
        <v>1007.3</v>
      </c>
      <c r="I481" s="2">
        <v>4950</v>
      </c>
      <c r="J481" s="2">
        <v>0</v>
      </c>
      <c r="K481" s="2">
        <v>0</v>
      </c>
      <c r="L481" s="2">
        <v>0</v>
      </c>
      <c r="M481" s="2">
        <v>0</v>
      </c>
      <c r="N481">
        <v>5</v>
      </c>
      <c r="O481">
        <v>292.8</v>
      </c>
      <c r="P481">
        <v>18.100000000000001</v>
      </c>
      <c r="Q481">
        <v>19.899999999999999</v>
      </c>
      <c r="R481" s="5">
        <v>0.327777777777778</v>
      </c>
      <c r="T481" s="13">
        <f t="shared" si="13"/>
        <v>19.899999999999999</v>
      </c>
      <c r="U481" s="13">
        <f t="shared" si="14"/>
        <v>-1.8000000000000007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16.600000000000001</v>
      </c>
      <c r="AN481" s="2">
        <v>75</v>
      </c>
      <c r="AO481" s="2">
        <v>12.2</v>
      </c>
      <c r="AP481" s="2">
        <v>16.600000000000001</v>
      </c>
      <c r="AQ481" s="2">
        <v>4.7</v>
      </c>
      <c r="AR481" s="2">
        <v>5</v>
      </c>
      <c r="AS481" s="2">
        <v>1024.2</v>
      </c>
      <c r="AT481" s="2">
        <v>4900</v>
      </c>
      <c r="AU481" s="2">
        <v>0</v>
      </c>
      <c r="AV481" s="600">
        <v>0</v>
      </c>
      <c r="AW481" s="600">
        <v>0</v>
      </c>
      <c r="AX481" s="600">
        <v>0</v>
      </c>
      <c r="AY481" s="599">
        <v>0</v>
      </c>
      <c r="AZ481" s="599">
        <v>287.8</v>
      </c>
      <c r="BA481">
        <v>16.899999999999999</v>
      </c>
      <c r="BB481">
        <v>27.4</v>
      </c>
      <c r="BC481" s="5">
        <v>0.327777777777778</v>
      </c>
    </row>
    <row r="482" spans="2:55">
      <c r="B482" s="2">
        <v>18.8</v>
      </c>
      <c r="C482" s="2">
        <v>52</v>
      </c>
      <c r="D482" s="2">
        <v>8.8000000000000007</v>
      </c>
      <c r="E482" s="2">
        <v>18.8</v>
      </c>
      <c r="F482" s="2">
        <v>0</v>
      </c>
      <c r="G482" s="2">
        <v>4</v>
      </c>
      <c r="H482" s="2">
        <v>1007.4</v>
      </c>
      <c r="I482" s="2">
        <v>5050</v>
      </c>
      <c r="J482" s="2">
        <v>0</v>
      </c>
      <c r="K482" s="2">
        <v>0</v>
      </c>
      <c r="L482" s="2">
        <v>0</v>
      </c>
      <c r="M482" s="2">
        <v>0</v>
      </c>
      <c r="N482">
        <v>5</v>
      </c>
      <c r="O482">
        <v>292.8</v>
      </c>
      <c r="P482">
        <v>18.2</v>
      </c>
      <c r="Q482">
        <v>20.2</v>
      </c>
      <c r="R482" s="5">
        <v>0.328472222222222</v>
      </c>
      <c r="T482" s="13">
        <f t="shared" si="13"/>
        <v>20.2</v>
      </c>
      <c r="U482" s="13">
        <f t="shared" si="14"/>
        <v>-1.6000000000000014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16.600000000000001</v>
      </c>
      <c r="AN482" s="2">
        <v>75</v>
      </c>
      <c r="AO482" s="2">
        <v>12.2</v>
      </c>
      <c r="AP482" s="2">
        <v>16.600000000000001</v>
      </c>
      <c r="AQ482" s="2">
        <v>2.9</v>
      </c>
      <c r="AR482" s="2">
        <v>3.6</v>
      </c>
      <c r="AS482" s="2">
        <v>1024.2</v>
      </c>
      <c r="AT482" s="2">
        <v>4860</v>
      </c>
      <c r="AU482" s="2">
        <v>0</v>
      </c>
      <c r="AV482" s="600">
        <v>0</v>
      </c>
      <c r="AW482" s="600">
        <v>0</v>
      </c>
      <c r="AX482" s="600">
        <v>0</v>
      </c>
      <c r="AY482" s="599">
        <v>0</v>
      </c>
      <c r="AZ482" s="599">
        <v>287.8</v>
      </c>
      <c r="BA482">
        <v>16.899999999999999</v>
      </c>
      <c r="BB482">
        <v>27.6</v>
      </c>
      <c r="BC482" s="5">
        <v>0.328472222222222</v>
      </c>
    </row>
    <row r="483" spans="2:55">
      <c r="B483" s="2">
        <v>18.8</v>
      </c>
      <c r="C483" s="2">
        <v>52</v>
      </c>
      <c r="D483" s="2">
        <v>8.8000000000000007</v>
      </c>
      <c r="E483" s="2">
        <v>18.8</v>
      </c>
      <c r="F483" s="2">
        <v>2.5</v>
      </c>
      <c r="G483" s="2">
        <v>2.5</v>
      </c>
      <c r="H483" s="2">
        <v>1007.2</v>
      </c>
      <c r="I483" s="2">
        <v>5140</v>
      </c>
      <c r="J483" s="2">
        <v>0</v>
      </c>
      <c r="K483" s="2">
        <v>0</v>
      </c>
      <c r="L483" s="2">
        <v>0</v>
      </c>
      <c r="M483" s="2">
        <v>0</v>
      </c>
      <c r="N483">
        <v>5</v>
      </c>
      <c r="O483">
        <v>292.8</v>
      </c>
      <c r="P483">
        <v>18.2</v>
      </c>
      <c r="Q483">
        <v>20.5</v>
      </c>
      <c r="R483" s="5">
        <v>0.329166666666667</v>
      </c>
      <c r="T483" s="13">
        <f t="shared" si="13"/>
        <v>20.5</v>
      </c>
      <c r="U483" s="13">
        <f t="shared" si="14"/>
        <v>-1.3000000000000007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16.7</v>
      </c>
      <c r="AN483" s="2">
        <v>75</v>
      </c>
      <c r="AO483" s="2">
        <v>12.3</v>
      </c>
      <c r="AP483" s="2">
        <v>16.7</v>
      </c>
      <c r="AQ483" s="2">
        <v>2.9</v>
      </c>
      <c r="AR483" s="2">
        <v>3.2</v>
      </c>
      <c r="AS483" s="2">
        <v>1024.3</v>
      </c>
      <c r="AT483" s="2">
        <v>4850</v>
      </c>
      <c r="AU483" s="2">
        <v>0</v>
      </c>
      <c r="AV483" s="600">
        <v>0</v>
      </c>
      <c r="AW483" s="600">
        <v>0</v>
      </c>
      <c r="AX483" s="600">
        <v>0</v>
      </c>
      <c r="AY483" s="599">
        <v>0</v>
      </c>
      <c r="AZ483" s="599">
        <v>287.8</v>
      </c>
      <c r="BA483">
        <v>16.899999999999999</v>
      </c>
      <c r="BB483">
        <v>27.9</v>
      </c>
      <c r="BC483" s="5">
        <v>0.329166666666667</v>
      </c>
    </row>
    <row r="484" spans="2:55">
      <c r="B484" s="2">
        <v>18.8</v>
      </c>
      <c r="C484" s="2">
        <v>52</v>
      </c>
      <c r="D484" s="2">
        <v>8.8000000000000007</v>
      </c>
      <c r="E484" s="2">
        <v>18.8</v>
      </c>
      <c r="F484" s="2">
        <v>2.9</v>
      </c>
      <c r="G484" s="2">
        <v>3.2</v>
      </c>
      <c r="H484" s="2">
        <v>1007.4</v>
      </c>
      <c r="I484" s="2">
        <v>5240</v>
      </c>
      <c r="J484" s="2">
        <v>0</v>
      </c>
      <c r="K484" s="2">
        <v>0</v>
      </c>
      <c r="L484" s="2">
        <v>0</v>
      </c>
      <c r="M484" s="2">
        <v>0</v>
      </c>
      <c r="N484">
        <v>5</v>
      </c>
      <c r="O484">
        <v>292.8</v>
      </c>
      <c r="P484">
        <v>18.3</v>
      </c>
      <c r="Q484">
        <v>20.8</v>
      </c>
      <c r="R484" s="5">
        <v>0.32986111111111099</v>
      </c>
      <c r="T484" s="13">
        <f t="shared" si="13"/>
        <v>20.8</v>
      </c>
      <c r="U484" s="13">
        <f t="shared" si="14"/>
        <v>-1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16.7</v>
      </c>
      <c r="AN484" s="2">
        <v>75</v>
      </c>
      <c r="AO484" s="2">
        <v>12.3</v>
      </c>
      <c r="AP484" s="2">
        <v>16.7</v>
      </c>
      <c r="AQ484" s="2">
        <v>1.8</v>
      </c>
      <c r="AR484" s="2">
        <v>2.5</v>
      </c>
      <c r="AS484" s="2">
        <v>1024.3</v>
      </c>
      <c r="AT484" s="2">
        <v>4860</v>
      </c>
      <c r="AU484" s="2">
        <v>0</v>
      </c>
      <c r="AV484" s="600">
        <v>0</v>
      </c>
      <c r="AW484" s="600">
        <v>0</v>
      </c>
      <c r="AX484" s="600">
        <v>0</v>
      </c>
      <c r="AY484" s="599">
        <v>0</v>
      </c>
      <c r="AZ484" s="599">
        <v>287.8</v>
      </c>
      <c r="BA484">
        <v>16.899999999999999</v>
      </c>
      <c r="BB484">
        <v>28.2</v>
      </c>
      <c r="BC484" s="5">
        <v>0.32986111111111099</v>
      </c>
    </row>
    <row r="485" spans="2:55">
      <c r="B485" s="2">
        <v>18.8</v>
      </c>
      <c r="C485" s="2">
        <v>52</v>
      </c>
      <c r="D485" s="2">
        <v>8.8000000000000007</v>
      </c>
      <c r="E485" s="2">
        <v>18.8</v>
      </c>
      <c r="F485" s="2">
        <v>0</v>
      </c>
      <c r="G485" s="2">
        <v>0</v>
      </c>
      <c r="H485" s="2">
        <v>1007.3</v>
      </c>
      <c r="I485" s="2">
        <v>5340</v>
      </c>
      <c r="J485" s="2">
        <v>0</v>
      </c>
      <c r="K485" s="2">
        <v>0</v>
      </c>
      <c r="L485" s="2">
        <v>0</v>
      </c>
      <c r="M485" s="2">
        <v>0</v>
      </c>
      <c r="N485">
        <v>5</v>
      </c>
      <c r="O485">
        <v>292.8</v>
      </c>
      <c r="P485">
        <v>18.3</v>
      </c>
      <c r="Q485">
        <v>21.1</v>
      </c>
      <c r="R485" s="5">
        <v>0.33055555555555599</v>
      </c>
      <c r="T485" s="13">
        <f t="shared" si="13"/>
        <v>21.1</v>
      </c>
      <c r="U485" s="13">
        <f t="shared" si="14"/>
        <v>-0.69999999999999929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16.8</v>
      </c>
      <c r="AN485" s="2">
        <v>75</v>
      </c>
      <c r="AO485" s="2">
        <v>12.4</v>
      </c>
      <c r="AP485" s="2">
        <v>16.8</v>
      </c>
      <c r="AQ485" s="2">
        <v>2.2000000000000002</v>
      </c>
      <c r="AR485" s="2">
        <v>2.5</v>
      </c>
      <c r="AS485" s="2">
        <v>1024.3</v>
      </c>
      <c r="AT485" s="2">
        <v>4860</v>
      </c>
      <c r="AU485" s="2">
        <v>0</v>
      </c>
      <c r="AV485" s="600">
        <v>0</v>
      </c>
      <c r="AW485" s="600">
        <v>0</v>
      </c>
      <c r="AX485" s="600">
        <v>0</v>
      </c>
      <c r="AY485" s="599">
        <v>0</v>
      </c>
      <c r="AZ485" s="599">
        <v>287.8</v>
      </c>
      <c r="BA485">
        <v>17</v>
      </c>
      <c r="BB485">
        <v>28.5</v>
      </c>
      <c r="BC485" s="5">
        <v>0.33055555555555599</v>
      </c>
    </row>
    <row r="486" spans="2:55">
      <c r="B486" s="2">
        <v>18.8</v>
      </c>
      <c r="C486" s="2">
        <v>52</v>
      </c>
      <c r="D486" s="2">
        <v>8.8000000000000007</v>
      </c>
      <c r="E486" s="2">
        <v>18.8</v>
      </c>
      <c r="F486" s="2">
        <v>0</v>
      </c>
      <c r="G486" s="2">
        <v>2.2000000000000002</v>
      </c>
      <c r="H486" s="2">
        <v>1007.4</v>
      </c>
      <c r="I486" s="2">
        <v>5430</v>
      </c>
      <c r="J486" s="2">
        <v>0</v>
      </c>
      <c r="K486" s="2">
        <v>0</v>
      </c>
      <c r="L486" s="2">
        <v>0</v>
      </c>
      <c r="M486" s="2">
        <v>0</v>
      </c>
      <c r="N486">
        <v>5</v>
      </c>
      <c r="O486">
        <v>292.8</v>
      </c>
      <c r="P486">
        <v>18.3</v>
      </c>
      <c r="Q486">
        <v>21.5</v>
      </c>
      <c r="R486" s="5">
        <v>0.33124999999999999</v>
      </c>
      <c r="T486" s="13">
        <f t="shared" si="13"/>
        <v>21.5</v>
      </c>
      <c r="U486" s="13">
        <f t="shared" si="14"/>
        <v>-0.30000000000000071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16.8</v>
      </c>
      <c r="AN486" s="2">
        <v>75</v>
      </c>
      <c r="AO486" s="2">
        <v>12.4</v>
      </c>
      <c r="AP486" s="2">
        <v>16.8</v>
      </c>
      <c r="AQ486" s="2">
        <v>6.8</v>
      </c>
      <c r="AR486" s="2">
        <v>6.8</v>
      </c>
      <c r="AS486" s="2">
        <v>1024.4000000000001</v>
      </c>
      <c r="AT486" s="2">
        <v>4870</v>
      </c>
      <c r="AU486" s="2">
        <v>0</v>
      </c>
      <c r="AV486" s="600">
        <v>0</v>
      </c>
      <c r="AW486" s="600">
        <v>0</v>
      </c>
      <c r="AX486" s="600">
        <v>0</v>
      </c>
      <c r="AY486" s="599">
        <v>0</v>
      </c>
      <c r="AZ486" s="599">
        <v>287.8</v>
      </c>
      <c r="BA486">
        <v>17</v>
      </c>
      <c r="BB486">
        <v>28.9</v>
      </c>
      <c r="BC486" s="5">
        <v>0.33124999999999999</v>
      </c>
    </row>
    <row r="487" spans="2:55">
      <c r="B487" s="2">
        <v>18.8</v>
      </c>
      <c r="C487" s="2">
        <v>52</v>
      </c>
      <c r="D487" s="2">
        <v>8.8000000000000007</v>
      </c>
      <c r="E487" s="2">
        <v>18.8</v>
      </c>
      <c r="F487" s="2">
        <v>2.5</v>
      </c>
      <c r="G487" s="2">
        <v>3.2</v>
      </c>
      <c r="H487" s="2">
        <v>1007.5</v>
      </c>
      <c r="I487" s="2">
        <v>5540</v>
      </c>
      <c r="J487" s="2">
        <v>0</v>
      </c>
      <c r="K487" s="2">
        <v>0</v>
      </c>
      <c r="L487" s="2">
        <v>0</v>
      </c>
      <c r="M487" s="2">
        <v>0</v>
      </c>
      <c r="N487">
        <v>5</v>
      </c>
      <c r="O487">
        <v>292.8</v>
      </c>
      <c r="P487">
        <v>18.399999999999999</v>
      </c>
      <c r="Q487">
        <v>21.7</v>
      </c>
      <c r="R487" s="5">
        <v>0.33194444444444399</v>
      </c>
      <c r="T487" s="13">
        <f t="shared" si="13"/>
        <v>21.7</v>
      </c>
      <c r="U487" s="13">
        <f t="shared" si="14"/>
        <v>-0.10000000000000142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16.7</v>
      </c>
      <c r="AN487" s="2">
        <v>75</v>
      </c>
      <c r="AO487" s="2">
        <v>12.3</v>
      </c>
      <c r="AP487" s="2">
        <v>16.7</v>
      </c>
      <c r="AQ487" s="2">
        <v>2.5</v>
      </c>
      <c r="AR487" s="2">
        <v>5.8</v>
      </c>
      <c r="AS487" s="2">
        <v>1024.2</v>
      </c>
      <c r="AT487" s="2">
        <v>4870</v>
      </c>
      <c r="AU487" s="2">
        <v>0</v>
      </c>
      <c r="AV487" s="600">
        <v>0</v>
      </c>
      <c r="AW487" s="600">
        <v>0</v>
      </c>
      <c r="AX487" s="600">
        <v>0</v>
      </c>
      <c r="AY487" s="599">
        <v>0</v>
      </c>
      <c r="AZ487" s="599">
        <v>287.8</v>
      </c>
      <c r="BA487">
        <v>17</v>
      </c>
      <c r="BB487">
        <v>29.2</v>
      </c>
      <c r="BC487" s="5">
        <v>0.33194444444444399</v>
      </c>
    </row>
    <row r="488" spans="2:55">
      <c r="B488" s="2">
        <v>18.899999999999999</v>
      </c>
      <c r="C488" s="2">
        <v>52</v>
      </c>
      <c r="D488" s="2">
        <v>8.8000000000000007</v>
      </c>
      <c r="E488" s="2">
        <v>18.899999999999999</v>
      </c>
      <c r="F488" s="2">
        <v>4.7</v>
      </c>
      <c r="G488" s="2">
        <v>5</v>
      </c>
      <c r="H488" s="2">
        <v>1007.3</v>
      </c>
      <c r="I488" s="2">
        <v>5640</v>
      </c>
      <c r="J488" s="2">
        <v>0</v>
      </c>
      <c r="K488" s="2">
        <v>0</v>
      </c>
      <c r="L488" s="2">
        <v>0</v>
      </c>
      <c r="M488" s="2">
        <v>0</v>
      </c>
      <c r="N488">
        <v>5</v>
      </c>
      <c r="O488">
        <v>292.8</v>
      </c>
      <c r="P488">
        <v>18.5</v>
      </c>
      <c r="Q488">
        <v>22</v>
      </c>
      <c r="R488" s="5">
        <v>0.33263888888888898</v>
      </c>
      <c r="T488" s="13">
        <f t="shared" si="13"/>
        <v>22</v>
      </c>
      <c r="U488" s="13">
        <f t="shared" si="14"/>
        <v>0.10000000000000142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2">
        <v>16.8</v>
      </c>
      <c r="AN488" s="2">
        <v>75</v>
      </c>
      <c r="AO488" s="2">
        <v>12.4</v>
      </c>
      <c r="AP488" s="2">
        <v>16.8</v>
      </c>
      <c r="AQ488" s="2">
        <v>4.7</v>
      </c>
      <c r="AR488" s="2">
        <v>5</v>
      </c>
      <c r="AS488" s="2">
        <v>1024.5</v>
      </c>
      <c r="AT488" s="2">
        <v>4860</v>
      </c>
      <c r="AU488" s="2">
        <v>0</v>
      </c>
      <c r="AV488" s="600">
        <v>0</v>
      </c>
      <c r="AW488" s="600">
        <v>0</v>
      </c>
      <c r="AX488" s="600">
        <v>0</v>
      </c>
      <c r="AY488" s="599">
        <v>0</v>
      </c>
      <c r="AZ488" s="599">
        <v>287.8</v>
      </c>
      <c r="BA488">
        <v>17</v>
      </c>
      <c r="BB488">
        <v>29.5</v>
      </c>
      <c r="BC488" s="5">
        <v>0.33263888888888898</v>
      </c>
    </row>
    <row r="489" spans="2:55">
      <c r="B489" s="2">
        <v>18.899999999999999</v>
      </c>
      <c r="C489" s="2">
        <v>52</v>
      </c>
      <c r="D489" s="2">
        <v>8.8000000000000007</v>
      </c>
      <c r="E489" s="2">
        <v>18.899999999999999</v>
      </c>
      <c r="F489" s="2">
        <v>2.5</v>
      </c>
      <c r="G489" s="2">
        <v>2.5</v>
      </c>
      <c r="H489" s="2">
        <v>1007.4</v>
      </c>
      <c r="I489" s="2">
        <v>5750</v>
      </c>
      <c r="J489" s="2">
        <v>0</v>
      </c>
      <c r="K489" s="2">
        <v>0</v>
      </c>
      <c r="L489" s="2">
        <v>0</v>
      </c>
      <c r="M489" s="2">
        <v>0</v>
      </c>
      <c r="N489">
        <v>5</v>
      </c>
      <c r="O489">
        <v>292.8</v>
      </c>
      <c r="P489">
        <v>18.5</v>
      </c>
      <c r="Q489">
        <v>22.3</v>
      </c>
      <c r="R489" s="5">
        <v>0.33333333333333298</v>
      </c>
      <c r="T489" s="13">
        <f t="shared" si="13"/>
        <v>22.3</v>
      </c>
      <c r="U489" s="13">
        <f t="shared" si="14"/>
        <v>0.40000000000000213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2">
        <v>16.8</v>
      </c>
      <c r="AN489" s="2">
        <v>75</v>
      </c>
      <c r="AO489" s="2">
        <v>12.4</v>
      </c>
      <c r="AP489" s="2">
        <v>16.8</v>
      </c>
      <c r="AQ489" s="2">
        <v>7.6</v>
      </c>
      <c r="AR489" s="2">
        <v>7.9</v>
      </c>
      <c r="AS489" s="2">
        <v>1024.4000000000001</v>
      </c>
      <c r="AT489" s="2">
        <v>4870</v>
      </c>
      <c r="AU489" s="2">
        <v>0</v>
      </c>
      <c r="AV489" s="600">
        <v>0</v>
      </c>
      <c r="AW489" s="600">
        <v>0</v>
      </c>
      <c r="AX489" s="600">
        <v>0</v>
      </c>
      <c r="AY489" s="599">
        <v>0</v>
      </c>
      <c r="AZ489" s="599">
        <v>287.8</v>
      </c>
      <c r="BA489">
        <v>17</v>
      </c>
      <c r="BB489">
        <v>29.8</v>
      </c>
      <c r="BC489" s="5">
        <v>0.33333333333333298</v>
      </c>
    </row>
    <row r="490" spans="2:55">
      <c r="B490" s="2">
        <v>18.899999999999999</v>
      </c>
      <c r="C490" s="2">
        <v>52</v>
      </c>
      <c r="D490" s="2">
        <v>8.8000000000000007</v>
      </c>
      <c r="E490" s="2">
        <v>18.899999999999999</v>
      </c>
      <c r="F490" s="2">
        <v>3.2</v>
      </c>
      <c r="G490" s="2">
        <v>3.2</v>
      </c>
      <c r="H490" s="2">
        <v>1007.4</v>
      </c>
      <c r="I490" s="2">
        <v>5870</v>
      </c>
      <c r="J490" s="2">
        <v>0</v>
      </c>
      <c r="K490" s="2">
        <v>0</v>
      </c>
      <c r="L490" s="2">
        <v>0</v>
      </c>
      <c r="M490" s="2">
        <v>0</v>
      </c>
      <c r="N490">
        <v>5</v>
      </c>
      <c r="O490">
        <v>292.8</v>
      </c>
      <c r="P490">
        <v>18.5</v>
      </c>
      <c r="Q490">
        <v>22.6</v>
      </c>
      <c r="R490" s="5">
        <v>0.33402777777777798</v>
      </c>
      <c r="T490" s="13">
        <f t="shared" si="13"/>
        <v>22.6</v>
      </c>
      <c r="U490" s="13">
        <f t="shared" si="14"/>
        <v>0.70000000000000284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2">
        <v>16.8</v>
      </c>
      <c r="AN490" s="2">
        <v>75</v>
      </c>
      <c r="AO490" s="2">
        <v>12.4</v>
      </c>
      <c r="AP490" s="2">
        <v>16.8</v>
      </c>
      <c r="AQ490" s="2">
        <v>5</v>
      </c>
      <c r="AR490" s="2">
        <v>6.8</v>
      </c>
      <c r="AS490" s="2">
        <v>1024.3</v>
      </c>
      <c r="AT490" s="2">
        <v>4880</v>
      </c>
      <c r="AU490" s="2">
        <v>0</v>
      </c>
      <c r="AV490" s="600">
        <v>0</v>
      </c>
      <c r="AW490" s="600">
        <v>0</v>
      </c>
      <c r="AX490" s="600">
        <v>0</v>
      </c>
      <c r="AY490" s="599">
        <v>0</v>
      </c>
      <c r="AZ490" s="599">
        <v>287.8</v>
      </c>
      <c r="BA490">
        <v>17.100000000000001</v>
      </c>
      <c r="BB490">
        <v>30</v>
      </c>
      <c r="BC490" s="5">
        <v>0.33402777777777798</v>
      </c>
    </row>
    <row r="491" spans="2:55">
      <c r="B491" s="2">
        <v>18.899999999999999</v>
      </c>
      <c r="C491" s="2">
        <v>53</v>
      </c>
      <c r="D491" s="2">
        <v>9.1</v>
      </c>
      <c r="E491" s="2">
        <v>18.899999999999999</v>
      </c>
      <c r="F491" s="2">
        <v>1.8</v>
      </c>
      <c r="G491" s="2">
        <v>2.5</v>
      </c>
      <c r="H491" s="2">
        <v>1007.5</v>
      </c>
      <c r="I491" s="2">
        <v>5980</v>
      </c>
      <c r="J491" s="2">
        <v>0</v>
      </c>
      <c r="K491" s="2">
        <v>0</v>
      </c>
      <c r="L491" s="2">
        <v>0</v>
      </c>
      <c r="M491" s="2">
        <v>0</v>
      </c>
      <c r="N491">
        <v>5</v>
      </c>
      <c r="O491">
        <v>292.8</v>
      </c>
      <c r="P491">
        <v>18.600000000000001</v>
      </c>
      <c r="Q491">
        <v>22.8</v>
      </c>
      <c r="R491" s="5">
        <v>0.33472222222222198</v>
      </c>
      <c r="T491" s="13">
        <f t="shared" si="13"/>
        <v>22.8</v>
      </c>
      <c r="U491" s="13">
        <f t="shared" si="14"/>
        <v>0.90000000000000213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2">
        <v>16.8</v>
      </c>
      <c r="AN491" s="2">
        <v>75</v>
      </c>
      <c r="AO491" s="2">
        <v>12.4</v>
      </c>
      <c r="AP491" s="2">
        <v>16.8</v>
      </c>
      <c r="AQ491" s="2">
        <v>0</v>
      </c>
      <c r="AR491" s="2">
        <v>3.2</v>
      </c>
      <c r="AS491" s="2">
        <v>1024.4000000000001</v>
      </c>
      <c r="AT491" s="2">
        <v>4900</v>
      </c>
      <c r="AU491" s="2">
        <v>0</v>
      </c>
      <c r="AV491" s="600">
        <v>0</v>
      </c>
      <c r="AW491" s="600">
        <v>0</v>
      </c>
      <c r="AX491" s="600">
        <v>0</v>
      </c>
      <c r="AY491" s="599">
        <v>0</v>
      </c>
      <c r="AZ491" s="599">
        <v>287.8</v>
      </c>
      <c r="BA491">
        <v>17.100000000000001</v>
      </c>
      <c r="BB491">
        <v>30.3</v>
      </c>
      <c r="BC491" s="5">
        <v>0.33472222222222198</v>
      </c>
    </row>
    <row r="492" spans="2:55">
      <c r="B492" s="2">
        <v>18.899999999999999</v>
      </c>
      <c r="C492" s="2">
        <v>52</v>
      </c>
      <c r="D492" s="2">
        <v>8.8000000000000007</v>
      </c>
      <c r="E492" s="2">
        <v>18.899999999999999</v>
      </c>
      <c r="F492" s="2">
        <v>3.2</v>
      </c>
      <c r="G492" s="2">
        <v>5</v>
      </c>
      <c r="H492" s="2">
        <v>1007.5</v>
      </c>
      <c r="I492" s="2">
        <v>6100</v>
      </c>
      <c r="J492" s="2">
        <v>0</v>
      </c>
      <c r="K492" s="2">
        <v>0</v>
      </c>
      <c r="L492" s="2">
        <v>0</v>
      </c>
      <c r="M492" s="2">
        <v>0</v>
      </c>
      <c r="N492">
        <v>5</v>
      </c>
      <c r="O492">
        <v>292.8</v>
      </c>
      <c r="P492">
        <v>18.600000000000001</v>
      </c>
      <c r="Q492">
        <v>23</v>
      </c>
      <c r="R492" s="5">
        <v>0.33541666666666697</v>
      </c>
      <c r="T492" s="13">
        <f t="shared" si="13"/>
        <v>23</v>
      </c>
      <c r="U492" s="13">
        <f t="shared" si="14"/>
        <v>1.1000000000000014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2">
        <v>16.8</v>
      </c>
      <c r="AN492" s="2">
        <v>75</v>
      </c>
      <c r="AO492" s="2">
        <v>12.4</v>
      </c>
      <c r="AP492" s="2">
        <v>16.8</v>
      </c>
      <c r="AQ492" s="2">
        <v>2.2000000000000002</v>
      </c>
      <c r="AR492" s="2">
        <v>2.9</v>
      </c>
      <c r="AS492" s="2">
        <v>1024.3</v>
      </c>
      <c r="AT492" s="2">
        <v>4880</v>
      </c>
      <c r="AU492" s="2">
        <v>0</v>
      </c>
      <c r="AV492" s="600">
        <v>0</v>
      </c>
      <c r="AW492" s="600">
        <v>0</v>
      </c>
      <c r="AX492" s="600">
        <v>0</v>
      </c>
      <c r="AY492" s="599">
        <v>0</v>
      </c>
      <c r="AZ492" s="599">
        <v>287.8</v>
      </c>
      <c r="BA492">
        <v>17.100000000000001</v>
      </c>
      <c r="BB492">
        <v>30.5</v>
      </c>
      <c r="BC492" s="5">
        <v>0.33541666666666697</v>
      </c>
    </row>
    <row r="493" spans="2:55">
      <c r="B493" s="2">
        <v>18.899999999999999</v>
      </c>
      <c r="C493" s="2">
        <v>53</v>
      </c>
      <c r="D493" s="2">
        <v>9.1</v>
      </c>
      <c r="E493" s="2">
        <v>18.899999999999999</v>
      </c>
      <c r="F493" s="2">
        <v>0</v>
      </c>
      <c r="G493" s="2">
        <v>3.6</v>
      </c>
      <c r="H493" s="2">
        <v>1007.3</v>
      </c>
      <c r="I493" s="2">
        <v>6230</v>
      </c>
      <c r="J493" s="2">
        <v>0</v>
      </c>
      <c r="K493" s="2">
        <v>0</v>
      </c>
      <c r="L493" s="2">
        <v>0</v>
      </c>
      <c r="M493" s="2">
        <v>0</v>
      </c>
      <c r="N493">
        <v>5</v>
      </c>
      <c r="O493">
        <v>292.8</v>
      </c>
      <c r="P493">
        <v>18.7</v>
      </c>
      <c r="Q493">
        <v>23.2</v>
      </c>
      <c r="R493" s="5">
        <v>0.33611111111111103</v>
      </c>
      <c r="T493" s="13">
        <f t="shared" si="13"/>
        <v>23.2</v>
      </c>
      <c r="U493" s="13">
        <f t="shared" si="14"/>
        <v>1.3000000000000007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2">
        <v>16.899999999999999</v>
      </c>
      <c r="AN493" s="2">
        <v>75</v>
      </c>
      <c r="AO493" s="2">
        <v>12.5</v>
      </c>
      <c r="AP493" s="2">
        <v>16.899999999999999</v>
      </c>
      <c r="AQ493" s="2">
        <v>6.1</v>
      </c>
      <c r="AR493" s="2">
        <v>7.9</v>
      </c>
      <c r="AS493" s="2">
        <v>1024.3</v>
      </c>
      <c r="AT493" s="2">
        <v>4880</v>
      </c>
      <c r="AU493" s="2">
        <v>0</v>
      </c>
      <c r="AV493" s="600">
        <v>0</v>
      </c>
      <c r="AW493" s="600">
        <v>0</v>
      </c>
      <c r="AX493" s="600">
        <v>0</v>
      </c>
      <c r="AY493" s="599">
        <v>0</v>
      </c>
      <c r="AZ493" s="599">
        <v>287.8</v>
      </c>
      <c r="BA493">
        <v>17.100000000000001</v>
      </c>
      <c r="BB493">
        <v>30.6</v>
      </c>
      <c r="BC493" s="5">
        <v>0.33611111111111103</v>
      </c>
    </row>
    <row r="494" spans="2:55">
      <c r="B494" s="2">
        <v>18.899999999999999</v>
      </c>
      <c r="C494" s="2">
        <v>53</v>
      </c>
      <c r="D494" s="2">
        <v>9.1</v>
      </c>
      <c r="E494" s="2">
        <v>18.899999999999999</v>
      </c>
      <c r="F494" s="2">
        <v>1.8</v>
      </c>
      <c r="G494" s="2">
        <v>2.5</v>
      </c>
      <c r="H494" s="2">
        <v>1007.3</v>
      </c>
      <c r="I494" s="2">
        <v>6350</v>
      </c>
      <c r="J494" s="2">
        <v>0</v>
      </c>
      <c r="K494" s="2">
        <v>0</v>
      </c>
      <c r="L494" s="2">
        <v>0</v>
      </c>
      <c r="M494" s="2">
        <v>0</v>
      </c>
      <c r="N494">
        <v>5</v>
      </c>
      <c r="O494">
        <v>292.8</v>
      </c>
      <c r="P494">
        <v>18.7</v>
      </c>
      <c r="Q494">
        <v>23.4</v>
      </c>
      <c r="R494" s="5">
        <v>0.33680555555555602</v>
      </c>
      <c r="T494" s="13">
        <f t="shared" si="13"/>
        <v>23.4</v>
      </c>
      <c r="U494" s="13">
        <f t="shared" si="14"/>
        <v>1.5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2">
        <v>16.899999999999999</v>
      </c>
      <c r="AN494" s="2">
        <v>75</v>
      </c>
      <c r="AO494" s="2">
        <v>12.5</v>
      </c>
      <c r="AP494" s="2">
        <v>16.899999999999999</v>
      </c>
      <c r="AQ494" s="2">
        <v>3.2</v>
      </c>
      <c r="AR494" s="2">
        <v>6.8</v>
      </c>
      <c r="AS494" s="2">
        <v>1024.3</v>
      </c>
      <c r="AT494" s="2">
        <v>4900</v>
      </c>
      <c r="AU494" s="2">
        <v>0</v>
      </c>
      <c r="AV494" s="600">
        <v>0</v>
      </c>
      <c r="AW494" s="600">
        <v>0</v>
      </c>
      <c r="AX494" s="600">
        <v>0</v>
      </c>
      <c r="AY494" s="599">
        <v>0</v>
      </c>
      <c r="AZ494" s="599">
        <v>287.8</v>
      </c>
      <c r="BA494">
        <v>17.2</v>
      </c>
      <c r="BB494">
        <v>30.7</v>
      </c>
      <c r="BC494" s="5">
        <v>0.33680555555555602</v>
      </c>
    </row>
    <row r="495" spans="2:55">
      <c r="B495" s="2">
        <v>18.899999999999999</v>
      </c>
      <c r="C495" s="2">
        <v>53</v>
      </c>
      <c r="D495" s="2">
        <v>9.1</v>
      </c>
      <c r="E495" s="2">
        <v>18.899999999999999</v>
      </c>
      <c r="F495" s="2">
        <v>4</v>
      </c>
      <c r="G495" s="2">
        <v>4.3</v>
      </c>
      <c r="H495" s="2">
        <v>1007.4</v>
      </c>
      <c r="I495" s="2">
        <v>6470</v>
      </c>
      <c r="J495" s="2">
        <v>0</v>
      </c>
      <c r="K495" s="2">
        <v>0</v>
      </c>
      <c r="L495" s="2">
        <v>0</v>
      </c>
      <c r="M495" s="2">
        <v>0</v>
      </c>
      <c r="N495">
        <v>5</v>
      </c>
      <c r="O495">
        <v>292.8</v>
      </c>
      <c r="P495">
        <v>18.7</v>
      </c>
      <c r="Q495">
        <v>23.5</v>
      </c>
      <c r="R495" s="5">
        <v>0.33750000000000002</v>
      </c>
      <c r="T495" s="13">
        <f t="shared" si="13"/>
        <v>23.5</v>
      </c>
      <c r="U495" s="13">
        <f t="shared" si="14"/>
        <v>1.6000000000000014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2">
        <v>16.899999999999999</v>
      </c>
      <c r="AN495" s="2">
        <v>75</v>
      </c>
      <c r="AO495" s="2">
        <v>12.5</v>
      </c>
      <c r="AP495" s="2">
        <v>16.899999999999999</v>
      </c>
      <c r="AQ495" s="2">
        <v>6.1</v>
      </c>
      <c r="AR495" s="2">
        <v>8.3000000000000007</v>
      </c>
      <c r="AS495" s="2">
        <v>1024.5</v>
      </c>
      <c r="AT495" s="2">
        <v>4930</v>
      </c>
      <c r="AU495" s="2">
        <v>0</v>
      </c>
      <c r="AV495" s="600">
        <v>0</v>
      </c>
      <c r="AW495" s="600">
        <v>0</v>
      </c>
      <c r="AX495" s="600">
        <v>0</v>
      </c>
      <c r="AY495" s="599">
        <v>0</v>
      </c>
      <c r="AZ495" s="599">
        <v>287.8</v>
      </c>
      <c r="BA495">
        <v>17.2</v>
      </c>
      <c r="BB495">
        <v>30.7</v>
      </c>
      <c r="BC495" s="5">
        <v>0.33750000000000002</v>
      </c>
    </row>
    <row r="496" spans="2:55">
      <c r="B496" s="2">
        <v>18.899999999999999</v>
      </c>
      <c r="C496" s="2">
        <v>53</v>
      </c>
      <c r="D496" s="2">
        <v>9.1</v>
      </c>
      <c r="E496" s="2">
        <v>18.899999999999999</v>
      </c>
      <c r="F496" s="2">
        <v>1.8</v>
      </c>
      <c r="G496" s="2">
        <v>2.9</v>
      </c>
      <c r="H496" s="2">
        <v>1007.4</v>
      </c>
      <c r="I496" s="2">
        <v>6590</v>
      </c>
      <c r="J496" s="2">
        <v>0</v>
      </c>
      <c r="K496" s="2">
        <v>0</v>
      </c>
      <c r="L496" s="2">
        <v>0</v>
      </c>
      <c r="M496" s="2">
        <v>0</v>
      </c>
      <c r="N496">
        <v>5</v>
      </c>
      <c r="O496">
        <v>292.8</v>
      </c>
      <c r="P496">
        <v>18.8</v>
      </c>
      <c r="Q496">
        <v>23.7</v>
      </c>
      <c r="R496" s="5">
        <v>0.33819444444444402</v>
      </c>
      <c r="T496" s="13">
        <f t="shared" si="13"/>
        <v>23.7</v>
      </c>
      <c r="U496" s="13">
        <f t="shared" si="14"/>
        <v>1.8000000000000007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2">
        <v>16.899999999999999</v>
      </c>
      <c r="AN496" s="2">
        <v>75</v>
      </c>
      <c r="AO496" s="2">
        <v>12.5</v>
      </c>
      <c r="AP496" s="2">
        <v>16.899999999999999</v>
      </c>
      <c r="AQ496" s="2">
        <v>4</v>
      </c>
      <c r="AR496" s="2">
        <v>5.8</v>
      </c>
      <c r="AS496" s="2">
        <v>1024.4000000000001</v>
      </c>
      <c r="AT496" s="2">
        <v>4950</v>
      </c>
      <c r="AU496" s="2">
        <v>0</v>
      </c>
      <c r="AV496" s="600">
        <v>0</v>
      </c>
      <c r="AW496" s="600">
        <v>0</v>
      </c>
      <c r="AX496" s="600">
        <v>0</v>
      </c>
      <c r="AY496" s="599">
        <v>0</v>
      </c>
      <c r="AZ496" s="599">
        <v>287.8</v>
      </c>
      <c r="BA496">
        <v>17.2</v>
      </c>
      <c r="BB496">
        <v>30.6</v>
      </c>
      <c r="BC496" s="5">
        <v>0.33819444444444402</v>
      </c>
    </row>
    <row r="497" spans="2:55">
      <c r="B497" s="2">
        <v>18.899999999999999</v>
      </c>
      <c r="C497" s="2">
        <v>53</v>
      </c>
      <c r="D497" s="2">
        <v>9.1</v>
      </c>
      <c r="E497" s="2">
        <v>18.899999999999999</v>
      </c>
      <c r="F497" s="2">
        <v>3.2</v>
      </c>
      <c r="G497" s="2">
        <v>4.7</v>
      </c>
      <c r="H497" s="2">
        <v>1007.5</v>
      </c>
      <c r="I497" s="2">
        <v>6720</v>
      </c>
      <c r="J497" s="2">
        <v>0</v>
      </c>
      <c r="K497" s="2">
        <v>0</v>
      </c>
      <c r="L497" s="2">
        <v>0</v>
      </c>
      <c r="M497" s="2">
        <v>0</v>
      </c>
      <c r="N497">
        <v>5</v>
      </c>
      <c r="O497">
        <v>292.8</v>
      </c>
      <c r="P497">
        <v>18.8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1.9000000000000021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2">
        <v>16.899999999999999</v>
      </c>
      <c r="AN497" s="2">
        <v>75</v>
      </c>
      <c r="AO497" s="2">
        <v>12.5</v>
      </c>
      <c r="AP497" s="2">
        <v>16.899999999999999</v>
      </c>
      <c r="AQ497" s="2">
        <v>2.5</v>
      </c>
      <c r="AR497" s="2">
        <v>2.9</v>
      </c>
      <c r="AS497" s="2">
        <v>1024.4000000000001</v>
      </c>
      <c r="AT497" s="2">
        <v>4980</v>
      </c>
      <c r="AU497" s="2">
        <v>0</v>
      </c>
      <c r="AV497" s="600">
        <v>0</v>
      </c>
      <c r="AW497" s="600">
        <v>0</v>
      </c>
      <c r="AX497" s="600">
        <v>0</v>
      </c>
      <c r="AY497" s="599">
        <v>0</v>
      </c>
      <c r="AZ497" s="599">
        <v>287.8</v>
      </c>
      <c r="BA497">
        <v>17.2</v>
      </c>
      <c r="BB497">
        <v>30.5</v>
      </c>
      <c r="BC497" s="5">
        <v>0.33888888888888902</v>
      </c>
    </row>
    <row r="498" spans="2:55">
      <c r="B498" s="2">
        <v>18.899999999999999</v>
      </c>
      <c r="C498" s="2">
        <v>53</v>
      </c>
      <c r="D498" s="2">
        <v>9.1</v>
      </c>
      <c r="E498" s="2">
        <v>18.899999999999999</v>
      </c>
      <c r="F498" s="2">
        <v>2.9</v>
      </c>
      <c r="G498" s="2">
        <v>2.9</v>
      </c>
      <c r="H498" s="2">
        <v>1007.5</v>
      </c>
      <c r="I498" s="2">
        <v>6850</v>
      </c>
      <c r="J498" s="2">
        <v>0</v>
      </c>
      <c r="K498" s="2">
        <v>0</v>
      </c>
      <c r="L498" s="2">
        <v>0</v>
      </c>
      <c r="M498" s="2">
        <v>0</v>
      </c>
      <c r="N498">
        <v>5</v>
      </c>
      <c r="O498">
        <v>292.8</v>
      </c>
      <c r="P498">
        <v>18.8</v>
      </c>
      <c r="Q498">
        <v>23.8</v>
      </c>
      <c r="R498" s="5">
        <v>0.33958333333333302</v>
      </c>
      <c r="T498" s="13">
        <f t="shared" si="13"/>
        <v>23.8</v>
      </c>
      <c r="U498" s="13">
        <f t="shared" si="14"/>
        <v>1.9000000000000021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2">
        <v>17</v>
      </c>
      <c r="AN498" s="2">
        <v>75</v>
      </c>
      <c r="AO498" s="2">
        <v>12.6</v>
      </c>
      <c r="AP498" s="2">
        <v>17</v>
      </c>
      <c r="AQ498" s="2">
        <v>4</v>
      </c>
      <c r="AR498" s="2">
        <v>7.6</v>
      </c>
      <c r="AS498" s="2">
        <v>1024.4000000000001</v>
      </c>
      <c r="AT498" s="2">
        <v>5020</v>
      </c>
      <c r="AU498" s="2">
        <v>0</v>
      </c>
      <c r="AV498" s="600">
        <v>0</v>
      </c>
      <c r="AW498" s="600">
        <v>0</v>
      </c>
      <c r="AX498" s="600">
        <v>0</v>
      </c>
      <c r="AY498" s="599">
        <v>0</v>
      </c>
      <c r="AZ498" s="599">
        <v>287.8</v>
      </c>
      <c r="BA498">
        <v>17.2</v>
      </c>
      <c r="BB498">
        <v>30.4</v>
      </c>
      <c r="BC498" s="5">
        <v>0.33958333333333302</v>
      </c>
    </row>
    <row r="499" spans="2:55">
      <c r="B499" s="2">
        <v>18.899999999999999</v>
      </c>
      <c r="C499" s="2">
        <v>53</v>
      </c>
      <c r="D499" s="2">
        <v>9.1</v>
      </c>
      <c r="E499" s="2">
        <v>18.899999999999999</v>
      </c>
      <c r="F499" s="2">
        <v>4.3</v>
      </c>
      <c r="G499" s="2">
        <v>5</v>
      </c>
      <c r="H499" s="2">
        <v>1007.5</v>
      </c>
      <c r="I499" s="2">
        <v>6960</v>
      </c>
      <c r="J499" s="2">
        <v>0</v>
      </c>
      <c r="K499" s="2">
        <v>0</v>
      </c>
      <c r="L499" s="2">
        <v>0</v>
      </c>
      <c r="M499" s="2">
        <v>0</v>
      </c>
      <c r="N499">
        <v>5</v>
      </c>
      <c r="O499">
        <v>292.8</v>
      </c>
      <c r="P499">
        <v>18.899999999999999</v>
      </c>
      <c r="Q499">
        <v>23.9</v>
      </c>
      <c r="R499" s="5">
        <v>0.34027777777777801</v>
      </c>
      <c r="T499" s="13">
        <f t="shared" si="13"/>
        <v>23.9</v>
      </c>
      <c r="U499" s="13">
        <f t="shared" si="14"/>
        <v>2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2">
        <v>17</v>
      </c>
      <c r="AN499" s="2">
        <v>75</v>
      </c>
      <c r="AO499" s="2">
        <v>12.6</v>
      </c>
      <c r="AP499" s="2">
        <v>17</v>
      </c>
      <c r="AQ499" s="2">
        <v>2.9</v>
      </c>
      <c r="AR499" s="2">
        <v>2.9</v>
      </c>
      <c r="AS499" s="2">
        <v>1024.5</v>
      </c>
      <c r="AT499" s="2">
        <v>5050</v>
      </c>
      <c r="AU499" s="2">
        <v>0</v>
      </c>
      <c r="AV499" s="600">
        <v>0</v>
      </c>
      <c r="AW499" s="600">
        <v>0</v>
      </c>
      <c r="AX499" s="600">
        <v>0</v>
      </c>
      <c r="AY499" s="599">
        <v>0</v>
      </c>
      <c r="AZ499" s="599">
        <v>287.8</v>
      </c>
      <c r="BA499">
        <v>17.2</v>
      </c>
      <c r="BB499">
        <v>30.3</v>
      </c>
      <c r="BC499" s="5">
        <v>0.34027777777777801</v>
      </c>
    </row>
    <row r="500" spans="2:55">
      <c r="B500" s="2">
        <v>19</v>
      </c>
      <c r="C500" s="2">
        <v>53</v>
      </c>
      <c r="D500" s="2">
        <v>9.1999999999999993</v>
      </c>
      <c r="E500" s="2">
        <v>19</v>
      </c>
      <c r="F500" s="2">
        <v>1.8</v>
      </c>
      <c r="G500" s="2">
        <v>2.5</v>
      </c>
      <c r="H500" s="2">
        <v>1007.4</v>
      </c>
      <c r="I500" s="2">
        <v>7070</v>
      </c>
      <c r="J500" s="2">
        <v>0</v>
      </c>
      <c r="K500" s="2">
        <v>0</v>
      </c>
      <c r="L500" s="2">
        <v>0</v>
      </c>
      <c r="M500" s="2">
        <v>0</v>
      </c>
      <c r="N500">
        <v>5</v>
      </c>
      <c r="O500">
        <v>292.8</v>
      </c>
      <c r="P500">
        <v>18.899999999999999</v>
      </c>
      <c r="Q500">
        <v>23.9</v>
      </c>
      <c r="R500" s="5">
        <v>0.34097222222222201</v>
      </c>
      <c r="T500" s="13">
        <f t="shared" si="13"/>
        <v>23.9</v>
      </c>
      <c r="U500" s="13">
        <f t="shared" si="14"/>
        <v>1.8999999999999986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2">
        <v>17</v>
      </c>
      <c r="AN500" s="2">
        <v>75</v>
      </c>
      <c r="AO500" s="2">
        <v>12.6</v>
      </c>
      <c r="AP500" s="2">
        <v>17</v>
      </c>
      <c r="AQ500" s="2">
        <v>0</v>
      </c>
      <c r="AR500" s="2">
        <v>0</v>
      </c>
      <c r="AS500" s="2">
        <v>1024.5</v>
      </c>
      <c r="AT500" s="2">
        <v>5110</v>
      </c>
      <c r="AU500" s="2">
        <v>0</v>
      </c>
      <c r="AV500" s="600">
        <v>0</v>
      </c>
      <c r="AW500" s="600">
        <v>0</v>
      </c>
      <c r="AX500" s="600">
        <v>0</v>
      </c>
      <c r="AY500" s="599">
        <v>0</v>
      </c>
      <c r="AZ500" s="599">
        <v>287.8</v>
      </c>
      <c r="BA500">
        <v>17.3</v>
      </c>
      <c r="BB500">
        <v>30.3</v>
      </c>
      <c r="BC500" s="5">
        <v>0.34097222222222201</v>
      </c>
    </row>
    <row r="501" spans="2:55">
      <c r="B501" s="2">
        <v>19</v>
      </c>
      <c r="C501" s="2">
        <v>53</v>
      </c>
      <c r="D501" s="2">
        <v>9.1999999999999993</v>
      </c>
      <c r="E501" s="2">
        <v>19</v>
      </c>
      <c r="F501" s="2">
        <v>2.5</v>
      </c>
      <c r="G501" s="2">
        <v>5.4</v>
      </c>
      <c r="H501" s="2">
        <v>1007.5</v>
      </c>
      <c r="I501" s="2">
        <v>7190</v>
      </c>
      <c r="J501" s="2">
        <v>0</v>
      </c>
      <c r="K501" s="2">
        <v>0</v>
      </c>
      <c r="L501" s="2">
        <v>0</v>
      </c>
      <c r="M501" s="2">
        <v>0</v>
      </c>
      <c r="N501">
        <v>5</v>
      </c>
      <c r="O501">
        <v>292.8</v>
      </c>
      <c r="P501">
        <v>18.899999999999999</v>
      </c>
      <c r="Q501">
        <v>24</v>
      </c>
      <c r="R501" s="5">
        <v>0.34166666666666701</v>
      </c>
      <c r="T501" s="13">
        <f t="shared" si="13"/>
        <v>24</v>
      </c>
      <c r="U501" s="13">
        <f t="shared" si="14"/>
        <v>2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2">
        <v>17</v>
      </c>
      <c r="AN501" s="2">
        <v>75</v>
      </c>
      <c r="AO501" s="2">
        <v>12.6</v>
      </c>
      <c r="AP501" s="2">
        <v>17</v>
      </c>
      <c r="AQ501" s="2">
        <v>2.2000000000000002</v>
      </c>
      <c r="AR501" s="2">
        <v>4.7</v>
      </c>
      <c r="AS501" s="2">
        <v>1024.5</v>
      </c>
      <c r="AT501" s="2">
        <v>5190</v>
      </c>
      <c r="AU501" s="2">
        <v>0</v>
      </c>
      <c r="AV501" s="600">
        <v>0</v>
      </c>
      <c r="AW501" s="600">
        <v>0</v>
      </c>
      <c r="AX501" s="600">
        <v>0</v>
      </c>
      <c r="AY501" s="599">
        <v>0</v>
      </c>
      <c r="AZ501" s="599">
        <v>287.8</v>
      </c>
      <c r="BA501">
        <v>17.3</v>
      </c>
      <c r="BB501">
        <v>30.3</v>
      </c>
      <c r="BC501" s="5">
        <v>0.34166666666666701</v>
      </c>
    </row>
    <row r="502" spans="2:55">
      <c r="B502" s="2">
        <v>19.100000000000001</v>
      </c>
      <c r="C502" s="2">
        <v>53</v>
      </c>
      <c r="D502" s="2">
        <v>9.3000000000000007</v>
      </c>
      <c r="E502" s="2">
        <v>19.100000000000001</v>
      </c>
      <c r="F502" s="2">
        <v>6.1</v>
      </c>
      <c r="G502" s="2">
        <v>6.1</v>
      </c>
      <c r="H502" s="2">
        <v>1007.6</v>
      </c>
      <c r="I502" s="2">
        <v>7300</v>
      </c>
      <c r="J502" s="2">
        <v>0</v>
      </c>
      <c r="K502" s="2">
        <v>0</v>
      </c>
      <c r="L502" s="2">
        <v>0</v>
      </c>
      <c r="M502" s="2">
        <v>0</v>
      </c>
      <c r="N502">
        <v>5</v>
      </c>
      <c r="O502">
        <v>292.8</v>
      </c>
      <c r="P502">
        <v>19</v>
      </c>
      <c r="Q502">
        <v>24</v>
      </c>
      <c r="R502" s="5">
        <v>0.34236111111111101</v>
      </c>
      <c r="T502" s="13">
        <f t="shared" si="13"/>
        <v>24</v>
      </c>
      <c r="U502" s="13">
        <f t="shared" si="14"/>
        <v>1.8999999999999986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2">
        <v>17.100000000000001</v>
      </c>
      <c r="AN502" s="2">
        <v>75</v>
      </c>
      <c r="AO502" s="2">
        <v>12.6</v>
      </c>
      <c r="AP502" s="2">
        <v>17.100000000000001</v>
      </c>
      <c r="AQ502" s="2">
        <v>3.6</v>
      </c>
      <c r="AR502" s="2">
        <v>5.8</v>
      </c>
      <c r="AS502" s="2">
        <v>1024.7</v>
      </c>
      <c r="AT502" s="2">
        <v>5260</v>
      </c>
      <c r="AU502" s="2">
        <v>0</v>
      </c>
      <c r="AV502" s="600">
        <v>0</v>
      </c>
      <c r="AW502" s="600">
        <v>0</v>
      </c>
      <c r="AX502" s="600">
        <v>0</v>
      </c>
      <c r="AY502" s="599">
        <v>0</v>
      </c>
      <c r="AZ502" s="599">
        <v>287.8</v>
      </c>
      <c r="BA502">
        <v>17.3</v>
      </c>
      <c r="BB502">
        <v>30.4</v>
      </c>
      <c r="BC502" s="5">
        <v>0.34236111111111101</v>
      </c>
    </row>
    <row r="503" spans="2:55">
      <c r="B503" s="2">
        <v>19.100000000000001</v>
      </c>
      <c r="C503" s="2">
        <v>53</v>
      </c>
      <c r="D503" s="2">
        <v>9.3000000000000007</v>
      </c>
      <c r="E503" s="2">
        <v>19.100000000000001</v>
      </c>
      <c r="F503" s="2">
        <v>5.8</v>
      </c>
      <c r="G503" s="2">
        <v>6.1</v>
      </c>
      <c r="H503" s="2">
        <v>1007.5</v>
      </c>
      <c r="I503" s="2">
        <v>7430</v>
      </c>
      <c r="J503" s="2">
        <v>0</v>
      </c>
      <c r="K503" s="2">
        <v>0</v>
      </c>
      <c r="L503" s="2">
        <v>0</v>
      </c>
      <c r="M503" s="2">
        <v>0</v>
      </c>
      <c r="N503">
        <v>5</v>
      </c>
      <c r="O503">
        <v>292.8</v>
      </c>
      <c r="P503">
        <v>19</v>
      </c>
      <c r="Q503">
        <v>24.1</v>
      </c>
      <c r="R503" s="5">
        <v>0.343055555555556</v>
      </c>
      <c r="T503" s="13">
        <f t="shared" si="13"/>
        <v>24.1</v>
      </c>
      <c r="U503" s="13">
        <f t="shared" si="14"/>
        <v>2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2">
        <v>17</v>
      </c>
      <c r="AN503" s="2">
        <v>75</v>
      </c>
      <c r="AO503" s="2">
        <v>12.6</v>
      </c>
      <c r="AP503" s="2">
        <v>17</v>
      </c>
      <c r="AQ503" s="2">
        <v>0</v>
      </c>
      <c r="AR503" s="2">
        <v>2.9</v>
      </c>
      <c r="AS503" s="2">
        <v>1024.5</v>
      </c>
      <c r="AT503" s="2">
        <v>5270</v>
      </c>
      <c r="AU503" s="2">
        <v>0</v>
      </c>
      <c r="AV503" s="600">
        <v>0</v>
      </c>
      <c r="AW503" s="600">
        <v>0</v>
      </c>
      <c r="AX503" s="600">
        <v>0</v>
      </c>
      <c r="AY503" s="599">
        <v>0</v>
      </c>
      <c r="AZ503" s="599">
        <v>287.8</v>
      </c>
      <c r="BA503">
        <v>17.3</v>
      </c>
      <c r="BB503">
        <v>30.4</v>
      </c>
      <c r="BC503" s="5">
        <v>0.343055555555556</v>
      </c>
    </row>
    <row r="504" spans="2:55">
      <c r="B504" s="2">
        <v>19.100000000000001</v>
      </c>
      <c r="C504" s="2">
        <v>53</v>
      </c>
      <c r="D504" s="2">
        <v>9.3000000000000007</v>
      </c>
      <c r="E504" s="2">
        <v>19.100000000000001</v>
      </c>
      <c r="F504" s="2">
        <v>2.5</v>
      </c>
      <c r="G504" s="2">
        <v>4</v>
      </c>
      <c r="H504" s="2">
        <v>1007.4</v>
      </c>
      <c r="I504" s="2">
        <v>7540</v>
      </c>
      <c r="J504" s="2">
        <v>0</v>
      </c>
      <c r="K504" s="2">
        <v>0</v>
      </c>
      <c r="L504" s="2">
        <v>0</v>
      </c>
      <c r="M504" s="2">
        <v>0</v>
      </c>
      <c r="N504">
        <v>5</v>
      </c>
      <c r="O504">
        <v>292.8</v>
      </c>
      <c r="P504">
        <v>19</v>
      </c>
      <c r="Q504">
        <v>24.2</v>
      </c>
      <c r="R504" s="5">
        <v>0.34375</v>
      </c>
      <c r="T504" s="13">
        <f t="shared" si="13"/>
        <v>24.2</v>
      </c>
      <c r="U504" s="13">
        <f t="shared" si="14"/>
        <v>2.0999999999999979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2">
        <v>17.100000000000001</v>
      </c>
      <c r="AN504" s="2">
        <v>75</v>
      </c>
      <c r="AO504" s="2">
        <v>12.6</v>
      </c>
      <c r="AP504" s="2">
        <v>17.100000000000001</v>
      </c>
      <c r="AQ504" s="2">
        <v>1.8</v>
      </c>
      <c r="AR504" s="2">
        <v>2.5</v>
      </c>
      <c r="AS504" s="2">
        <v>1024.4000000000001</v>
      </c>
      <c r="AT504" s="2">
        <v>5320</v>
      </c>
      <c r="AU504" s="2">
        <v>0</v>
      </c>
      <c r="AV504" s="600">
        <v>0</v>
      </c>
      <c r="AW504" s="600">
        <v>0</v>
      </c>
      <c r="AX504" s="600">
        <v>0</v>
      </c>
      <c r="AY504" s="599">
        <v>0</v>
      </c>
      <c r="AZ504" s="599">
        <v>287.8</v>
      </c>
      <c r="BA504">
        <v>17.3</v>
      </c>
      <c r="BB504">
        <v>30.6</v>
      </c>
      <c r="BC504" s="5">
        <v>0.34375</v>
      </c>
    </row>
    <row r="505" spans="2:55">
      <c r="B505" s="2">
        <v>19.2</v>
      </c>
      <c r="C505" s="2">
        <v>52</v>
      </c>
      <c r="D505" s="2">
        <v>9.1</v>
      </c>
      <c r="E505" s="2">
        <v>19.2</v>
      </c>
      <c r="F505" s="2">
        <v>3.6</v>
      </c>
      <c r="G505" s="2">
        <v>5.4</v>
      </c>
      <c r="H505" s="2">
        <v>1007.5</v>
      </c>
      <c r="I505" s="2">
        <v>7650</v>
      </c>
      <c r="J505" s="2">
        <v>0</v>
      </c>
      <c r="K505" s="2">
        <v>0</v>
      </c>
      <c r="L505" s="2">
        <v>0</v>
      </c>
      <c r="M505" s="2">
        <v>0</v>
      </c>
      <c r="N505">
        <v>5</v>
      </c>
      <c r="O505">
        <v>292.8</v>
      </c>
      <c r="P505">
        <v>19.100000000000001</v>
      </c>
      <c r="Q505">
        <v>24.3</v>
      </c>
      <c r="R505" s="5">
        <v>0.344444444444444</v>
      </c>
      <c r="T505" s="13">
        <f t="shared" si="13"/>
        <v>24.3</v>
      </c>
      <c r="U505" s="13">
        <f t="shared" si="14"/>
        <v>2.1000000000000014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2">
        <v>17.100000000000001</v>
      </c>
      <c r="AN505" s="2">
        <v>74</v>
      </c>
      <c r="AO505" s="2">
        <v>12.5</v>
      </c>
      <c r="AP505" s="2">
        <v>17.100000000000001</v>
      </c>
      <c r="AQ505" s="2">
        <v>2.2000000000000002</v>
      </c>
      <c r="AR505" s="2">
        <v>4.3</v>
      </c>
      <c r="AS505" s="2">
        <v>1024.5</v>
      </c>
      <c r="AT505" s="2">
        <v>5360</v>
      </c>
      <c r="AU505" s="2">
        <v>0</v>
      </c>
      <c r="AV505" s="600">
        <v>0</v>
      </c>
      <c r="AW505" s="600">
        <v>0</v>
      </c>
      <c r="AX505" s="600">
        <v>0</v>
      </c>
      <c r="AY505" s="599">
        <v>0</v>
      </c>
      <c r="AZ505" s="599">
        <v>287.8</v>
      </c>
      <c r="BA505">
        <v>17.399999999999999</v>
      </c>
      <c r="BB505">
        <v>30.7</v>
      </c>
      <c r="BC505" s="5">
        <v>0.344444444444444</v>
      </c>
    </row>
    <row r="506" spans="2:55">
      <c r="B506" s="2">
        <v>19.3</v>
      </c>
      <c r="C506" s="2">
        <v>52</v>
      </c>
      <c r="D506" s="2">
        <v>9.1999999999999993</v>
      </c>
      <c r="E506" s="2">
        <v>19.3</v>
      </c>
      <c r="F506" s="2">
        <v>0</v>
      </c>
      <c r="G506" s="2">
        <v>2.9</v>
      </c>
      <c r="H506" s="2">
        <v>1007.4</v>
      </c>
      <c r="I506" s="2">
        <v>7760</v>
      </c>
      <c r="J506" s="2">
        <v>0</v>
      </c>
      <c r="K506" s="2">
        <v>0</v>
      </c>
      <c r="L506" s="2">
        <v>0</v>
      </c>
      <c r="M506" s="2">
        <v>0</v>
      </c>
      <c r="N506">
        <v>5</v>
      </c>
      <c r="O506">
        <v>292.8</v>
      </c>
      <c r="P506">
        <v>19.2</v>
      </c>
      <c r="Q506">
        <v>24.4</v>
      </c>
      <c r="R506" s="5">
        <v>0.34513888888888899</v>
      </c>
      <c r="T506" s="13">
        <f t="shared" si="13"/>
        <v>24.4</v>
      </c>
      <c r="U506" s="13">
        <f t="shared" si="14"/>
        <v>2.0999999999999979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2">
        <v>17.100000000000001</v>
      </c>
      <c r="AN506" s="2">
        <v>74</v>
      </c>
      <c r="AO506" s="2">
        <v>12.5</v>
      </c>
      <c r="AP506" s="2">
        <v>17.100000000000001</v>
      </c>
      <c r="AQ506" s="2">
        <v>2.5</v>
      </c>
      <c r="AR506" s="2">
        <v>4</v>
      </c>
      <c r="AS506" s="2">
        <v>1024.5999999999999</v>
      </c>
      <c r="AT506" s="2">
        <v>5340</v>
      </c>
      <c r="AU506" s="2">
        <v>0</v>
      </c>
      <c r="AV506" s="600">
        <v>0</v>
      </c>
      <c r="AW506" s="600">
        <v>0</v>
      </c>
      <c r="AX506" s="600">
        <v>0</v>
      </c>
      <c r="AY506" s="599">
        <v>0</v>
      </c>
      <c r="AZ506" s="599">
        <v>287.8</v>
      </c>
      <c r="BA506">
        <v>17.399999999999999</v>
      </c>
      <c r="BB506">
        <v>30.9</v>
      </c>
      <c r="BC506" s="5">
        <v>0.34513888888888899</v>
      </c>
    </row>
    <row r="507" spans="2:55">
      <c r="B507" s="2">
        <v>19.3</v>
      </c>
      <c r="C507" s="2">
        <v>52</v>
      </c>
      <c r="D507" s="2">
        <v>9.1999999999999993</v>
      </c>
      <c r="E507" s="2">
        <v>19.3</v>
      </c>
      <c r="F507" s="2">
        <v>4.7</v>
      </c>
      <c r="G507" s="2">
        <v>5.8</v>
      </c>
      <c r="H507" s="2">
        <v>1007.7</v>
      </c>
      <c r="I507" s="2">
        <v>7840</v>
      </c>
      <c r="J507" s="2">
        <v>0</v>
      </c>
      <c r="K507" s="2">
        <v>0</v>
      </c>
      <c r="L507" s="2">
        <v>0</v>
      </c>
      <c r="M507" s="2">
        <v>0</v>
      </c>
      <c r="N507">
        <v>5</v>
      </c>
      <c r="O507">
        <v>292.8</v>
      </c>
      <c r="P507">
        <v>19.2</v>
      </c>
      <c r="Q507">
        <v>24.5</v>
      </c>
      <c r="R507" s="5">
        <v>0.34583333333333299</v>
      </c>
      <c r="T507" s="13">
        <f t="shared" si="13"/>
        <v>24.5</v>
      </c>
      <c r="U507" s="13">
        <f t="shared" si="14"/>
        <v>2.1999999999999993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2">
        <v>17.100000000000001</v>
      </c>
      <c r="AN507" s="2">
        <v>74</v>
      </c>
      <c r="AO507" s="2">
        <v>12.5</v>
      </c>
      <c r="AP507" s="2">
        <v>17.100000000000001</v>
      </c>
      <c r="AQ507" s="2">
        <v>0</v>
      </c>
      <c r="AR507" s="2">
        <v>4</v>
      </c>
      <c r="AS507" s="2">
        <v>1024.7</v>
      </c>
      <c r="AT507" s="2">
        <v>5300</v>
      </c>
      <c r="AU507" s="2">
        <v>0</v>
      </c>
      <c r="AV507" s="600">
        <v>0</v>
      </c>
      <c r="AW507" s="600">
        <v>0</v>
      </c>
      <c r="AX507" s="600">
        <v>0</v>
      </c>
      <c r="AY507" s="599">
        <v>0</v>
      </c>
      <c r="AZ507" s="599">
        <v>287.8</v>
      </c>
      <c r="BA507">
        <v>17.399999999999999</v>
      </c>
      <c r="BB507">
        <v>31</v>
      </c>
      <c r="BC507" s="5">
        <v>0.34583333333333299</v>
      </c>
    </row>
    <row r="508" spans="2:55">
      <c r="B508" s="2">
        <v>19.5</v>
      </c>
      <c r="C508" s="2">
        <v>51</v>
      </c>
      <c r="D508" s="2">
        <v>9.1</v>
      </c>
      <c r="E508" s="2">
        <v>19.5</v>
      </c>
      <c r="F508" s="2">
        <v>2.5</v>
      </c>
      <c r="G508" s="2">
        <v>3.6</v>
      </c>
      <c r="H508" s="2">
        <v>1007.5</v>
      </c>
      <c r="I508" s="2">
        <v>7940</v>
      </c>
      <c r="J508" s="2">
        <v>0</v>
      </c>
      <c r="K508" s="2">
        <v>0</v>
      </c>
      <c r="L508" s="2">
        <v>0</v>
      </c>
      <c r="M508" s="2">
        <v>0</v>
      </c>
      <c r="N508">
        <v>5</v>
      </c>
      <c r="O508">
        <v>292.8</v>
      </c>
      <c r="P508">
        <v>19.3</v>
      </c>
      <c r="Q508">
        <v>24.6</v>
      </c>
      <c r="R508" s="5">
        <v>0.34652777777777799</v>
      </c>
      <c r="T508" s="13">
        <f>MAX(P508,Q508)</f>
        <v>24.6</v>
      </c>
      <c r="U508" s="13">
        <f t="shared" si="14"/>
        <v>2.1000000000000014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2">
        <v>17.2</v>
      </c>
      <c r="AN508" s="2">
        <v>74</v>
      </c>
      <c r="AO508" s="2">
        <v>12.6</v>
      </c>
      <c r="AP508" s="2">
        <v>17.2</v>
      </c>
      <c r="AQ508" s="2">
        <v>3.2</v>
      </c>
      <c r="AR508" s="2">
        <v>5</v>
      </c>
      <c r="AS508" s="2">
        <v>1024.5999999999999</v>
      </c>
      <c r="AT508" s="2">
        <v>5250</v>
      </c>
      <c r="AU508" s="2">
        <v>0</v>
      </c>
      <c r="AV508" s="600">
        <v>0</v>
      </c>
      <c r="AW508" s="600">
        <v>0</v>
      </c>
      <c r="AX508" s="600">
        <v>0</v>
      </c>
      <c r="AY508" s="599">
        <v>0</v>
      </c>
      <c r="AZ508" s="599">
        <v>287.8</v>
      </c>
      <c r="BA508">
        <v>17.5</v>
      </c>
      <c r="BB508">
        <v>31.1</v>
      </c>
      <c r="BC508" s="5">
        <v>0.34652777777777799</v>
      </c>
    </row>
    <row r="509" spans="2:55">
      <c r="B509" s="2">
        <v>19.600000000000001</v>
      </c>
      <c r="C509" s="2">
        <v>50</v>
      </c>
      <c r="D509" s="2">
        <v>8.9</v>
      </c>
      <c r="E509" s="2">
        <v>19.600000000000001</v>
      </c>
      <c r="F509" s="2">
        <v>4.3</v>
      </c>
      <c r="G509" s="2">
        <v>5</v>
      </c>
      <c r="H509" s="2">
        <v>1007.4</v>
      </c>
      <c r="I509" s="2">
        <v>8040</v>
      </c>
      <c r="J509" s="2">
        <v>0</v>
      </c>
      <c r="K509" s="2">
        <v>0</v>
      </c>
      <c r="L509" s="2">
        <v>0</v>
      </c>
      <c r="M509" s="2">
        <v>0</v>
      </c>
      <c r="N509">
        <v>5</v>
      </c>
      <c r="O509">
        <v>292.8</v>
      </c>
      <c r="P509">
        <v>19.3</v>
      </c>
      <c r="Q509">
        <v>24.7</v>
      </c>
      <c r="R509" s="5">
        <v>0.34722222222222199</v>
      </c>
      <c r="T509" s="13">
        <f t="shared" si="13"/>
        <v>24.7</v>
      </c>
      <c r="U509" s="13">
        <f t="shared" si="14"/>
        <v>2.0999999999999979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2">
        <v>17.2</v>
      </c>
      <c r="AN509" s="2">
        <v>74</v>
      </c>
      <c r="AO509" s="2">
        <v>12.6</v>
      </c>
      <c r="AP509" s="2">
        <v>17.2</v>
      </c>
      <c r="AQ509" s="2">
        <v>1.8</v>
      </c>
      <c r="AR509" s="2">
        <v>1.8</v>
      </c>
      <c r="AS509" s="2">
        <v>1024.4000000000001</v>
      </c>
      <c r="AT509" s="2">
        <v>5300</v>
      </c>
      <c r="AU509" s="2">
        <v>0</v>
      </c>
      <c r="AV509" s="600">
        <v>0</v>
      </c>
      <c r="AW509" s="600">
        <v>0</v>
      </c>
      <c r="AX509" s="600">
        <v>0</v>
      </c>
      <c r="AY509" s="599">
        <v>0</v>
      </c>
      <c r="AZ509" s="599">
        <v>287.8</v>
      </c>
      <c r="BA509">
        <v>17.5</v>
      </c>
      <c r="BB509">
        <v>31.2</v>
      </c>
      <c r="BC509" s="5">
        <v>0.34722222222222199</v>
      </c>
    </row>
    <row r="510" spans="2:55">
      <c r="B510" s="2">
        <v>19.8</v>
      </c>
      <c r="C510" s="2">
        <v>50</v>
      </c>
      <c r="D510" s="2">
        <v>9.1</v>
      </c>
      <c r="E510" s="2">
        <v>19.8</v>
      </c>
      <c r="F510" s="2">
        <v>3.6</v>
      </c>
      <c r="G510" s="2">
        <v>6.5</v>
      </c>
      <c r="H510" s="2">
        <v>1007.4</v>
      </c>
      <c r="I510" s="2">
        <v>8120</v>
      </c>
      <c r="J510" s="2">
        <v>0</v>
      </c>
      <c r="K510" s="2">
        <v>0</v>
      </c>
      <c r="L510" s="2">
        <v>0</v>
      </c>
      <c r="M510" s="2">
        <v>0</v>
      </c>
      <c r="N510">
        <v>5</v>
      </c>
      <c r="O510">
        <v>292.8</v>
      </c>
      <c r="P510">
        <v>19.399999999999999</v>
      </c>
      <c r="Q510">
        <v>24.8</v>
      </c>
      <c r="R510" s="5">
        <v>0.34791666666666698</v>
      </c>
      <c r="T510" s="13">
        <f t="shared" si="13"/>
        <v>24.8</v>
      </c>
      <c r="U510" s="13">
        <f t="shared" si="14"/>
        <v>2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2">
        <v>17.3</v>
      </c>
      <c r="AN510" s="2">
        <v>74</v>
      </c>
      <c r="AO510" s="2">
        <v>12.7</v>
      </c>
      <c r="AP510" s="2">
        <v>17.3</v>
      </c>
      <c r="AQ510" s="2">
        <v>4</v>
      </c>
      <c r="AR510" s="2">
        <v>5</v>
      </c>
      <c r="AS510" s="2">
        <v>1024.5999999999999</v>
      </c>
      <c r="AT510" s="2">
        <v>5460</v>
      </c>
      <c r="AU510" s="2">
        <v>0</v>
      </c>
      <c r="AV510" s="600">
        <v>0</v>
      </c>
      <c r="AW510" s="600">
        <v>0</v>
      </c>
      <c r="AX510" s="600">
        <v>0</v>
      </c>
      <c r="AY510" s="599">
        <v>0</v>
      </c>
      <c r="AZ510" s="599">
        <v>287.8</v>
      </c>
      <c r="BA510">
        <v>17.5</v>
      </c>
      <c r="BB510">
        <v>31.3</v>
      </c>
      <c r="BC510" s="5">
        <v>0.34791666666666698</v>
      </c>
    </row>
    <row r="511" spans="2:55">
      <c r="B511" s="2">
        <v>19.899999999999999</v>
      </c>
      <c r="C511" s="2">
        <v>49</v>
      </c>
      <c r="D511" s="2">
        <v>8.9</v>
      </c>
      <c r="E511" s="2">
        <v>19.899999999999999</v>
      </c>
      <c r="F511" s="2">
        <v>3.6</v>
      </c>
      <c r="G511" s="2">
        <v>5</v>
      </c>
      <c r="H511" s="2">
        <v>1007.4</v>
      </c>
      <c r="I511" s="2">
        <v>8220</v>
      </c>
      <c r="J511" s="2">
        <v>0</v>
      </c>
      <c r="K511" s="2">
        <v>0</v>
      </c>
      <c r="L511" s="2">
        <v>0</v>
      </c>
      <c r="M511" s="2">
        <v>0</v>
      </c>
      <c r="N511">
        <v>5</v>
      </c>
      <c r="O511">
        <v>292.8</v>
      </c>
      <c r="P511">
        <v>19.5</v>
      </c>
      <c r="Q511">
        <v>24.9</v>
      </c>
      <c r="R511" s="5">
        <v>0.34861111111111098</v>
      </c>
      <c r="T511" s="13">
        <f t="shared" si="13"/>
        <v>24.9</v>
      </c>
      <c r="U511" s="13">
        <f t="shared" si="14"/>
        <v>2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L511" s="597"/>
      <c r="AM511" s="2">
        <v>16.600000000000001</v>
      </c>
      <c r="AN511" s="2">
        <v>75</v>
      </c>
      <c r="AO511" s="2">
        <v>12.2</v>
      </c>
      <c r="AP511" s="2">
        <v>16.600000000000001</v>
      </c>
      <c r="AQ511" s="2">
        <v>2.9</v>
      </c>
      <c r="AR511" s="2">
        <v>3.6</v>
      </c>
      <c r="AS511" s="2">
        <v>1024.2</v>
      </c>
      <c r="AT511" s="2">
        <v>4860</v>
      </c>
      <c r="AU511" s="2">
        <v>0</v>
      </c>
      <c r="AV511" s="600">
        <v>0</v>
      </c>
      <c r="AW511" s="600">
        <v>0</v>
      </c>
      <c r="AX511" s="600">
        <v>0</v>
      </c>
      <c r="AY511" s="599">
        <v>0</v>
      </c>
      <c r="AZ511" s="599">
        <v>287.8</v>
      </c>
      <c r="BA511">
        <v>16.899999999999999</v>
      </c>
      <c r="BB511">
        <v>27.6</v>
      </c>
      <c r="BC511" s="5">
        <v>0.34861111111111098</v>
      </c>
    </row>
    <row r="512" spans="2:55">
      <c r="B512" s="2">
        <v>20</v>
      </c>
      <c r="C512" s="2">
        <v>49</v>
      </c>
      <c r="D512" s="2">
        <v>9</v>
      </c>
      <c r="E512" s="2">
        <v>20</v>
      </c>
      <c r="F512" s="2">
        <v>3.2</v>
      </c>
      <c r="G512" s="2">
        <v>4.3</v>
      </c>
      <c r="H512" s="2">
        <v>1007.5</v>
      </c>
      <c r="I512" s="2">
        <v>8320</v>
      </c>
      <c r="J512" s="2">
        <v>0</v>
      </c>
      <c r="K512" s="2">
        <v>0</v>
      </c>
      <c r="L512" s="2">
        <v>0</v>
      </c>
      <c r="M512" s="2">
        <v>0</v>
      </c>
      <c r="N512">
        <v>5</v>
      </c>
      <c r="O512">
        <v>292.8</v>
      </c>
      <c r="P512">
        <v>19.600000000000001</v>
      </c>
      <c r="Q512">
        <v>25</v>
      </c>
      <c r="R512" s="5">
        <v>0.34930555555555598</v>
      </c>
      <c r="T512" s="13">
        <f t="shared" si="13"/>
        <v>25</v>
      </c>
      <c r="U512" s="13">
        <f t="shared" si="14"/>
        <v>2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2">
        <v>16.7</v>
      </c>
      <c r="AN512" s="2">
        <v>75</v>
      </c>
      <c r="AO512" s="2">
        <v>12.3</v>
      </c>
      <c r="AP512" s="2">
        <v>16.7</v>
      </c>
      <c r="AQ512" s="2">
        <v>2.9</v>
      </c>
      <c r="AR512" s="2">
        <v>3.2</v>
      </c>
      <c r="AS512" s="2">
        <v>1024.3</v>
      </c>
      <c r="AT512" s="2">
        <v>4850</v>
      </c>
      <c r="AU512" s="2">
        <v>0</v>
      </c>
      <c r="AV512" s="600">
        <v>0</v>
      </c>
      <c r="AW512" s="600">
        <v>0</v>
      </c>
      <c r="AX512" s="600">
        <v>0</v>
      </c>
      <c r="AY512" s="599">
        <v>0</v>
      </c>
      <c r="AZ512" s="599">
        <v>287.8</v>
      </c>
      <c r="BA512">
        <v>16.899999999999999</v>
      </c>
      <c r="BB512">
        <v>27.9</v>
      </c>
      <c r="BC512" s="5">
        <v>0.34930555555555598</v>
      </c>
    </row>
    <row r="513" spans="2:55">
      <c r="B513" s="2">
        <v>20.100000000000001</v>
      </c>
      <c r="C513" s="2">
        <v>49</v>
      </c>
      <c r="D513" s="2">
        <v>9.1</v>
      </c>
      <c r="E513" s="2">
        <v>20.100000000000001</v>
      </c>
      <c r="F513" s="2">
        <v>4</v>
      </c>
      <c r="G513" s="2">
        <v>5</v>
      </c>
      <c r="H513" s="2">
        <v>1007.4</v>
      </c>
      <c r="I513" s="2">
        <v>8440</v>
      </c>
      <c r="J513" s="2">
        <v>0</v>
      </c>
      <c r="K513" s="2">
        <v>0</v>
      </c>
      <c r="L513" s="2">
        <v>0</v>
      </c>
      <c r="M513" s="2">
        <v>0</v>
      </c>
      <c r="N513">
        <v>5</v>
      </c>
      <c r="O513">
        <v>292.8</v>
      </c>
      <c r="P513">
        <v>19.600000000000001</v>
      </c>
      <c r="Q513">
        <v>25.1</v>
      </c>
      <c r="R513" s="5">
        <v>0.35</v>
      </c>
      <c r="T513" s="13">
        <f t="shared" si="13"/>
        <v>25.1</v>
      </c>
      <c r="U513" s="13">
        <f t="shared" si="14"/>
        <v>2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2">
        <v>16.7</v>
      </c>
      <c r="AN513" s="2">
        <v>75</v>
      </c>
      <c r="AO513" s="2">
        <v>12.3</v>
      </c>
      <c r="AP513" s="2">
        <v>16.7</v>
      </c>
      <c r="AQ513" s="2">
        <v>1.8</v>
      </c>
      <c r="AR513" s="2">
        <v>2.5</v>
      </c>
      <c r="AS513" s="2">
        <v>1024.3</v>
      </c>
      <c r="AT513" s="2">
        <v>4860</v>
      </c>
      <c r="AU513" s="2">
        <v>0</v>
      </c>
      <c r="AV513" s="600">
        <v>0</v>
      </c>
      <c r="AW513" s="600">
        <v>0</v>
      </c>
      <c r="AX513" s="600">
        <v>0</v>
      </c>
      <c r="AY513" s="599">
        <v>0</v>
      </c>
      <c r="AZ513" s="599">
        <v>287.8</v>
      </c>
      <c r="BA513">
        <v>16.899999999999999</v>
      </c>
      <c r="BB513">
        <v>28.2</v>
      </c>
      <c r="BC513" s="5">
        <v>0.35</v>
      </c>
    </row>
    <row r="514" spans="2:55">
      <c r="B514" s="2">
        <v>20.2</v>
      </c>
      <c r="C514" s="2">
        <v>48</v>
      </c>
      <c r="D514" s="2">
        <v>8.9</v>
      </c>
      <c r="E514" s="2">
        <v>20.2</v>
      </c>
      <c r="F514" s="2">
        <v>6.5</v>
      </c>
      <c r="G514" s="2">
        <v>7.9</v>
      </c>
      <c r="H514" s="2">
        <v>1007.5</v>
      </c>
      <c r="I514" s="2">
        <v>8560</v>
      </c>
      <c r="J514" s="2">
        <v>0</v>
      </c>
      <c r="K514" s="2">
        <v>0</v>
      </c>
      <c r="L514" s="2">
        <v>0</v>
      </c>
      <c r="M514" s="2">
        <v>0</v>
      </c>
      <c r="N514">
        <v>5</v>
      </c>
      <c r="O514">
        <v>292.8</v>
      </c>
      <c r="P514">
        <v>19.7</v>
      </c>
      <c r="Q514">
        <v>25.2</v>
      </c>
      <c r="R514" s="5">
        <v>0.35069444444444398</v>
      </c>
      <c r="T514" s="13">
        <f t="shared" si="13"/>
        <v>25.2</v>
      </c>
      <c r="U514" s="13">
        <f t="shared" si="14"/>
        <v>2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2">
        <v>16.8</v>
      </c>
      <c r="AN514" s="2">
        <v>75</v>
      </c>
      <c r="AO514" s="2">
        <v>12.4</v>
      </c>
      <c r="AP514" s="2">
        <v>16.8</v>
      </c>
      <c r="AQ514" s="2">
        <v>2.2000000000000002</v>
      </c>
      <c r="AR514" s="2">
        <v>2.5</v>
      </c>
      <c r="AS514" s="2">
        <v>1024.3</v>
      </c>
      <c r="AT514" s="2">
        <v>4860</v>
      </c>
      <c r="AU514" s="2">
        <v>0</v>
      </c>
      <c r="AV514" s="600">
        <v>0</v>
      </c>
      <c r="AW514" s="600">
        <v>0</v>
      </c>
      <c r="AX514" s="600">
        <v>0</v>
      </c>
      <c r="AY514" s="599">
        <v>0</v>
      </c>
      <c r="AZ514" s="599">
        <v>287.8</v>
      </c>
      <c r="BA514">
        <v>17</v>
      </c>
      <c r="BB514">
        <v>28.5</v>
      </c>
      <c r="BC514" s="5">
        <v>0.35069444444444398</v>
      </c>
    </row>
    <row r="515" spans="2:55">
      <c r="B515" s="2">
        <v>20.3</v>
      </c>
      <c r="C515" s="2">
        <v>48</v>
      </c>
      <c r="D515" s="2">
        <v>9</v>
      </c>
      <c r="E515" s="2">
        <v>20.3</v>
      </c>
      <c r="F515" s="2">
        <v>3.6</v>
      </c>
      <c r="G515" s="2">
        <v>5.8</v>
      </c>
      <c r="H515" s="2">
        <v>1007.3</v>
      </c>
      <c r="I515" s="2">
        <v>8660</v>
      </c>
      <c r="J515" s="2">
        <v>0</v>
      </c>
      <c r="K515" s="2">
        <v>0</v>
      </c>
      <c r="L515" s="2">
        <v>0</v>
      </c>
      <c r="M515" s="2">
        <v>0</v>
      </c>
      <c r="N515">
        <v>5</v>
      </c>
      <c r="O515">
        <v>292.8</v>
      </c>
      <c r="P515">
        <v>19.8</v>
      </c>
      <c r="Q515">
        <v>25.3</v>
      </c>
      <c r="R515" s="5">
        <v>0.35138888888888897</v>
      </c>
      <c r="T515" s="13">
        <f t="shared" si="13"/>
        <v>25.3</v>
      </c>
      <c r="U515" s="13">
        <f t="shared" si="14"/>
        <v>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2">
        <v>16.8</v>
      </c>
      <c r="AN515" s="2">
        <v>75</v>
      </c>
      <c r="AO515" s="2">
        <v>12.4</v>
      </c>
      <c r="AP515" s="2">
        <v>16.8</v>
      </c>
      <c r="AQ515" s="2">
        <v>6.8</v>
      </c>
      <c r="AR515" s="2">
        <v>6.8</v>
      </c>
      <c r="AS515" s="2">
        <v>1024.4000000000001</v>
      </c>
      <c r="AT515" s="2">
        <v>4870</v>
      </c>
      <c r="AU515" s="2">
        <v>0</v>
      </c>
      <c r="AV515" s="600">
        <v>0</v>
      </c>
      <c r="AW515" s="600">
        <v>0</v>
      </c>
      <c r="AX515" s="600">
        <v>0</v>
      </c>
      <c r="AY515" s="599">
        <v>0</v>
      </c>
      <c r="AZ515" s="599">
        <v>287.8</v>
      </c>
      <c r="BA515">
        <v>17</v>
      </c>
      <c r="BB515">
        <v>28.9</v>
      </c>
      <c r="BC515" s="5">
        <v>0.35138888888888897</v>
      </c>
    </row>
    <row r="516" spans="2:55">
      <c r="B516" s="2">
        <v>20.3</v>
      </c>
      <c r="C516" s="2">
        <v>48</v>
      </c>
      <c r="D516" s="2">
        <v>9</v>
      </c>
      <c r="E516" s="2">
        <v>20.3</v>
      </c>
      <c r="F516" s="2">
        <v>5.8</v>
      </c>
      <c r="G516" s="2">
        <v>6.1</v>
      </c>
      <c r="H516" s="2">
        <v>1007.4</v>
      </c>
      <c r="I516" s="2">
        <v>8770</v>
      </c>
      <c r="J516" s="2">
        <v>0</v>
      </c>
      <c r="K516" s="2">
        <v>0</v>
      </c>
      <c r="L516" s="2">
        <v>0</v>
      </c>
      <c r="M516" s="2">
        <v>0</v>
      </c>
      <c r="N516">
        <v>5</v>
      </c>
      <c r="O516">
        <v>292.8</v>
      </c>
      <c r="P516">
        <v>19.899999999999999</v>
      </c>
      <c r="Q516">
        <v>25.4</v>
      </c>
      <c r="R516" s="5">
        <v>0.35208333333333303</v>
      </c>
      <c r="T516" s="13">
        <f t="shared" si="13"/>
        <v>25.4</v>
      </c>
      <c r="U516" s="13">
        <f t="shared" si="14"/>
        <v>2.0999999999999979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2">
        <v>16.7</v>
      </c>
      <c r="AN516" s="2">
        <v>75</v>
      </c>
      <c r="AO516" s="2">
        <v>12.3</v>
      </c>
      <c r="AP516" s="2">
        <v>16.7</v>
      </c>
      <c r="AQ516" s="2">
        <v>2.5</v>
      </c>
      <c r="AR516" s="2">
        <v>5.8</v>
      </c>
      <c r="AS516" s="2">
        <v>1024.2</v>
      </c>
      <c r="AT516" s="2">
        <v>4870</v>
      </c>
      <c r="AU516" s="2">
        <v>0</v>
      </c>
      <c r="AV516" s="600">
        <v>0</v>
      </c>
      <c r="AW516" s="600">
        <v>0</v>
      </c>
      <c r="AX516" s="600">
        <v>0</v>
      </c>
      <c r="AY516" s="599">
        <v>0</v>
      </c>
      <c r="AZ516" s="599">
        <v>287.8</v>
      </c>
      <c r="BA516">
        <v>17</v>
      </c>
      <c r="BB516">
        <v>29.2</v>
      </c>
      <c r="BC516" s="5">
        <v>0.35208333333333303</v>
      </c>
    </row>
    <row r="517" spans="2:55">
      <c r="B517" s="2">
        <v>20.3</v>
      </c>
      <c r="C517" s="2">
        <v>48</v>
      </c>
      <c r="D517" s="2">
        <v>9</v>
      </c>
      <c r="E517" s="2">
        <v>20.3</v>
      </c>
      <c r="F517" s="2">
        <v>3.2</v>
      </c>
      <c r="G517" s="2">
        <v>7.9</v>
      </c>
      <c r="H517" s="2">
        <v>1007.4</v>
      </c>
      <c r="I517" s="2">
        <v>8890</v>
      </c>
      <c r="J517" s="2">
        <v>0</v>
      </c>
      <c r="K517" s="2">
        <v>0</v>
      </c>
      <c r="L517" s="2">
        <v>0</v>
      </c>
      <c r="M517" s="2">
        <v>0</v>
      </c>
      <c r="N517">
        <v>5</v>
      </c>
      <c r="O517">
        <v>292.8</v>
      </c>
      <c r="P517">
        <v>20</v>
      </c>
      <c r="Q517">
        <v>25.5</v>
      </c>
      <c r="R517" s="5">
        <v>0.35277777777777802</v>
      </c>
      <c r="T517" s="13">
        <f t="shared" si="13"/>
        <v>25.5</v>
      </c>
      <c r="U517" s="13">
        <f t="shared" si="14"/>
        <v>2.1999999999999993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2">
        <v>16.8</v>
      </c>
      <c r="AN517" s="2">
        <v>75</v>
      </c>
      <c r="AO517" s="2">
        <v>12.4</v>
      </c>
      <c r="AP517" s="2">
        <v>16.8</v>
      </c>
      <c r="AQ517" s="2">
        <v>4.7</v>
      </c>
      <c r="AR517" s="2">
        <v>5</v>
      </c>
      <c r="AS517" s="2">
        <v>1024.5</v>
      </c>
      <c r="AT517" s="2">
        <v>4860</v>
      </c>
      <c r="AU517" s="2">
        <v>0</v>
      </c>
      <c r="AV517" s="600">
        <v>0</v>
      </c>
      <c r="AW517" s="600">
        <v>0</v>
      </c>
      <c r="AX517" s="600">
        <v>0</v>
      </c>
      <c r="AY517" s="599">
        <v>0</v>
      </c>
      <c r="AZ517" s="599">
        <v>287.8</v>
      </c>
      <c r="BA517">
        <v>17</v>
      </c>
      <c r="BB517">
        <v>29.5</v>
      </c>
      <c r="BC517" s="5">
        <v>0.35277777777777802</v>
      </c>
    </row>
    <row r="518" spans="2:55">
      <c r="B518" s="2">
        <v>20.399999999999999</v>
      </c>
      <c r="C518" s="2">
        <v>48</v>
      </c>
      <c r="D518" s="2">
        <v>9</v>
      </c>
      <c r="E518" s="2">
        <v>20.399999999999999</v>
      </c>
      <c r="F518" s="2">
        <v>7.2</v>
      </c>
      <c r="G518" s="2">
        <v>8.3000000000000007</v>
      </c>
      <c r="H518" s="2">
        <v>1007.6</v>
      </c>
      <c r="I518" s="2">
        <v>9000</v>
      </c>
      <c r="J518" s="2">
        <v>0</v>
      </c>
      <c r="K518" s="2">
        <v>0</v>
      </c>
      <c r="L518" s="2">
        <v>0</v>
      </c>
      <c r="M518" s="2">
        <v>0</v>
      </c>
      <c r="N518">
        <v>5</v>
      </c>
      <c r="O518">
        <v>292.8</v>
      </c>
      <c r="P518">
        <v>20</v>
      </c>
      <c r="Q518">
        <v>25.5</v>
      </c>
      <c r="R518" s="5">
        <v>0.35347222222222202</v>
      </c>
      <c r="T518" s="13">
        <f t="shared" si="13"/>
        <v>25.5</v>
      </c>
      <c r="U518" s="13">
        <f t="shared" si="14"/>
        <v>2.1000000000000014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2">
        <v>16.8</v>
      </c>
      <c r="AN518" s="2">
        <v>75</v>
      </c>
      <c r="AO518" s="2">
        <v>12.4</v>
      </c>
      <c r="AP518" s="2">
        <v>16.8</v>
      </c>
      <c r="AQ518" s="2">
        <v>7.6</v>
      </c>
      <c r="AR518" s="2">
        <v>7.9</v>
      </c>
      <c r="AS518" s="2">
        <v>1024.4000000000001</v>
      </c>
      <c r="AT518" s="2">
        <v>4870</v>
      </c>
      <c r="AU518" s="2">
        <v>0</v>
      </c>
      <c r="AV518" s="600">
        <v>0</v>
      </c>
      <c r="AW518" s="600">
        <v>0</v>
      </c>
      <c r="AX518" s="600">
        <v>0</v>
      </c>
      <c r="AY518" s="599">
        <v>0</v>
      </c>
      <c r="AZ518" s="599">
        <v>287.8</v>
      </c>
      <c r="BA518">
        <v>17</v>
      </c>
      <c r="BB518">
        <v>29.8</v>
      </c>
      <c r="BC518" s="5">
        <v>0.35347222222222202</v>
      </c>
    </row>
    <row r="519" spans="2:55">
      <c r="B519" s="2">
        <v>20.399999999999999</v>
      </c>
      <c r="C519" s="2">
        <v>48</v>
      </c>
      <c r="D519" s="2">
        <v>9</v>
      </c>
      <c r="E519" s="2">
        <v>20.399999999999999</v>
      </c>
      <c r="F519" s="2">
        <v>3.6</v>
      </c>
      <c r="G519" s="2">
        <v>4.3</v>
      </c>
      <c r="H519" s="2">
        <v>1007.5</v>
      </c>
      <c r="I519" s="2">
        <v>9120</v>
      </c>
      <c r="J519" s="2">
        <v>0</v>
      </c>
      <c r="K519" s="2">
        <v>0</v>
      </c>
      <c r="L519" s="2">
        <v>0</v>
      </c>
      <c r="M519" s="2">
        <v>0</v>
      </c>
      <c r="N519">
        <v>5</v>
      </c>
      <c r="O519">
        <v>292.8</v>
      </c>
      <c r="P519">
        <v>20.100000000000001</v>
      </c>
      <c r="Q519">
        <v>25.6</v>
      </c>
      <c r="R519" s="5">
        <v>0.35416666666666702</v>
      </c>
      <c r="T519" s="13">
        <f t="shared" si="13"/>
        <v>25.6</v>
      </c>
      <c r="U519" s="13">
        <f t="shared" si="14"/>
        <v>2.2000000000000028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2">
        <v>16.8</v>
      </c>
      <c r="AN519" s="2">
        <v>75</v>
      </c>
      <c r="AO519" s="2">
        <v>12.4</v>
      </c>
      <c r="AP519" s="2">
        <v>16.8</v>
      </c>
      <c r="AQ519" s="2">
        <v>5</v>
      </c>
      <c r="AR519" s="2">
        <v>6.8</v>
      </c>
      <c r="AS519" s="2">
        <v>1024.3</v>
      </c>
      <c r="AT519" s="2">
        <v>4880</v>
      </c>
      <c r="AU519" s="2">
        <v>0</v>
      </c>
      <c r="AV519" s="600">
        <v>0</v>
      </c>
      <c r="AW519" s="600">
        <v>0</v>
      </c>
      <c r="AX519" s="600">
        <v>0</v>
      </c>
      <c r="AY519" s="599">
        <v>0</v>
      </c>
      <c r="AZ519" s="599">
        <v>287.8</v>
      </c>
      <c r="BA519">
        <v>17.100000000000001</v>
      </c>
      <c r="BB519">
        <v>30</v>
      </c>
      <c r="BC519" s="5">
        <v>0.35416666666666702</v>
      </c>
    </row>
    <row r="520" spans="2:55">
      <c r="B520" s="2">
        <v>20.399999999999999</v>
      </c>
      <c r="C520" s="2">
        <v>48</v>
      </c>
      <c r="D520" s="2">
        <v>9</v>
      </c>
      <c r="E520" s="2">
        <v>20.399999999999999</v>
      </c>
      <c r="F520" s="2">
        <v>4.7</v>
      </c>
      <c r="G520" s="2">
        <v>5</v>
      </c>
      <c r="H520" s="2">
        <v>1007.5</v>
      </c>
      <c r="I520" s="2">
        <v>9200</v>
      </c>
      <c r="J520" s="2">
        <v>0</v>
      </c>
      <c r="K520" s="2">
        <v>0</v>
      </c>
      <c r="L520" s="2">
        <v>0</v>
      </c>
      <c r="M520" s="2">
        <v>0</v>
      </c>
      <c r="N520">
        <v>5</v>
      </c>
      <c r="O520">
        <v>292.8</v>
      </c>
      <c r="P520">
        <v>20.2</v>
      </c>
      <c r="Q520">
        <v>25.7</v>
      </c>
      <c r="R520" s="5">
        <v>0.35486111111111102</v>
      </c>
      <c r="T520" s="13">
        <f t="shared" si="13"/>
        <v>25.7</v>
      </c>
      <c r="U520" s="13">
        <f t="shared" si="14"/>
        <v>2.3000000000000007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2">
        <v>16.8</v>
      </c>
      <c r="AN520" s="2">
        <v>75</v>
      </c>
      <c r="AO520" s="2">
        <v>12.4</v>
      </c>
      <c r="AP520" s="2">
        <v>16.8</v>
      </c>
      <c r="AQ520" s="2">
        <v>0</v>
      </c>
      <c r="AR520" s="2">
        <v>3.2</v>
      </c>
      <c r="AS520" s="2">
        <v>1024.4000000000001</v>
      </c>
      <c r="AT520" s="2">
        <v>4900</v>
      </c>
      <c r="AU520" s="2">
        <v>0</v>
      </c>
      <c r="AV520" s="600">
        <v>0</v>
      </c>
      <c r="AW520" s="600">
        <v>0</v>
      </c>
      <c r="AX520" s="600">
        <v>0</v>
      </c>
      <c r="AY520" s="599">
        <v>0</v>
      </c>
      <c r="AZ520" s="599">
        <v>287.8</v>
      </c>
      <c r="BA520">
        <v>17.100000000000001</v>
      </c>
      <c r="BB520">
        <v>30.3</v>
      </c>
      <c r="BC520" s="5">
        <v>0.35486111111111102</v>
      </c>
    </row>
    <row r="521" spans="2:55">
      <c r="B521" s="2">
        <v>20.399999999999999</v>
      </c>
      <c r="C521" s="2">
        <v>48</v>
      </c>
      <c r="D521" s="2">
        <v>9</v>
      </c>
      <c r="E521" s="2">
        <v>20.399999999999999</v>
      </c>
      <c r="F521" s="2">
        <v>5.8</v>
      </c>
      <c r="G521" s="2">
        <v>6.5</v>
      </c>
      <c r="H521" s="2">
        <v>1007.4</v>
      </c>
      <c r="I521" s="2">
        <v>9290</v>
      </c>
      <c r="J521" s="2">
        <v>0</v>
      </c>
      <c r="K521" s="2">
        <v>0</v>
      </c>
      <c r="L521" s="2">
        <v>0</v>
      </c>
      <c r="M521" s="2">
        <v>0</v>
      </c>
      <c r="N521">
        <v>5</v>
      </c>
      <c r="O521">
        <v>292.8</v>
      </c>
      <c r="P521">
        <v>20.3</v>
      </c>
      <c r="Q521">
        <v>25.8</v>
      </c>
      <c r="R521" s="5">
        <v>0.35555555555555601</v>
      </c>
      <c r="T521" s="13">
        <f t="shared" si="13"/>
        <v>25.8</v>
      </c>
      <c r="U521" s="13">
        <f t="shared" si="14"/>
        <v>2.4000000000000021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2">
        <v>16.8</v>
      </c>
      <c r="AN521" s="2">
        <v>75</v>
      </c>
      <c r="AO521" s="2">
        <v>12.4</v>
      </c>
      <c r="AP521" s="2">
        <v>16.8</v>
      </c>
      <c r="AQ521" s="2">
        <v>2.2000000000000002</v>
      </c>
      <c r="AR521" s="2">
        <v>2.9</v>
      </c>
      <c r="AS521" s="2">
        <v>1024.3</v>
      </c>
      <c r="AT521" s="2">
        <v>4880</v>
      </c>
      <c r="AU521" s="2">
        <v>0</v>
      </c>
      <c r="AV521" s="600">
        <v>0</v>
      </c>
      <c r="AW521" s="600">
        <v>0</v>
      </c>
      <c r="AX521" s="600">
        <v>0</v>
      </c>
      <c r="AY521" s="599">
        <v>0</v>
      </c>
      <c r="AZ521" s="599">
        <v>287.8</v>
      </c>
      <c r="BA521">
        <v>17.100000000000001</v>
      </c>
      <c r="BB521">
        <v>30.5</v>
      </c>
      <c r="BC521" s="5">
        <v>0.35555555555555601</v>
      </c>
    </row>
    <row r="522" spans="2:55">
      <c r="B522" s="2">
        <v>20.5</v>
      </c>
      <c r="C522" s="2">
        <v>48</v>
      </c>
      <c r="D522" s="2">
        <v>9.1</v>
      </c>
      <c r="E522" s="2">
        <v>20.5</v>
      </c>
      <c r="F522" s="2">
        <v>6.1</v>
      </c>
      <c r="G522" s="2">
        <v>8.3000000000000007</v>
      </c>
      <c r="H522" s="2">
        <v>1007.5</v>
      </c>
      <c r="I522" s="2">
        <v>9360</v>
      </c>
      <c r="J522" s="2">
        <v>0</v>
      </c>
      <c r="K522" s="2">
        <v>0</v>
      </c>
      <c r="L522" s="2">
        <v>0</v>
      </c>
      <c r="M522" s="2">
        <v>0</v>
      </c>
      <c r="N522">
        <v>5</v>
      </c>
      <c r="O522">
        <v>292.8</v>
      </c>
      <c r="P522">
        <v>20.399999999999999</v>
      </c>
      <c r="Q522">
        <v>25.8</v>
      </c>
      <c r="R522" s="5">
        <v>0.35625000000000001</v>
      </c>
      <c r="T522" s="13">
        <f t="shared" si="13"/>
        <v>25.8</v>
      </c>
      <c r="U522" s="13">
        <f t="shared" si="14"/>
        <v>2.3000000000000007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2">
        <v>16.899999999999999</v>
      </c>
      <c r="AN522" s="2">
        <v>75</v>
      </c>
      <c r="AO522" s="2">
        <v>12.5</v>
      </c>
      <c r="AP522" s="2">
        <v>16.899999999999999</v>
      </c>
      <c r="AQ522" s="2">
        <v>6.1</v>
      </c>
      <c r="AR522" s="2">
        <v>7.9</v>
      </c>
      <c r="AS522" s="2">
        <v>1024.3</v>
      </c>
      <c r="AT522" s="2">
        <v>4880</v>
      </c>
      <c r="AU522" s="2">
        <v>0</v>
      </c>
      <c r="AV522" s="600">
        <v>0</v>
      </c>
      <c r="AW522" s="600">
        <v>0</v>
      </c>
      <c r="AX522" s="600">
        <v>0</v>
      </c>
      <c r="AY522" s="599">
        <v>0</v>
      </c>
      <c r="AZ522" s="599">
        <v>287.8</v>
      </c>
      <c r="BA522">
        <v>17.100000000000001</v>
      </c>
      <c r="BB522">
        <v>30.6</v>
      </c>
      <c r="BC522" s="5">
        <v>0.35625000000000001</v>
      </c>
    </row>
    <row r="523" spans="2:55">
      <c r="B523" s="2">
        <v>20.5</v>
      </c>
      <c r="C523" s="2">
        <v>48</v>
      </c>
      <c r="D523" s="2">
        <v>9.1</v>
      </c>
      <c r="E523" s="2">
        <v>20.5</v>
      </c>
      <c r="F523" s="2">
        <v>3.2</v>
      </c>
      <c r="G523" s="2">
        <v>7.2</v>
      </c>
      <c r="H523" s="2">
        <v>1007.6</v>
      </c>
      <c r="I523" s="2">
        <v>9440</v>
      </c>
      <c r="J523" s="2">
        <v>0</v>
      </c>
      <c r="K523" s="2">
        <v>0</v>
      </c>
      <c r="L523" s="2">
        <v>0</v>
      </c>
      <c r="M523" s="2">
        <v>0</v>
      </c>
      <c r="N523">
        <v>5</v>
      </c>
      <c r="O523">
        <v>292.8</v>
      </c>
      <c r="P523">
        <v>20.399999999999999</v>
      </c>
      <c r="Q523">
        <v>25.9</v>
      </c>
      <c r="R523" s="5">
        <v>0.35694444444444401</v>
      </c>
      <c r="T523" s="13">
        <f t="shared" si="13"/>
        <v>25.9</v>
      </c>
      <c r="U523" s="13">
        <f t="shared" si="14"/>
        <v>2.3999999999999986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2">
        <v>16.899999999999999</v>
      </c>
      <c r="AN523" s="2">
        <v>75</v>
      </c>
      <c r="AO523" s="2">
        <v>12.5</v>
      </c>
      <c r="AP523" s="2">
        <v>16.899999999999999</v>
      </c>
      <c r="AQ523" s="2">
        <v>3.2</v>
      </c>
      <c r="AR523" s="2">
        <v>6.8</v>
      </c>
      <c r="AS523" s="2">
        <v>1024.3</v>
      </c>
      <c r="AT523" s="2">
        <v>4900</v>
      </c>
      <c r="AU523" s="2">
        <v>0</v>
      </c>
      <c r="AV523" s="600">
        <v>0</v>
      </c>
      <c r="AW523" s="600">
        <v>0</v>
      </c>
      <c r="AX523" s="600">
        <v>0</v>
      </c>
      <c r="AY523" s="599">
        <v>0</v>
      </c>
      <c r="AZ523" s="599">
        <v>287.8</v>
      </c>
      <c r="BA523">
        <v>17.2</v>
      </c>
      <c r="BB523">
        <v>30.7</v>
      </c>
      <c r="BC523" s="5">
        <v>0.35694444444444401</v>
      </c>
    </row>
    <row r="524" spans="2:55">
      <c r="B524" s="2">
        <v>20.5</v>
      </c>
      <c r="C524" s="2">
        <v>48</v>
      </c>
      <c r="D524" s="2">
        <v>9.1</v>
      </c>
      <c r="E524" s="2">
        <v>20.5</v>
      </c>
      <c r="F524" s="2">
        <v>5.4</v>
      </c>
      <c r="G524" s="2">
        <v>6.5</v>
      </c>
      <c r="H524" s="2">
        <v>1007.5</v>
      </c>
      <c r="I524" s="2">
        <v>9530</v>
      </c>
      <c r="J524" s="2">
        <v>0</v>
      </c>
      <c r="K524" s="2">
        <v>0</v>
      </c>
      <c r="L524" s="2">
        <v>0</v>
      </c>
      <c r="M524" s="2">
        <v>0</v>
      </c>
      <c r="N524">
        <v>5</v>
      </c>
      <c r="O524">
        <v>292.8</v>
      </c>
      <c r="P524">
        <v>20.5</v>
      </c>
      <c r="Q524">
        <v>26</v>
      </c>
      <c r="R524" s="5">
        <v>0.35763888888888901</v>
      </c>
      <c r="T524" s="13">
        <f t="shared" si="13"/>
        <v>26</v>
      </c>
      <c r="U524" s="13">
        <f t="shared" si="14"/>
        <v>2.5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2">
        <v>16.899999999999999</v>
      </c>
      <c r="AN524" s="2">
        <v>75</v>
      </c>
      <c r="AO524" s="2">
        <v>12.5</v>
      </c>
      <c r="AP524" s="2">
        <v>16.899999999999999</v>
      </c>
      <c r="AQ524" s="2">
        <v>6.1</v>
      </c>
      <c r="AR524" s="2">
        <v>8.3000000000000007</v>
      </c>
      <c r="AS524" s="2">
        <v>1024.5</v>
      </c>
      <c r="AT524" s="2">
        <v>4930</v>
      </c>
      <c r="AU524" s="2">
        <v>0</v>
      </c>
      <c r="AV524" s="600">
        <v>0</v>
      </c>
      <c r="AW524" s="600">
        <v>0</v>
      </c>
      <c r="AX524" s="600">
        <v>0</v>
      </c>
      <c r="AY524" s="599">
        <v>0</v>
      </c>
      <c r="AZ524" s="599">
        <v>287.8</v>
      </c>
      <c r="BA524">
        <v>17.2</v>
      </c>
      <c r="BB524">
        <v>30.7</v>
      </c>
      <c r="BC524" s="5">
        <v>0.35763888888888901</v>
      </c>
    </row>
    <row r="525" spans="2:55">
      <c r="B525" s="2">
        <v>20.5</v>
      </c>
      <c r="C525" s="2">
        <v>48</v>
      </c>
      <c r="D525" s="2">
        <v>9.1</v>
      </c>
      <c r="E525" s="2">
        <v>20.5</v>
      </c>
      <c r="F525" s="2">
        <v>4.7</v>
      </c>
      <c r="G525" s="2">
        <v>6.5</v>
      </c>
      <c r="H525" s="2">
        <v>1007.6</v>
      </c>
      <c r="I525" s="2">
        <v>9630</v>
      </c>
      <c r="J525" s="2">
        <v>0</v>
      </c>
      <c r="K525" s="2">
        <v>0</v>
      </c>
      <c r="L525" s="2">
        <v>0</v>
      </c>
      <c r="M525" s="2">
        <v>0</v>
      </c>
      <c r="N525">
        <v>5</v>
      </c>
      <c r="O525">
        <v>292.8</v>
      </c>
      <c r="P525">
        <v>20.5</v>
      </c>
      <c r="Q525">
        <v>26.1</v>
      </c>
      <c r="R525" s="5">
        <v>0.358333333333333</v>
      </c>
      <c r="T525" s="13">
        <f t="shared" si="13"/>
        <v>26.1</v>
      </c>
      <c r="U525" s="13">
        <f t="shared" si="14"/>
        <v>2.6000000000000014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2">
        <v>16.899999999999999</v>
      </c>
      <c r="AN525" s="2">
        <v>75</v>
      </c>
      <c r="AO525" s="2">
        <v>12.5</v>
      </c>
      <c r="AP525" s="2">
        <v>16.899999999999999</v>
      </c>
      <c r="AQ525" s="2">
        <v>4</v>
      </c>
      <c r="AR525" s="2">
        <v>5.8</v>
      </c>
      <c r="AS525" s="2">
        <v>1024.4000000000001</v>
      </c>
      <c r="AT525" s="2">
        <v>4950</v>
      </c>
      <c r="AU525" s="2">
        <v>0</v>
      </c>
      <c r="AV525" s="600">
        <v>0</v>
      </c>
      <c r="AW525" s="600">
        <v>0</v>
      </c>
      <c r="AX525" s="600">
        <v>0</v>
      </c>
      <c r="AY525" s="599">
        <v>0</v>
      </c>
      <c r="AZ525" s="599">
        <v>287.8</v>
      </c>
      <c r="BA525">
        <v>17.2</v>
      </c>
      <c r="BB525">
        <v>30.6</v>
      </c>
      <c r="BC525" s="5">
        <v>0.358333333333333</v>
      </c>
    </row>
    <row r="526" spans="2:55">
      <c r="B526" s="2">
        <v>20.6</v>
      </c>
      <c r="C526" s="2">
        <v>48</v>
      </c>
      <c r="D526" s="2">
        <v>9.1999999999999993</v>
      </c>
      <c r="E526" s="2">
        <v>20.6</v>
      </c>
      <c r="F526" s="2">
        <v>4.3</v>
      </c>
      <c r="G526" s="2">
        <v>5.8</v>
      </c>
      <c r="H526" s="2">
        <v>1007.4</v>
      </c>
      <c r="I526" s="2">
        <v>9720</v>
      </c>
      <c r="J526" s="2">
        <v>0</v>
      </c>
      <c r="K526" s="2">
        <v>0</v>
      </c>
      <c r="L526" s="2">
        <v>0</v>
      </c>
      <c r="M526" s="2">
        <v>0</v>
      </c>
      <c r="N526">
        <v>5</v>
      </c>
      <c r="O526">
        <v>292.8</v>
      </c>
      <c r="P526">
        <v>20.6</v>
      </c>
      <c r="Q526">
        <v>26.2</v>
      </c>
      <c r="R526" s="5">
        <v>0.359027777777778</v>
      </c>
      <c r="T526" s="13">
        <f t="shared" si="13"/>
        <v>26.2</v>
      </c>
      <c r="U526" s="13">
        <f t="shared" si="14"/>
        <v>2.5999999999999979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2">
        <v>16.899999999999999</v>
      </c>
      <c r="AN526" s="2">
        <v>75</v>
      </c>
      <c r="AO526" s="2">
        <v>12.5</v>
      </c>
      <c r="AP526" s="2">
        <v>16.899999999999999</v>
      </c>
      <c r="AQ526" s="2">
        <v>2.5</v>
      </c>
      <c r="AR526" s="2">
        <v>2.9</v>
      </c>
      <c r="AS526" s="2">
        <v>1024.4000000000001</v>
      </c>
      <c r="AT526" s="2">
        <v>4980</v>
      </c>
      <c r="AU526" s="2">
        <v>0</v>
      </c>
      <c r="AV526" s="600">
        <v>0</v>
      </c>
      <c r="AW526" s="600">
        <v>0</v>
      </c>
      <c r="AX526" s="600">
        <v>0</v>
      </c>
      <c r="AY526" s="599">
        <v>0</v>
      </c>
      <c r="AZ526" s="599">
        <v>287.8</v>
      </c>
      <c r="BA526">
        <v>17.2</v>
      </c>
      <c r="BB526">
        <v>30.5</v>
      </c>
      <c r="BC526" s="5">
        <v>0.359027777777778</v>
      </c>
    </row>
    <row r="527" spans="2:55">
      <c r="B527" s="2">
        <v>20.6</v>
      </c>
      <c r="C527" s="2">
        <v>48</v>
      </c>
      <c r="D527" s="2">
        <v>9.1999999999999993</v>
      </c>
      <c r="E527" s="2">
        <v>20.6</v>
      </c>
      <c r="F527" s="2">
        <v>5</v>
      </c>
      <c r="G527" s="2">
        <v>7.9</v>
      </c>
      <c r="H527" s="2">
        <v>1007.6</v>
      </c>
      <c r="I527" s="2">
        <v>9840</v>
      </c>
      <c r="J527" s="2">
        <v>0</v>
      </c>
      <c r="K527" s="2">
        <v>0</v>
      </c>
      <c r="L527" s="2">
        <v>0</v>
      </c>
      <c r="M527" s="2">
        <v>0</v>
      </c>
      <c r="N527">
        <v>5</v>
      </c>
      <c r="O527">
        <v>292.8</v>
      </c>
      <c r="P527">
        <v>20.7</v>
      </c>
      <c r="Q527">
        <v>26.2</v>
      </c>
      <c r="R527" s="5">
        <v>0.359722222222222</v>
      </c>
      <c r="T527" s="13">
        <f t="shared" ref="T527:T590" si="17">MAX(P527,Q527)</f>
        <v>26.2</v>
      </c>
      <c r="U527" s="13">
        <f t="shared" si="14"/>
        <v>2.5999999999999979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2">
        <v>17</v>
      </c>
      <c r="AN527" s="2">
        <v>75</v>
      </c>
      <c r="AO527" s="2">
        <v>12.6</v>
      </c>
      <c r="AP527" s="2">
        <v>17</v>
      </c>
      <c r="AQ527" s="2">
        <v>4</v>
      </c>
      <c r="AR527" s="2">
        <v>7.6</v>
      </c>
      <c r="AS527" s="2">
        <v>1024.4000000000001</v>
      </c>
      <c r="AT527" s="2">
        <v>5020</v>
      </c>
      <c r="AU527" s="2">
        <v>0</v>
      </c>
      <c r="AV527" s="600">
        <v>0</v>
      </c>
      <c r="AW527" s="600">
        <v>0</v>
      </c>
      <c r="AX527" s="600">
        <v>0</v>
      </c>
      <c r="AY527" s="599">
        <v>0</v>
      </c>
      <c r="AZ527" s="599">
        <v>287.8</v>
      </c>
      <c r="BA527">
        <v>17.2</v>
      </c>
      <c r="BB527">
        <v>30.4</v>
      </c>
      <c r="BC527" s="5">
        <v>0.359722222222222</v>
      </c>
    </row>
    <row r="528" spans="2:55">
      <c r="B528" s="2">
        <v>20.6</v>
      </c>
      <c r="C528" s="2">
        <v>47</v>
      </c>
      <c r="D528" s="2">
        <v>8.9</v>
      </c>
      <c r="E528" s="2">
        <v>20.6</v>
      </c>
      <c r="F528" s="2">
        <v>4</v>
      </c>
      <c r="G528" s="2">
        <v>7.2</v>
      </c>
      <c r="H528" s="2">
        <v>1007.5</v>
      </c>
      <c r="I528" s="2">
        <v>9940</v>
      </c>
      <c r="J528" s="2">
        <v>0</v>
      </c>
      <c r="K528" s="2">
        <v>0</v>
      </c>
      <c r="L528" s="2">
        <v>0</v>
      </c>
      <c r="M528" s="2">
        <v>0</v>
      </c>
      <c r="N528">
        <v>5</v>
      </c>
      <c r="O528">
        <v>292.8</v>
      </c>
      <c r="P528">
        <v>20.7</v>
      </c>
      <c r="Q528">
        <v>26.3</v>
      </c>
      <c r="R528" s="5">
        <v>0.360416666666667</v>
      </c>
      <c r="T528" s="13">
        <f t="shared" si="17"/>
        <v>26.3</v>
      </c>
      <c r="U528" s="13">
        <f t="shared" ref="U528:U591" si="18">(T528-B528)-3</f>
        <v>2.6999999999999993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2">
        <v>17</v>
      </c>
      <c r="AN528" s="2">
        <v>75</v>
      </c>
      <c r="AO528" s="2">
        <v>12.6</v>
      </c>
      <c r="AP528" s="2">
        <v>17</v>
      </c>
      <c r="AQ528" s="2">
        <v>2.9</v>
      </c>
      <c r="AR528" s="2">
        <v>2.9</v>
      </c>
      <c r="AS528" s="2">
        <v>1024.5</v>
      </c>
      <c r="AT528" s="2">
        <v>5050</v>
      </c>
      <c r="AU528" s="2">
        <v>0</v>
      </c>
      <c r="AV528" s="600">
        <v>0</v>
      </c>
      <c r="AW528" s="600">
        <v>0</v>
      </c>
      <c r="AX528" s="600">
        <v>0</v>
      </c>
      <c r="AY528" s="599">
        <v>0</v>
      </c>
      <c r="AZ528" s="599">
        <v>287.8</v>
      </c>
      <c r="BA528">
        <v>17.2</v>
      </c>
      <c r="BB528">
        <v>30.3</v>
      </c>
      <c r="BC528" s="5">
        <v>0.360416666666667</v>
      </c>
    </row>
    <row r="529" spans="2:55">
      <c r="B529" s="2">
        <v>20.7</v>
      </c>
      <c r="C529" s="2">
        <v>47</v>
      </c>
      <c r="D529" s="2">
        <v>9</v>
      </c>
      <c r="E529" s="2">
        <v>20.7</v>
      </c>
      <c r="F529" s="2">
        <v>10.1</v>
      </c>
      <c r="G529" s="2">
        <v>11.5</v>
      </c>
      <c r="H529" s="2">
        <v>1007.3</v>
      </c>
      <c r="I529" s="2">
        <v>10040</v>
      </c>
      <c r="J529" s="2">
        <v>0</v>
      </c>
      <c r="K529" s="2">
        <v>0</v>
      </c>
      <c r="L529" s="2">
        <v>0</v>
      </c>
      <c r="M529" s="2">
        <v>0</v>
      </c>
      <c r="N529">
        <v>5</v>
      </c>
      <c r="O529">
        <v>292.8</v>
      </c>
      <c r="P529">
        <v>20.8</v>
      </c>
      <c r="Q529">
        <v>26.4</v>
      </c>
      <c r="R529" s="5">
        <v>0.36111111111111099</v>
      </c>
      <c r="T529" s="13">
        <f t="shared" si="17"/>
        <v>26.4</v>
      </c>
      <c r="U529" s="13">
        <f t="shared" si="18"/>
        <v>2.6999999999999993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2">
        <v>17</v>
      </c>
      <c r="AN529" s="2">
        <v>75</v>
      </c>
      <c r="AO529" s="2">
        <v>12.6</v>
      </c>
      <c r="AP529" s="2">
        <v>17</v>
      </c>
      <c r="AQ529" s="2">
        <v>0</v>
      </c>
      <c r="AR529" s="2">
        <v>0</v>
      </c>
      <c r="AS529" s="2">
        <v>1024.5</v>
      </c>
      <c r="AT529" s="2">
        <v>5110</v>
      </c>
      <c r="AU529" s="2">
        <v>0</v>
      </c>
      <c r="AV529" s="600">
        <v>0</v>
      </c>
      <c r="AW529" s="600">
        <v>0</v>
      </c>
      <c r="AX529" s="600">
        <v>0</v>
      </c>
      <c r="AY529" s="599">
        <v>0</v>
      </c>
      <c r="AZ529" s="599">
        <v>287.8</v>
      </c>
      <c r="BA529">
        <v>17.3</v>
      </c>
      <c r="BB529">
        <v>30.3</v>
      </c>
      <c r="BC529" s="5">
        <v>0.36111111111111099</v>
      </c>
    </row>
    <row r="530" spans="2:55">
      <c r="B530" s="2">
        <v>20.7</v>
      </c>
      <c r="C530" s="2">
        <v>47</v>
      </c>
      <c r="D530" s="2">
        <v>9</v>
      </c>
      <c r="E530" s="2">
        <v>20.7</v>
      </c>
      <c r="F530" s="2">
        <v>4.7</v>
      </c>
      <c r="G530" s="2">
        <v>6.8</v>
      </c>
      <c r="H530" s="2">
        <v>1007.4</v>
      </c>
      <c r="I530" s="2">
        <v>10130</v>
      </c>
      <c r="J530" s="2">
        <v>0</v>
      </c>
      <c r="K530" s="2">
        <v>0</v>
      </c>
      <c r="L530" s="2">
        <v>0</v>
      </c>
      <c r="M530" s="2">
        <v>0</v>
      </c>
      <c r="N530">
        <v>5</v>
      </c>
      <c r="O530">
        <v>292.8</v>
      </c>
      <c r="P530">
        <v>20.8</v>
      </c>
      <c r="Q530">
        <v>26.4</v>
      </c>
      <c r="R530" s="5">
        <v>0.36180555555555599</v>
      </c>
      <c r="T530" s="13">
        <f t="shared" si="17"/>
        <v>26.4</v>
      </c>
      <c r="U530" s="13">
        <f t="shared" si="18"/>
        <v>2.6999999999999993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2">
        <v>17</v>
      </c>
      <c r="AN530" s="2">
        <v>75</v>
      </c>
      <c r="AO530" s="2">
        <v>12.6</v>
      </c>
      <c r="AP530" s="2">
        <v>17</v>
      </c>
      <c r="AQ530" s="2">
        <v>2.2000000000000002</v>
      </c>
      <c r="AR530" s="2">
        <v>4.7</v>
      </c>
      <c r="AS530" s="2">
        <v>1024.5</v>
      </c>
      <c r="AT530" s="2">
        <v>5190</v>
      </c>
      <c r="AU530" s="2">
        <v>0</v>
      </c>
      <c r="AV530" s="600">
        <v>0</v>
      </c>
      <c r="AW530" s="600">
        <v>0</v>
      </c>
      <c r="AX530" s="600">
        <v>0</v>
      </c>
      <c r="AY530" s="599">
        <v>0</v>
      </c>
      <c r="AZ530" s="599">
        <v>287.8</v>
      </c>
      <c r="BA530">
        <v>17.3</v>
      </c>
      <c r="BB530">
        <v>30.3</v>
      </c>
      <c r="BC530" s="5">
        <v>0.36180555555555599</v>
      </c>
    </row>
    <row r="531" spans="2:55">
      <c r="B531" s="2">
        <v>20.7</v>
      </c>
      <c r="C531" s="2">
        <v>47</v>
      </c>
      <c r="D531" s="2">
        <v>9</v>
      </c>
      <c r="E531" s="2">
        <v>20.7</v>
      </c>
      <c r="F531" s="2">
        <v>5.8</v>
      </c>
      <c r="G531" s="2">
        <v>5.8</v>
      </c>
      <c r="H531" s="2">
        <v>1007.6</v>
      </c>
      <c r="I531" s="2">
        <v>10220</v>
      </c>
      <c r="J531" s="2">
        <v>0</v>
      </c>
      <c r="K531" s="2">
        <v>0</v>
      </c>
      <c r="L531" s="2">
        <v>0</v>
      </c>
      <c r="M531" s="2">
        <v>0</v>
      </c>
      <c r="N531">
        <v>5</v>
      </c>
      <c r="O531">
        <v>292.8</v>
      </c>
      <c r="P531">
        <v>20.9</v>
      </c>
      <c r="Q531">
        <v>26.5</v>
      </c>
      <c r="R531" s="5">
        <v>0.36249999999999999</v>
      </c>
      <c r="T531" s="13">
        <f t="shared" si="17"/>
        <v>26.5</v>
      </c>
      <c r="U531" s="13">
        <f t="shared" si="18"/>
        <v>2.8000000000000007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2">
        <v>17.100000000000001</v>
      </c>
      <c r="AN531" s="2">
        <v>75</v>
      </c>
      <c r="AO531" s="2">
        <v>12.6</v>
      </c>
      <c r="AP531" s="2">
        <v>17.100000000000001</v>
      </c>
      <c r="AQ531" s="2">
        <v>3.6</v>
      </c>
      <c r="AR531" s="2">
        <v>5.8</v>
      </c>
      <c r="AS531" s="2">
        <v>1024.7</v>
      </c>
      <c r="AT531" s="2">
        <v>5260</v>
      </c>
      <c r="AU531" s="2">
        <v>0</v>
      </c>
      <c r="AV531" s="600">
        <v>0</v>
      </c>
      <c r="AW531" s="600">
        <v>0</v>
      </c>
      <c r="AX531" s="600">
        <v>0</v>
      </c>
      <c r="AY531" s="599">
        <v>0</v>
      </c>
      <c r="AZ531" s="599">
        <v>287.8</v>
      </c>
      <c r="BA531">
        <v>17.3</v>
      </c>
      <c r="BB531">
        <v>30.4</v>
      </c>
      <c r="BC531" s="5">
        <v>0.36249999999999999</v>
      </c>
    </row>
    <row r="532" spans="2:55">
      <c r="B532" s="2">
        <v>20.8</v>
      </c>
      <c r="C532" s="2">
        <v>47</v>
      </c>
      <c r="D532" s="2">
        <v>9.1</v>
      </c>
      <c r="E532" s="2">
        <v>20.8</v>
      </c>
      <c r="F532" s="2">
        <v>3.6</v>
      </c>
      <c r="G532" s="2">
        <v>10.4</v>
      </c>
      <c r="H532" s="2">
        <v>1007.3</v>
      </c>
      <c r="I532" s="2">
        <v>10320</v>
      </c>
      <c r="J532" s="2">
        <v>0</v>
      </c>
      <c r="K532" s="2">
        <v>0</v>
      </c>
      <c r="L532" s="2">
        <v>0</v>
      </c>
      <c r="M532" s="2">
        <v>0</v>
      </c>
      <c r="N532">
        <v>5</v>
      </c>
      <c r="O532">
        <v>292.8</v>
      </c>
      <c r="P532">
        <v>20.9</v>
      </c>
      <c r="Q532">
        <v>26.6</v>
      </c>
      <c r="R532" s="5">
        <v>0.36319444444444399</v>
      </c>
      <c r="T532" s="13">
        <f t="shared" si="17"/>
        <v>26.6</v>
      </c>
      <c r="U532" s="13">
        <f t="shared" si="18"/>
        <v>2.8000000000000007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2">
        <v>17</v>
      </c>
      <c r="AN532" s="2">
        <v>75</v>
      </c>
      <c r="AO532" s="2">
        <v>12.6</v>
      </c>
      <c r="AP532" s="2">
        <v>17</v>
      </c>
      <c r="AQ532" s="2">
        <v>0</v>
      </c>
      <c r="AR532" s="2">
        <v>2.9</v>
      </c>
      <c r="AS532" s="2">
        <v>1024.5</v>
      </c>
      <c r="AT532" s="2">
        <v>5270</v>
      </c>
      <c r="AU532" s="2">
        <v>0</v>
      </c>
      <c r="AV532" s="600">
        <v>0</v>
      </c>
      <c r="AW532" s="600">
        <v>0</v>
      </c>
      <c r="AX532" s="600">
        <v>0</v>
      </c>
      <c r="AY532" s="599">
        <v>0</v>
      </c>
      <c r="AZ532" s="599">
        <v>287.8</v>
      </c>
      <c r="BA532">
        <v>17.3</v>
      </c>
      <c r="BB532">
        <v>30.4</v>
      </c>
      <c r="BC532" s="5">
        <v>0.36319444444444399</v>
      </c>
    </row>
    <row r="533" spans="2:55">
      <c r="B533" s="2">
        <v>20.8</v>
      </c>
      <c r="C533" s="2">
        <v>47</v>
      </c>
      <c r="D533" s="2">
        <v>9.1</v>
      </c>
      <c r="E533" s="2">
        <v>20.8</v>
      </c>
      <c r="F533" s="2">
        <v>7.6</v>
      </c>
      <c r="G533" s="2">
        <v>8.6</v>
      </c>
      <c r="H533" s="2">
        <v>1007.6</v>
      </c>
      <c r="I533" s="2">
        <v>10400</v>
      </c>
      <c r="J533" s="2">
        <v>0</v>
      </c>
      <c r="K533" s="2">
        <v>0</v>
      </c>
      <c r="L533" s="2">
        <v>0</v>
      </c>
      <c r="M533" s="2">
        <v>0</v>
      </c>
      <c r="N533">
        <v>5</v>
      </c>
      <c r="O533">
        <v>292.8</v>
      </c>
      <c r="P533">
        <v>21</v>
      </c>
      <c r="Q533">
        <v>26.7</v>
      </c>
      <c r="R533" s="5">
        <v>0.36388888888888898</v>
      </c>
      <c r="T533" s="13">
        <f t="shared" si="17"/>
        <v>26.7</v>
      </c>
      <c r="U533" s="13">
        <f t="shared" si="18"/>
        <v>2.8999999999999986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2">
        <v>17.100000000000001</v>
      </c>
      <c r="AN533" s="2">
        <v>75</v>
      </c>
      <c r="AO533" s="2">
        <v>12.6</v>
      </c>
      <c r="AP533" s="2">
        <v>17.100000000000001</v>
      </c>
      <c r="AQ533" s="2">
        <v>1.8</v>
      </c>
      <c r="AR533" s="2">
        <v>2.5</v>
      </c>
      <c r="AS533" s="2">
        <v>1024.4000000000001</v>
      </c>
      <c r="AT533" s="2">
        <v>5320</v>
      </c>
      <c r="AU533" s="2">
        <v>0</v>
      </c>
      <c r="AV533" s="600">
        <v>0</v>
      </c>
      <c r="AW533" s="600">
        <v>0</v>
      </c>
      <c r="AX533" s="600">
        <v>0</v>
      </c>
      <c r="AY533" s="599">
        <v>0</v>
      </c>
      <c r="AZ533" s="599">
        <v>287.8</v>
      </c>
      <c r="BA533">
        <v>17.3</v>
      </c>
      <c r="BB533">
        <v>30.6</v>
      </c>
      <c r="BC533" s="5">
        <v>0.36388888888888898</v>
      </c>
    </row>
    <row r="534" spans="2:55">
      <c r="B534" s="2">
        <v>20.9</v>
      </c>
      <c r="C534" s="2">
        <v>47</v>
      </c>
      <c r="D534" s="2">
        <v>9.1999999999999993</v>
      </c>
      <c r="E534" s="2">
        <v>20.9</v>
      </c>
      <c r="F534" s="2">
        <v>5</v>
      </c>
      <c r="G534" s="2">
        <v>6.5</v>
      </c>
      <c r="H534" s="2">
        <v>1007.5</v>
      </c>
      <c r="I534" s="2">
        <v>10470</v>
      </c>
      <c r="J534" s="2">
        <v>0</v>
      </c>
      <c r="K534" s="2">
        <v>0</v>
      </c>
      <c r="L534" s="2">
        <v>0</v>
      </c>
      <c r="M534" s="2">
        <v>0</v>
      </c>
      <c r="N534">
        <v>5</v>
      </c>
      <c r="O534">
        <v>292.8</v>
      </c>
      <c r="P534">
        <v>21.1</v>
      </c>
      <c r="Q534">
        <v>26.8</v>
      </c>
      <c r="R534" s="5">
        <v>0.36458333333333298</v>
      </c>
      <c r="T534" s="13">
        <f t="shared" si="17"/>
        <v>26.8</v>
      </c>
      <c r="U534" s="13">
        <f t="shared" si="18"/>
        <v>2.9000000000000021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2">
        <v>17.100000000000001</v>
      </c>
      <c r="AN534" s="2">
        <v>74</v>
      </c>
      <c r="AO534" s="2">
        <v>12.5</v>
      </c>
      <c r="AP534" s="2">
        <v>17.100000000000001</v>
      </c>
      <c r="AQ534" s="2">
        <v>2.2000000000000002</v>
      </c>
      <c r="AR534" s="2">
        <v>4.3</v>
      </c>
      <c r="AS534" s="2">
        <v>1024.5</v>
      </c>
      <c r="AT534" s="2">
        <v>5360</v>
      </c>
      <c r="AU534" s="2">
        <v>0</v>
      </c>
      <c r="AV534" s="600">
        <v>0</v>
      </c>
      <c r="AW534" s="600">
        <v>0</v>
      </c>
      <c r="AX534" s="600">
        <v>0</v>
      </c>
      <c r="AY534" s="599">
        <v>0</v>
      </c>
      <c r="AZ534" s="599">
        <v>287.8</v>
      </c>
      <c r="BA534">
        <v>17.399999999999999</v>
      </c>
      <c r="BB534">
        <v>30.7</v>
      </c>
      <c r="BC534" s="5">
        <v>0.36458333333333298</v>
      </c>
    </row>
    <row r="535" spans="2:55">
      <c r="B535" s="2">
        <v>20.9</v>
      </c>
      <c r="C535" s="2">
        <v>47</v>
      </c>
      <c r="D535" s="2">
        <v>9.1999999999999993</v>
      </c>
      <c r="E535" s="2">
        <v>20.9</v>
      </c>
      <c r="F535" s="2">
        <v>6.5</v>
      </c>
      <c r="G535" s="2">
        <v>10.1</v>
      </c>
      <c r="H535" s="2">
        <v>1007.5</v>
      </c>
      <c r="I535" s="2">
        <v>10550</v>
      </c>
      <c r="J535" s="2">
        <v>0</v>
      </c>
      <c r="K535" s="2">
        <v>0</v>
      </c>
      <c r="L535" s="2">
        <v>0</v>
      </c>
      <c r="M535" s="2">
        <v>0</v>
      </c>
      <c r="N535">
        <v>5</v>
      </c>
      <c r="O535">
        <v>292.8</v>
      </c>
      <c r="P535">
        <v>21.1</v>
      </c>
      <c r="Q535">
        <v>26.9</v>
      </c>
      <c r="R535" s="5">
        <v>0.36527777777777798</v>
      </c>
      <c r="T535" s="13">
        <f t="shared" si="17"/>
        <v>26.9</v>
      </c>
      <c r="U535" s="13">
        <f t="shared" si="18"/>
        <v>3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2">
        <v>17.100000000000001</v>
      </c>
      <c r="AN535" s="2">
        <v>74</v>
      </c>
      <c r="AO535" s="2">
        <v>12.5</v>
      </c>
      <c r="AP535" s="2">
        <v>17.100000000000001</v>
      </c>
      <c r="AQ535" s="2">
        <v>2.5</v>
      </c>
      <c r="AR535" s="2">
        <v>4</v>
      </c>
      <c r="AS535" s="2">
        <v>1024.5999999999999</v>
      </c>
      <c r="AT535" s="2">
        <v>5340</v>
      </c>
      <c r="AU535" s="2">
        <v>0</v>
      </c>
      <c r="AV535" s="600">
        <v>0</v>
      </c>
      <c r="AW535" s="600">
        <v>0</v>
      </c>
      <c r="AX535" s="600">
        <v>0</v>
      </c>
      <c r="AY535" s="599">
        <v>0</v>
      </c>
      <c r="AZ535" s="599">
        <v>287.8</v>
      </c>
      <c r="BA535">
        <v>17.399999999999999</v>
      </c>
      <c r="BB535">
        <v>30.9</v>
      </c>
      <c r="BC535" s="5">
        <v>0.36527777777777798</v>
      </c>
    </row>
    <row r="536" spans="2:55">
      <c r="B536" s="2">
        <v>20.9</v>
      </c>
      <c r="C536" s="2">
        <v>47</v>
      </c>
      <c r="D536" s="2">
        <v>9.1999999999999993</v>
      </c>
      <c r="E536" s="2">
        <v>20.9</v>
      </c>
      <c r="F536" s="2">
        <v>4</v>
      </c>
      <c r="G536" s="2">
        <v>4.7</v>
      </c>
      <c r="H536" s="2">
        <v>1007.5</v>
      </c>
      <c r="I536" s="2">
        <v>10600</v>
      </c>
      <c r="J536" s="2">
        <v>0</v>
      </c>
      <c r="K536" s="2">
        <v>0</v>
      </c>
      <c r="L536" s="2">
        <v>0</v>
      </c>
      <c r="M536" s="2">
        <v>0</v>
      </c>
      <c r="N536">
        <v>5</v>
      </c>
      <c r="O536">
        <v>292.8</v>
      </c>
      <c r="P536">
        <v>21.2</v>
      </c>
      <c r="Q536">
        <v>27.1</v>
      </c>
      <c r="R536" s="5">
        <v>0.36597222222222198</v>
      </c>
      <c r="T536" s="13">
        <f t="shared" si="17"/>
        <v>27.1</v>
      </c>
      <c r="U536" s="13">
        <f t="shared" si="18"/>
        <v>3.2000000000000028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2">
        <v>17.100000000000001</v>
      </c>
      <c r="AN536" s="2">
        <v>74</v>
      </c>
      <c r="AO536" s="2">
        <v>12.5</v>
      </c>
      <c r="AP536" s="2">
        <v>17.100000000000001</v>
      </c>
      <c r="AQ536" s="2">
        <v>0</v>
      </c>
      <c r="AR536" s="2">
        <v>4</v>
      </c>
      <c r="AS536" s="2">
        <v>1024.7</v>
      </c>
      <c r="AT536" s="2">
        <v>5300</v>
      </c>
      <c r="AU536" s="2">
        <v>0</v>
      </c>
      <c r="AV536" s="600">
        <v>0</v>
      </c>
      <c r="AW536" s="600">
        <v>0</v>
      </c>
      <c r="AX536" s="600">
        <v>0</v>
      </c>
      <c r="AY536" s="599">
        <v>0</v>
      </c>
      <c r="AZ536" s="599">
        <v>287.8</v>
      </c>
      <c r="BA536">
        <v>17.399999999999999</v>
      </c>
      <c r="BB536">
        <v>31</v>
      </c>
      <c r="BC536" s="5">
        <v>0.36597222222222198</v>
      </c>
    </row>
    <row r="537" spans="2:55">
      <c r="B537" s="2">
        <v>21</v>
      </c>
      <c r="C537" s="2">
        <v>47</v>
      </c>
      <c r="D537" s="2">
        <v>9.3000000000000007</v>
      </c>
      <c r="E537" s="2">
        <v>21</v>
      </c>
      <c r="F537" s="2">
        <v>4.7</v>
      </c>
      <c r="G537" s="2">
        <v>4.7</v>
      </c>
      <c r="H537" s="2">
        <v>1007.6</v>
      </c>
      <c r="I537" s="2">
        <v>10660</v>
      </c>
      <c r="J537" s="2">
        <v>0</v>
      </c>
      <c r="K537" s="2">
        <v>0</v>
      </c>
      <c r="L537" s="2">
        <v>0</v>
      </c>
      <c r="M537" s="2">
        <v>0</v>
      </c>
      <c r="N537">
        <v>5</v>
      </c>
      <c r="O537">
        <v>292.8</v>
      </c>
      <c r="P537">
        <v>21.3</v>
      </c>
      <c r="Q537">
        <v>27.2</v>
      </c>
      <c r="R537" s="5">
        <v>0.36666666666666697</v>
      </c>
      <c r="T537" s="13">
        <f t="shared" si="17"/>
        <v>27.2</v>
      </c>
      <c r="U537" s="13">
        <f t="shared" si="18"/>
        <v>3.1999999999999993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2">
        <v>17.2</v>
      </c>
      <c r="AN537" s="2">
        <v>74</v>
      </c>
      <c r="AO537" s="2">
        <v>12.6</v>
      </c>
      <c r="AP537" s="2">
        <v>17.2</v>
      </c>
      <c r="AQ537" s="2">
        <v>3.2</v>
      </c>
      <c r="AR537" s="2">
        <v>5</v>
      </c>
      <c r="AS537" s="2">
        <v>1024.5999999999999</v>
      </c>
      <c r="AT537" s="2">
        <v>5250</v>
      </c>
      <c r="AU537" s="2">
        <v>0</v>
      </c>
      <c r="AV537" s="600">
        <v>0</v>
      </c>
      <c r="AW537" s="600">
        <v>0</v>
      </c>
      <c r="AX537" s="600">
        <v>0</v>
      </c>
      <c r="AY537" s="599">
        <v>0</v>
      </c>
      <c r="AZ537" s="599">
        <v>287.8</v>
      </c>
      <c r="BA537">
        <v>17.5</v>
      </c>
      <c r="BB537">
        <v>31.1</v>
      </c>
      <c r="BC537" s="5">
        <v>0.36666666666666697</v>
      </c>
    </row>
    <row r="538" spans="2:55">
      <c r="B538" s="2">
        <v>21</v>
      </c>
      <c r="C538" s="2">
        <v>46</v>
      </c>
      <c r="D538" s="2">
        <v>9</v>
      </c>
      <c r="E538" s="2">
        <v>21</v>
      </c>
      <c r="F538" s="2">
        <v>8.6</v>
      </c>
      <c r="G538" s="2">
        <v>10.4</v>
      </c>
      <c r="H538" s="2">
        <v>1007.5</v>
      </c>
      <c r="I538" s="2">
        <v>10730</v>
      </c>
      <c r="J538" s="2">
        <v>0</v>
      </c>
      <c r="K538" s="2">
        <v>0</v>
      </c>
      <c r="L538" s="2">
        <v>0</v>
      </c>
      <c r="M538" s="2">
        <v>0</v>
      </c>
      <c r="N538">
        <v>5</v>
      </c>
      <c r="O538">
        <v>292.8</v>
      </c>
      <c r="P538">
        <v>21.3</v>
      </c>
      <c r="Q538">
        <v>27.4</v>
      </c>
      <c r="R538" s="5">
        <v>0.36736111111111103</v>
      </c>
      <c r="T538" s="13">
        <f t="shared" si="17"/>
        <v>27.4</v>
      </c>
      <c r="U538" s="13">
        <f t="shared" si="18"/>
        <v>3.3999999999999986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2">
        <v>17.2</v>
      </c>
      <c r="AN538" s="2">
        <v>74</v>
      </c>
      <c r="AO538" s="2">
        <v>12.6</v>
      </c>
      <c r="AP538" s="2">
        <v>17.2</v>
      </c>
      <c r="AQ538" s="2">
        <v>1.8</v>
      </c>
      <c r="AR538" s="2">
        <v>1.8</v>
      </c>
      <c r="AS538" s="2">
        <v>1024.4000000000001</v>
      </c>
      <c r="AT538" s="2">
        <v>5300</v>
      </c>
      <c r="AU538" s="2">
        <v>0</v>
      </c>
      <c r="AV538" s="600">
        <v>0</v>
      </c>
      <c r="AW538" s="600">
        <v>0</v>
      </c>
      <c r="AX538" s="600">
        <v>0</v>
      </c>
      <c r="AY538" s="599">
        <v>0</v>
      </c>
      <c r="AZ538" s="599">
        <v>287.8</v>
      </c>
      <c r="BA538">
        <v>17.5</v>
      </c>
      <c r="BB538">
        <v>31.2</v>
      </c>
      <c r="BC538" s="5">
        <v>0.36736111111111103</v>
      </c>
    </row>
    <row r="539" spans="2:55">
      <c r="B539" s="2">
        <v>21</v>
      </c>
      <c r="C539" s="2">
        <v>46</v>
      </c>
      <c r="D539" s="2">
        <v>9</v>
      </c>
      <c r="E539" s="2">
        <v>21</v>
      </c>
      <c r="F539" s="2">
        <v>6.5</v>
      </c>
      <c r="G539" s="2">
        <v>6.5</v>
      </c>
      <c r="H539" s="2">
        <v>1007.6</v>
      </c>
      <c r="I539" s="2">
        <v>10800</v>
      </c>
      <c r="J539" s="2">
        <v>0</v>
      </c>
      <c r="K539" s="2">
        <v>0</v>
      </c>
      <c r="L539" s="2">
        <v>0</v>
      </c>
      <c r="M539" s="2">
        <v>0</v>
      </c>
      <c r="N539">
        <v>5</v>
      </c>
      <c r="O539">
        <v>292.8</v>
      </c>
      <c r="P539">
        <v>21.4</v>
      </c>
      <c r="Q539">
        <v>27.5</v>
      </c>
      <c r="R539" s="5">
        <v>0.36805555555555602</v>
      </c>
      <c r="T539" s="13">
        <f t="shared" si="17"/>
        <v>27.5</v>
      </c>
      <c r="U539" s="13">
        <f t="shared" si="18"/>
        <v>3.5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2">
        <v>17.3</v>
      </c>
      <c r="AN539" s="2">
        <v>74</v>
      </c>
      <c r="AO539" s="2">
        <v>12.7</v>
      </c>
      <c r="AP539" s="2">
        <v>17.3</v>
      </c>
      <c r="AQ539" s="2">
        <v>4</v>
      </c>
      <c r="AR539" s="2">
        <v>5</v>
      </c>
      <c r="AS539" s="2">
        <v>1024.5999999999999</v>
      </c>
      <c r="AT539" s="2">
        <v>5460</v>
      </c>
      <c r="AU539" s="2">
        <v>0</v>
      </c>
      <c r="AV539" s="600">
        <v>0</v>
      </c>
      <c r="AW539" s="600">
        <v>0</v>
      </c>
      <c r="AX539" s="600">
        <v>0</v>
      </c>
      <c r="AY539" s="599">
        <v>0</v>
      </c>
      <c r="AZ539" s="599">
        <v>287.8</v>
      </c>
      <c r="BA539">
        <v>17.5</v>
      </c>
      <c r="BB539">
        <v>31.3</v>
      </c>
      <c r="BC539" s="5">
        <v>0.36805555555555602</v>
      </c>
    </row>
    <row r="540" spans="2:55">
      <c r="B540" s="2">
        <v>21.1</v>
      </c>
      <c r="C540" s="2">
        <v>46</v>
      </c>
      <c r="D540" s="2">
        <v>9</v>
      </c>
      <c r="E540" s="2">
        <v>21.1</v>
      </c>
      <c r="F540" s="2">
        <v>5</v>
      </c>
      <c r="G540" s="2">
        <v>7.6</v>
      </c>
      <c r="H540" s="2">
        <v>1007.4</v>
      </c>
      <c r="I540" s="2">
        <v>10910</v>
      </c>
      <c r="J540" s="2">
        <v>0</v>
      </c>
      <c r="K540" s="2">
        <v>0</v>
      </c>
      <c r="L540" s="2">
        <v>0</v>
      </c>
      <c r="M540" s="2">
        <v>0</v>
      </c>
      <c r="N540">
        <v>5</v>
      </c>
      <c r="O540">
        <v>292.8</v>
      </c>
      <c r="P540">
        <v>21.4</v>
      </c>
      <c r="Q540">
        <v>27.7</v>
      </c>
      <c r="R540" s="5">
        <v>0.36875000000000002</v>
      </c>
      <c r="T540" s="13">
        <f t="shared" si="17"/>
        <v>27.7</v>
      </c>
      <c r="U540" s="13">
        <f t="shared" si="18"/>
        <v>3.5999999999999979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2">
        <v>16.7</v>
      </c>
      <c r="AN540" s="2">
        <v>75</v>
      </c>
      <c r="AO540" s="2">
        <v>12.3</v>
      </c>
      <c r="AP540" s="2">
        <v>16.7</v>
      </c>
      <c r="AQ540" s="2">
        <v>2.9</v>
      </c>
      <c r="AR540" s="2">
        <v>3.2</v>
      </c>
      <c r="AS540" s="2">
        <v>1024.3</v>
      </c>
      <c r="AT540" s="2">
        <v>4850</v>
      </c>
      <c r="AU540" s="2">
        <v>0</v>
      </c>
      <c r="AV540" s="600">
        <v>0</v>
      </c>
      <c r="AW540" s="600">
        <v>0</v>
      </c>
      <c r="AX540" s="600">
        <v>0</v>
      </c>
      <c r="AY540" s="599">
        <v>0</v>
      </c>
      <c r="AZ540" s="599">
        <v>287.8</v>
      </c>
      <c r="BA540">
        <v>16.899999999999999</v>
      </c>
      <c r="BB540">
        <v>27.9</v>
      </c>
      <c r="BC540" s="5">
        <v>0.36875000000000002</v>
      </c>
    </row>
    <row r="541" spans="2:55">
      <c r="B541" s="2">
        <v>21.1</v>
      </c>
      <c r="C541" s="2">
        <v>46</v>
      </c>
      <c r="D541" s="2">
        <v>9</v>
      </c>
      <c r="E541" s="2">
        <v>21.1</v>
      </c>
      <c r="F541" s="2">
        <v>6.5</v>
      </c>
      <c r="G541" s="2">
        <v>9.4</v>
      </c>
      <c r="H541" s="2">
        <v>1007.7</v>
      </c>
      <c r="I541" s="2">
        <v>11050</v>
      </c>
      <c r="J541" s="2">
        <v>0</v>
      </c>
      <c r="K541" s="2">
        <v>0</v>
      </c>
      <c r="L541" s="2">
        <v>0</v>
      </c>
      <c r="M541" s="2">
        <v>0</v>
      </c>
      <c r="N541">
        <v>5</v>
      </c>
      <c r="O541">
        <v>292.8</v>
      </c>
      <c r="P541">
        <v>21.5</v>
      </c>
      <c r="Q541">
        <v>27.8</v>
      </c>
      <c r="R541" s="5">
        <v>0.36944444444444402</v>
      </c>
      <c r="T541" s="13">
        <f t="shared" si="17"/>
        <v>27.8</v>
      </c>
      <c r="U541" s="13">
        <f t="shared" si="18"/>
        <v>3.6999999999999993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2">
        <v>16.7</v>
      </c>
      <c r="AN541" s="2">
        <v>75</v>
      </c>
      <c r="AO541" s="2">
        <v>12.3</v>
      </c>
      <c r="AP541" s="2">
        <v>16.7</v>
      </c>
      <c r="AQ541" s="2">
        <v>1.8</v>
      </c>
      <c r="AR541" s="2">
        <v>2.5</v>
      </c>
      <c r="AS541" s="2">
        <v>1024.3</v>
      </c>
      <c r="AT541" s="2">
        <v>4860</v>
      </c>
      <c r="AU541" s="2">
        <v>0</v>
      </c>
      <c r="AV541" s="600">
        <v>0</v>
      </c>
      <c r="AW541" s="600">
        <v>0</v>
      </c>
      <c r="AX541" s="600">
        <v>0</v>
      </c>
      <c r="AY541" s="599">
        <v>0</v>
      </c>
      <c r="AZ541" s="599">
        <v>287.8</v>
      </c>
      <c r="BA541">
        <v>16.899999999999999</v>
      </c>
      <c r="BB541">
        <v>28.2</v>
      </c>
      <c r="BC541" s="5">
        <v>0.36944444444444402</v>
      </c>
    </row>
    <row r="542" spans="2:55">
      <c r="B542" s="2">
        <v>21.1</v>
      </c>
      <c r="C542" s="2">
        <v>46</v>
      </c>
      <c r="D542" s="2">
        <v>9</v>
      </c>
      <c r="E542" s="2">
        <v>21.1</v>
      </c>
      <c r="F542" s="2">
        <v>4</v>
      </c>
      <c r="G542" s="2">
        <v>6.8</v>
      </c>
      <c r="H542" s="2">
        <v>1007.5</v>
      </c>
      <c r="I542" s="2">
        <v>11190</v>
      </c>
      <c r="J542" s="2">
        <v>0</v>
      </c>
      <c r="K542" s="2">
        <v>0</v>
      </c>
      <c r="L542" s="2">
        <v>0</v>
      </c>
      <c r="M542" s="2">
        <v>0</v>
      </c>
      <c r="N542">
        <v>5</v>
      </c>
      <c r="O542">
        <v>292.8</v>
      </c>
      <c r="P542">
        <v>21.5</v>
      </c>
      <c r="Q542">
        <v>27.9</v>
      </c>
      <c r="R542" s="5">
        <v>0.37013888888888902</v>
      </c>
      <c r="T542" s="13">
        <f t="shared" si="17"/>
        <v>27.9</v>
      </c>
      <c r="U542" s="13">
        <f t="shared" si="18"/>
        <v>3.7999999999999972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2">
        <v>16.8</v>
      </c>
      <c r="AN542" s="2">
        <v>75</v>
      </c>
      <c r="AO542" s="2">
        <v>12.4</v>
      </c>
      <c r="AP542" s="2">
        <v>16.8</v>
      </c>
      <c r="AQ542" s="2">
        <v>2.2000000000000002</v>
      </c>
      <c r="AR542" s="2">
        <v>2.5</v>
      </c>
      <c r="AS542" s="2">
        <v>1024.3</v>
      </c>
      <c r="AT542" s="2">
        <v>4860</v>
      </c>
      <c r="AU542" s="2">
        <v>0</v>
      </c>
      <c r="AV542" s="600">
        <v>0</v>
      </c>
      <c r="AW542" s="600">
        <v>0</v>
      </c>
      <c r="AX542" s="600">
        <v>0</v>
      </c>
      <c r="AY542" s="599">
        <v>0</v>
      </c>
      <c r="AZ542" s="599">
        <v>287.8</v>
      </c>
      <c r="BA542">
        <v>17</v>
      </c>
      <c r="BB542">
        <v>28.5</v>
      </c>
      <c r="BC542" s="5">
        <v>0.37013888888888902</v>
      </c>
    </row>
    <row r="543" spans="2:55">
      <c r="B543" s="2">
        <v>21.2</v>
      </c>
      <c r="C543" s="2">
        <v>46</v>
      </c>
      <c r="D543" s="2">
        <v>9.1</v>
      </c>
      <c r="E543" s="2">
        <v>21.2</v>
      </c>
      <c r="F543" s="2">
        <v>2.2000000000000002</v>
      </c>
      <c r="G543" s="2">
        <v>6.5</v>
      </c>
      <c r="H543" s="2">
        <v>1007.5</v>
      </c>
      <c r="I543" s="2">
        <v>11320</v>
      </c>
      <c r="J543" s="2">
        <v>0</v>
      </c>
      <c r="K543" s="2">
        <v>0</v>
      </c>
      <c r="L543" s="2">
        <v>0</v>
      </c>
      <c r="M543" s="2">
        <v>0</v>
      </c>
      <c r="N543">
        <v>5</v>
      </c>
      <c r="O543">
        <v>292.8</v>
      </c>
      <c r="P543">
        <v>21.6</v>
      </c>
      <c r="Q543">
        <v>27.9</v>
      </c>
      <c r="R543" s="5">
        <v>0.37083333333333302</v>
      </c>
      <c r="T543" s="13">
        <f t="shared" si="17"/>
        <v>27.9</v>
      </c>
      <c r="U543" s="13">
        <f t="shared" si="18"/>
        <v>3.6999999999999993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2">
        <v>16.8</v>
      </c>
      <c r="AN543" s="2">
        <v>75</v>
      </c>
      <c r="AO543" s="2">
        <v>12.4</v>
      </c>
      <c r="AP543" s="2">
        <v>16.8</v>
      </c>
      <c r="AQ543" s="2">
        <v>6.8</v>
      </c>
      <c r="AR543" s="2">
        <v>6.8</v>
      </c>
      <c r="AS543" s="2">
        <v>1024.4000000000001</v>
      </c>
      <c r="AT543" s="2">
        <v>4870</v>
      </c>
      <c r="AU543" s="2">
        <v>0</v>
      </c>
      <c r="AV543" s="600">
        <v>0</v>
      </c>
      <c r="AW543" s="600">
        <v>0</v>
      </c>
      <c r="AX543" s="600">
        <v>0</v>
      </c>
      <c r="AY543" s="599">
        <v>0</v>
      </c>
      <c r="AZ543" s="599">
        <v>287.8</v>
      </c>
      <c r="BA543">
        <v>17</v>
      </c>
      <c r="BB543">
        <v>28.9</v>
      </c>
      <c r="BC543" s="8">
        <v>0.37083333333333302</v>
      </c>
    </row>
    <row r="544" spans="2:55">
      <c r="B544" s="2">
        <v>21.2</v>
      </c>
      <c r="C544" s="2">
        <v>46</v>
      </c>
      <c r="D544" s="2">
        <v>9.1</v>
      </c>
      <c r="E544" s="2">
        <v>21.2</v>
      </c>
      <c r="F544" s="2">
        <v>6.5</v>
      </c>
      <c r="G544" s="2">
        <v>6.8</v>
      </c>
      <c r="H544" s="2">
        <v>1007.5</v>
      </c>
      <c r="I544" s="2">
        <v>11460</v>
      </c>
      <c r="J544" s="2">
        <v>0</v>
      </c>
      <c r="K544" s="2">
        <v>0</v>
      </c>
      <c r="L544" s="2">
        <v>0</v>
      </c>
      <c r="M544" s="2">
        <v>0</v>
      </c>
      <c r="N544">
        <v>5</v>
      </c>
      <c r="O544">
        <v>292.8</v>
      </c>
      <c r="P544">
        <v>21.6</v>
      </c>
      <c r="Q544">
        <v>28</v>
      </c>
      <c r="R544" s="5">
        <v>0.37152777777777801</v>
      </c>
      <c r="T544" s="13">
        <f t="shared" si="17"/>
        <v>28</v>
      </c>
      <c r="U544" s="13">
        <f t="shared" si="18"/>
        <v>3.8000000000000007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2">
        <v>16.7</v>
      </c>
      <c r="AN544" s="2">
        <v>75</v>
      </c>
      <c r="AO544" s="2">
        <v>12.3</v>
      </c>
      <c r="AP544" s="2">
        <v>16.7</v>
      </c>
      <c r="AQ544" s="2">
        <v>2.5</v>
      </c>
      <c r="AR544" s="2">
        <v>5.8</v>
      </c>
      <c r="AS544" s="2">
        <v>1024.2</v>
      </c>
      <c r="AT544" s="2">
        <v>4870</v>
      </c>
      <c r="AU544" s="2">
        <v>0</v>
      </c>
      <c r="AV544" s="600">
        <v>0</v>
      </c>
      <c r="AW544" s="600">
        <v>0</v>
      </c>
      <c r="AX544" s="600">
        <v>0</v>
      </c>
      <c r="AY544" s="599">
        <v>0</v>
      </c>
      <c r="AZ544" s="599">
        <v>287.8</v>
      </c>
      <c r="BA544">
        <v>17</v>
      </c>
      <c r="BB544">
        <v>29.2</v>
      </c>
      <c r="BC544" s="8">
        <v>0.37152777777777801</v>
      </c>
    </row>
    <row r="545" spans="2:55">
      <c r="B545" s="2">
        <v>21.3</v>
      </c>
      <c r="C545" s="2">
        <v>45</v>
      </c>
      <c r="D545" s="2">
        <v>8.9</v>
      </c>
      <c r="E545" s="2">
        <v>21.3</v>
      </c>
      <c r="F545" s="2">
        <v>5.4</v>
      </c>
      <c r="G545" s="2">
        <v>8.6</v>
      </c>
      <c r="H545" s="2">
        <v>1007.5</v>
      </c>
      <c r="I545" s="2">
        <v>11590</v>
      </c>
      <c r="J545" s="2">
        <v>0</v>
      </c>
      <c r="K545" s="2">
        <v>0</v>
      </c>
      <c r="L545" s="2">
        <v>0</v>
      </c>
      <c r="M545" s="2">
        <v>0</v>
      </c>
      <c r="N545">
        <v>5</v>
      </c>
      <c r="O545">
        <v>292.8</v>
      </c>
      <c r="P545">
        <v>21.7</v>
      </c>
      <c r="Q545">
        <v>28</v>
      </c>
      <c r="R545" s="5">
        <v>0.37222222222222201</v>
      </c>
      <c r="T545" s="13">
        <f t="shared" si="17"/>
        <v>28</v>
      </c>
      <c r="U545" s="13">
        <f t="shared" si="18"/>
        <v>3.6999999999999993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2">
        <v>16.8</v>
      </c>
      <c r="AN545" s="2">
        <v>75</v>
      </c>
      <c r="AO545" s="2">
        <v>12.4</v>
      </c>
      <c r="AP545" s="2">
        <v>16.8</v>
      </c>
      <c r="AQ545" s="2">
        <v>4.7</v>
      </c>
      <c r="AR545" s="2">
        <v>5</v>
      </c>
      <c r="AS545" s="2">
        <v>1024.5</v>
      </c>
      <c r="AT545" s="2">
        <v>4860</v>
      </c>
      <c r="AU545" s="2">
        <v>0</v>
      </c>
      <c r="AV545" s="600">
        <v>0</v>
      </c>
      <c r="AW545" s="600">
        <v>0</v>
      </c>
      <c r="AX545" s="600">
        <v>0</v>
      </c>
      <c r="AY545" s="599">
        <v>0</v>
      </c>
      <c r="AZ545" s="599">
        <v>287.8</v>
      </c>
      <c r="BA545">
        <v>17</v>
      </c>
      <c r="BB545">
        <v>29.5</v>
      </c>
      <c r="BC545" s="8">
        <v>0.37222222222222201</v>
      </c>
    </row>
    <row r="546" spans="2:55">
      <c r="B546" s="2">
        <v>21.3</v>
      </c>
      <c r="C546" s="2">
        <v>45</v>
      </c>
      <c r="D546" s="2">
        <v>8.9</v>
      </c>
      <c r="E546" s="2">
        <v>21.3</v>
      </c>
      <c r="F546" s="2">
        <v>10.4</v>
      </c>
      <c r="G546" s="2">
        <v>10.8</v>
      </c>
      <c r="H546" s="2">
        <v>1007.5</v>
      </c>
      <c r="I546" s="2">
        <v>11730</v>
      </c>
      <c r="J546" s="2">
        <v>0</v>
      </c>
      <c r="K546" s="2">
        <v>0</v>
      </c>
      <c r="L546" s="2">
        <v>0</v>
      </c>
      <c r="M546" s="2">
        <v>0</v>
      </c>
      <c r="N546">
        <v>5</v>
      </c>
      <c r="O546">
        <v>292.8</v>
      </c>
      <c r="P546">
        <v>21.7</v>
      </c>
      <c r="Q546">
        <v>28.1</v>
      </c>
      <c r="R546" s="5">
        <v>0.37291666666666701</v>
      </c>
      <c r="T546" s="13">
        <f t="shared" si="17"/>
        <v>28.1</v>
      </c>
      <c r="U546" s="13">
        <f t="shared" si="18"/>
        <v>3.8000000000000007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2">
        <v>16.8</v>
      </c>
      <c r="AN546" s="2">
        <v>75</v>
      </c>
      <c r="AO546" s="2">
        <v>12.4</v>
      </c>
      <c r="AP546" s="2">
        <v>16.8</v>
      </c>
      <c r="AQ546" s="2">
        <v>7.6</v>
      </c>
      <c r="AR546" s="2">
        <v>7.9</v>
      </c>
      <c r="AS546" s="2">
        <v>1024.4000000000001</v>
      </c>
      <c r="AT546" s="2">
        <v>4870</v>
      </c>
      <c r="AU546" s="2">
        <v>0</v>
      </c>
      <c r="AV546" s="600">
        <v>0</v>
      </c>
      <c r="AW546" s="600">
        <v>0</v>
      </c>
      <c r="AX546" s="600">
        <v>0</v>
      </c>
      <c r="AY546" s="599">
        <v>0</v>
      </c>
      <c r="AZ546" s="599">
        <v>287.8</v>
      </c>
      <c r="BA546">
        <v>17</v>
      </c>
      <c r="BB546">
        <v>29.8</v>
      </c>
      <c r="BC546" s="8">
        <v>0.37291666666666701</v>
      </c>
    </row>
    <row r="547" spans="2:55">
      <c r="B547" s="2">
        <v>21.4</v>
      </c>
      <c r="C547" s="2">
        <v>45</v>
      </c>
      <c r="D547" s="2">
        <v>9</v>
      </c>
      <c r="E547" s="2">
        <v>21.4</v>
      </c>
      <c r="F547" s="2">
        <v>5</v>
      </c>
      <c r="G547" s="2">
        <v>6.5</v>
      </c>
      <c r="H547" s="2">
        <v>1007.5</v>
      </c>
      <c r="I547" s="2">
        <v>11850</v>
      </c>
      <c r="J547" s="2">
        <v>0</v>
      </c>
      <c r="K547" s="2">
        <v>0</v>
      </c>
      <c r="L547" s="2">
        <v>0</v>
      </c>
      <c r="M547" s="2">
        <v>0</v>
      </c>
      <c r="N547">
        <v>5</v>
      </c>
      <c r="O547">
        <v>292.8</v>
      </c>
      <c r="P547">
        <v>21.8</v>
      </c>
      <c r="Q547">
        <v>28.1</v>
      </c>
      <c r="R547" s="5">
        <v>0.37361111111111101</v>
      </c>
      <c r="T547" s="13">
        <f t="shared" si="17"/>
        <v>28.1</v>
      </c>
      <c r="U547" s="13">
        <f t="shared" si="18"/>
        <v>3.7000000000000028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2">
        <v>16.8</v>
      </c>
      <c r="AN547" s="2">
        <v>75</v>
      </c>
      <c r="AO547" s="2">
        <v>12.4</v>
      </c>
      <c r="AP547" s="2">
        <v>16.8</v>
      </c>
      <c r="AQ547" s="2">
        <v>5</v>
      </c>
      <c r="AR547" s="2">
        <v>6.8</v>
      </c>
      <c r="AS547" s="2">
        <v>1024.3</v>
      </c>
      <c r="AT547" s="2">
        <v>4880</v>
      </c>
      <c r="AU547" s="2">
        <v>0</v>
      </c>
      <c r="AV547" s="600">
        <v>0</v>
      </c>
      <c r="AW547" s="600">
        <v>0</v>
      </c>
      <c r="AX547" s="600">
        <v>0</v>
      </c>
      <c r="AY547" s="599">
        <v>0</v>
      </c>
      <c r="AZ547" s="599">
        <v>287.8</v>
      </c>
      <c r="BA547">
        <v>17.100000000000001</v>
      </c>
      <c r="BB547">
        <v>30</v>
      </c>
      <c r="BC547" s="8">
        <v>0.37361111111111101</v>
      </c>
    </row>
    <row r="548" spans="2:55">
      <c r="B548" s="2">
        <v>21.4</v>
      </c>
      <c r="C548" s="2">
        <v>45</v>
      </c>
      <c r="D548" s="2">
        <v>9</v>
      </c>
      <c r="E548" s="2">
        <v>21.4</v>
      </c>
      <c r="F548" s="2">
        <v>3.6</v>
      </c>
      <c r="G548" s="2">
        <v>3.6</v>
      </c>
      <c r="H548" s="2">
        <v>1007.6</v>
      </c>
      <c r="I548" s="2">
        <v>11940</v>
      </c>
      <c r="J548" s="2">
        <v>0</v>
      </c>
      <c r="K548" s="2">
        <v>0</v>
      </c>
      <c r="L548" s="2">
        <v>0</v>
      </c>
      <c r="M548" s="2">
        <v>0</v>
      </c>
      <c r="N548">
        <v>5</v>
      </c>
      <c r="O548">
        <v>292.8</v>
      </c>
      <c r="P548">
        <v>21.8</v>
      </c>
      <c r="Q548">
        <v>28.1</v>
      </c>
      <c r="R548" s="5">
        <v>0.374305555555556</v>
      </c>
      <c r="T548" s="13">
        <f t="shared" si="17"/>
        <v>28.1</v>
      </c>
      <c r="U548" s="13">
        <f t="shared" si="18"/>
        <v>3.7000000000000028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2">
        <v>16.8</v>
      </c>
      <c r="AN548" s="2">
        <v>75</v>
      </c>
      <c r="AO548" s="2">
        <v>12.4</v>
      </c>
      <c r="AP548" s="2">
        <v>16.8</v>
      </c>
      <c r="AQ548" s="2">
        <v>0</v>
      </c>
      <c r="AR548" s="2">
        <v>3.2</v>
      </c>
      <c r="AS548" s="2">
        <v>1024.4000000000001</v>
      </c>
      <c r="AT548" s="2">
        <v>4900</v>
      </c>
      <c r="AU548" s="2">
        <v>0</v>
      </c>
      <c r="AV548" s="600">
        <v>0</v>
      </c>
      <c r="AW548" s="600">
        <v>0</v>
      </c>
      <c r="AX548" s="600">
        <v>0</v>
      </c>
      <c r="AY548" s="599">
        <v>0</v>
      </c>
      <c r="AZ548" s="599">
        <v>287.8</v>
      </c>
      <c r="BA548">
        <v>17.100000000000001</v>
      </c>
      <c r="BB548">
        <v>30.3</v>
      </c>
      <c r="BC548" s="8">
        <v>0.374305555555556</v>
      </c>
    </row>
    <row r="549" spans="2:55">
      <c r="B549" s="2">
        <v>21.5</v>
      </c>
      <c r="C549" s="2">
        <v>45</v>
      </c>
      <c r="D549" s="2">
        <v>9.1</v>
      </c>
      <c r="E549" s="2">
        <v>21.5</v>
      </c>
      <c r="F549" s="2">
        <v>6.5</v>
      </c>
      <c r="G549" s="2">
        <v>7.9</v>
      </c>
      <c r="H549" s="2">
        <v>1007.6</v>
      </c>
      <c r="I549" s="2">
        <v>12040</v>
      </c>
      <c r="J549" s="2">
        <v>0</v>
      </c>
      <c r="K549" s="2">
        <v>0</v>
      </c>
      <c r="L549" s="2">
        <v>0</v>
      </c>
      <c r="M549" s="2">
        <v>0</v>
      </c>
      <c r="N549">
        <v>5</v>
      </c>
      <c r="O549">
        <v>292.8</v>
      </c>
      <c r="P549">
        <v>21.9</v>
      </c>
      <c r="Q549">
        <v>28.2</v>
      </c>
      <c r="R549" s="5">
        <v>0.375</v>
      </c>
      <c r="T549" s="13">
        <f t="shared" si="17"/>
        <v>28.2</v>
      </c>
      <c r="U549" s="13">
        <f t="shared" si="18"/>
        <v>3.6999999999999993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2">
        <v>16.8</v>
      </c>
      <c r="AN549" s="2">
        <v>75</v>
      </c>
      <c r="AO549" s="2">
        <v>12.4</v>
      </c>
      <c r="AP549" s="2">
        <v>16.8</v>
      </c>
      <c r="AQ549" s="2">
        <v>2.2000000000000002</v>
      </c>
      <c r="AR549" s="2">
        <v>2.9</v>
      </c>
      <c r="AS549" s="2">
        <v>1024.3</v>
      </c>
      <c r="AT549" s="2">
        <v>4880</v>
      </c>
      <c r="AU549" s="2">
        <v>0</v>
      </c>
      <c r="AV549" s="600">
        <v>0</v>
      </c>
      <c r="AW549" s="600">
        <v>0</v>
      </c>
      <c r="AX549" s="600">
        <v>0</v>
      </c>
      <c r="AY549" s="599">
        <v>0</v>
      </c>
      <c r="AZ549" s="599">
        <v>287.8</v>
      </c>
      <c r="BA549">
        <v>17.100000000000001</v>
      </c>
      <c r="BB549">
        <v>30.5</v>
      </c>
      <c r="BC549" s="8">
        <v>0.375</v>
      </c>
    </row>
    <row r="550" spans="2:55">
      <c r="B550" s="2">
        <v>21.5</v>
      </c>
      <c r="C550" s="2">
        <v>45</v>
      </c>
      <c r="D550" s="2">
        <v>9.1</v>
      </c>
      <c r="E550" s="2">
        <v>21.5</v>
      </c>
      <c r="F550" s="2">
        <v>2.9</v>
      </c>
      <c r="G550" s="2">
        <v>6.5</v>
      </c>
      <c r="H550" s="2">
        <v>1007.5</v>
      </c>
      <c r="I550" s="2">
        <v>12150</v>
      </c>
      <c r="J550" s="2">
        <v>0</v>
      </c>
      <c r="K550" s="2">
        <v>0</v>
      </c>
      <c r="L550" s="2">
        <v>0</v>
      </c>
      <c r="M550" s="2">
        <v>0</v>
      </c>
      <c r="N550">
        <v>5</v>
      </c>
      <c r="O550">
        <v>292.8</v>
      </c>
      <c r="P550">
        <v>22</v>
      </c>
      <c r="Q550">
        <v>28.3</v>
      </c>
      <c r="R550" s="5">
        <v>0.375694444444444</v>
      </c>
      <c r="T550" s="13">
        <f t="shared" si="17"/>
        <v>28.3</v>
      </c>
      <c r="U550" s="13">
        <f t="shared" si="18"/>
        <v>3.8000000000000007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2">
        <v>16.899999999999999</v>
      </c>
      <c r="AN550" s="2">
        <v>75</v>
      </c>
      <c r="AO550" s="2">
        <v>12.5</v>
      </c>
      <c r="AP550" s="2">
        <v>16.899999999999999</v>
      </c>
      <c r="AQ550" s="2">
        <v>6.1</v>
      </c>
      <c r="AR550" s="2">
        <v>7.9</v>
      </c>
      <c r="AS550" s="2">
        <v>1024.3</v>
      </c>
      <c r="AT550" s="2">
        <v>4880</v>
      </c>
      <c r="AU550" s="2">
        <v>0</v>
      </c>
      <c r="AV550" s="600">
        <v>0</v>
      </c>
      <c r="AW550" s="600">
        <v>0</v>
      </c>
      <c r="AX550" s="600">
        <v>0</v>
      </c>
      <c r="AY550" s="599">
        <v>0</v>
      </c>
      <c r="AZ550" s="599">
        <v>287.8</v>
      </c>
      <c r="BA550">
        <v>17.100000000000001</v>
      </c>
      <c r="BB550">
        <v>30.6</v>
      </c>
      <c r="BC550" s="8">
        <v>0.375694444444444</v>
      </c>
    </row>
    <row r="551" spans="2:55">
      <c r="B551" s="2">
        <v>21.5</v>
      </c>
      <c r="C551" s="2">
        <v>45</v>
      </c>
      <c r="D551" s="2">
        <v>9.1</v>
      </c>
      <c r="E551" s="2">
        <v>21.5</v>
      </c>
      <c r="F551" s="2">
        <v>9.4</v>
      </c>
      <c r="G551" s="2">
        <v>9.6999999999999993</v>
      </c>
      <c r="H551" s="2">
        <v>1007.7</v>
      </c>
      <c r="I551" s="2">
        <v>12260</v>
      </c>
      <c r="J551" s="2">
        <v>0</v>
      </c>
      <c r="K551" s="2">
        <v>0</v>
      </c>
      <c r="L551" s="2">
        <v>0</v>
      </c>
      <c r="M551" s="2">
        <v>0</v>
      </c>
      <c r="N551">
        <v>5</v>
      </c>
      <c r="O551">
        <v>292.8</v>
      </c>
      <c r="P551">
        <v>22.1</v>
      </c>
      <c r="Q551">
        <v>28.4</v>
      </c>
      <c r="R551" s="5">
        <v>0.37638888888888899</v>
      </c>
      <c r="T551" s="13">
        <f t="shared" si="17"/>
        <v>28.4</v>
      </c>
      <c r="U551" s="13">
        <f t="shared" si="18"/>
        <v>3.8999999999999986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2">
        <v>16.899999999999999</v>
      </c>
      <c r="AN551" s="2">
        <v>75</v>
      </c>
      <c r="AO551" s="2">
        <v>12.5</v>
      </c>
      <c r="AP551" s="2">
        <v>16.899999999999999</v>
      </c>
      <c r="AQ551" s="2">
        <v>3.2</v>
      </c>
      <c r="AR551" s="2">
        <v>6.8</v>
      </c>
      <c r="AS551" s="2">
        <v>1024.3</v>
      </c>
      <c r="AT551" s="2">
        <v>4900</v>
      </c>
      <c r="AU551" s="2">
        <v>0</v>
      </c>
      <c r="AV551" s="600">
        <v>0</v>
      </c>
      <c r="AW551" s="600">
        <v>0</v>
      </c>
      <c r="AX551" s="600">
        <v>0</v>
      </c>
      <c r="AY551" s="599">
        <v>0</v>
      </c>
      <c r="AZ551" s="599">
        <v>287.8</v>
      </c>
      <c r="BA551">
        <v>17.2</v>
      </c>
      <c r="BB551">
        <v>30.7</v>
      </c>
      <c r="BC551" s="8">
        <v>0.37638888888888899</v>
      </c>
    </row>
    <row r="552" spans="2:55">
      <c r="B552" s="2">
        <v>21.6</v>
      </c>
      <c r="C552" s="2">
        <v>44</v>
      </c>
      <c r="D552" s="2">
        <v>8.9</v>
      </c>
      <c r="E552" s="2">
        <v>21.6</v>
      </c>
      <c r="F552" s="2">
        <v>10.1</v>
      </c>
      <c r="G552" s="2">
        <v>10.1</v>
      </c>
      <c r="H552" s="2">
        <v>1007.5</v>
      </c>
      <c r="I552" s="2">
        <v>12390</v>
      </c>
      <c r="J552" s="2">
        <v>0</v>
      </c>
      <c r="K552" s="2">
        <v>0</v>
      </c>
      <c r="L552" s="2">
        <v>0</v>
      </c>
      <c r="M552" s="2">
        <v>0</v>
      </c>
      <c r="N552">
        <v>5</v>
      </c>
      <c r="O552">
        <v>292.8</v>
      </c>
      <c r="P552">
        <v>22.1</v>
      </c>
      <c r="Q552">
        <v>28.5</v>
      </c>
      <c r="R552" s="5">
        <v>0.37708333333333299</v>
      </c>
      <c r="T552" s="13">
        <f t="shared" si="17"/>
        <v>28.5</v>
      </c>
      <c r="U552" s="13">
        <f t="shared" si="18"/>
        <v>3.8999999999999986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2">
        <v>16.899999999999999</v>
      </c>
      <c r="AN552" s="2">
        <v>75</v>
      </c>
      <c r="AO552" s="2">
        <v>12.5</v>
      </c>
      <c r="AP552" s="2">
        <v>16.899999999999999</v>
      </c>
      <c r="AQ552" s="2">
        <v>6.1</v>
      </c>
      <c r="AR552" s="2">
        <v>8.3000000000000007</v>
      </c>
      <c r="AS552" s="2">
        <v>1024.5</v>
      </c>
      <c r="AT552" s="2">
        <v>4930</v>
      </c>
      <c r="AU552" s="2">
        <v>0</v>
      </c>
      <c r="AV552" s="600">
        <v>0</v>
      </c>
      <c r="AW552" s="600">
        <v>0</v>
      </c>
      <c r="AX552" s="600">
        <v>0</v>
      </c>
      <c r="AY552" s="599">
        <v>0</v>
      </c>
      <c r="AZ552" s="599">
        <v>287.8</v>
      </c>
      <c r="BA552">
        <v>17.2</v>
      </c>
      <c r="BB552">
        <v>30.7</v>
      </c>
      <c r="BC552" s="8">
        <v>0.37708333333333299</v>
      </c>
    </row>
    <row r="553" spans="2:55">
      <c r="B553" s="2">
        <v>21.6</v>
      </c>
      <c r="C553" s="2">
        <v>44</v>
      </c>
      <c r="D553" s="2">
        <v>8.9</v>
      </c>
      <c r="E553" s="2">
        <v>21.6</v>
      </c>
      <c r="F553" s="2">
        <v>9</v>
      </c>
      <c r="G553" s="2">
        <v>10.8</v>
      </c>
      <c r="H553" s="2">
        <v>1007.7</v>
      </c>
      <c r="I553" s="2">
        <v>12540</v>
      </c>
      <c r="J553" s="2">
        <v>0</v>
      </c>
      <c r="K553" s="2">
        <v>0</v>
      </c>
      <c r="L553" s="2">
        <v>0</v>
      </c>
      <c r="M553" s="2">
        <v>0</v>
      </c>
      <c r="N553">
        <v>5</v>
      </c>
      <c r="O553">
        <v>292.8</v>
      </c>
      <c r="P553">
        <v>22.1</v>
      </c>
      <c r="Q553">
        <v>28.5</v>
      </c>
      <c r="R553" s="5">
        <v>0.37777777777777799</v>
      </c>
      <c r="T553" s="13">
        <f t="shared" si="17"/>
        <v>28.5</v>
      </c>
      <c r="U553" s="13">
        <f t="shared" si="18"/>
        <v>3.8999999999999986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2">
        <v>16.899999999999999</v>
      </c>
      <c r="AN553" s="2">
        <v>75</v>
      </c>
      <c r="AO553" s="2">
        <v>12.5</v>
      </c>
      <c r="AP553" s="2">
        <v>16.899999999999999</v>
      </c>
      <c r="AQ553" s="2">
        <v>4</v>
      </c>
      <c r="AR553" s="2">
        <v>5.8</v>
      </c>
      <c r="AS553" s="2">
        <v>1024.4000000000001</v>
      </c>
      <c r="AT553" s="2">
        <v>4950</v>
      </c>
      <c r="AU553" s="2">
        <v>0</v>
      </c>
      <c r="AV553" s="600">
        <v>0</v>
      </c>
      <c r="AW553" s="600">
        <v>0</v>
      </c>
      <c r="AX553" s="600">
        <v>0</v>
      </c>
      <c r="AY553" s="599">
        <v>0</v>
      </c>
      <c r="AZ553" s="599">
        <v>287.8</v>
      </c>
      <c r="BA553">
        <v>17.2</v>
      </c>
      <c r="BB553">
        <v>30.6</v>
      </c>
      <c r="BC553" s="8">
        <v>0.37777777777777799</v>
      </c>
    </row>
    <row r="554" spans="2:55">
      <c r="B554" s="2">
        <v>21.6</v>
      </c>
      <c r="C554" s="2">
        <v>44</v>
      </c>
      <c r="D554" s="2">
        <v>8.9</v>
      </c>
      <c r="E554" s="2">
        <v>21.6</v>
      </c>
      <c r="F554" s="2">
        <v>5.4</v>
      </c>
      <c r="G554" s="2">
        <v>8.6</v>
      </c>
      <c r="H554" s="2">
        <v>1007.6</v>
      </c>
      <c r="I554" s="2">
        <v>12700</v>
      </c>
      <c r="J554" s="2">
        <v>0</v>
      </c>
      <c r="K554" s="2">
        <v>0</v>
      </c>
      <c r="L554" s="2">
        <v>0</v>
      </c>
      <c r="M554" s="2">
        <v>0</v>
      </c>
      <c r="N554">
        <v>5</v>
      </c>
      <c r="O554">
        <v>292.8</v>
      </c>
      <c r="P554">
        <v>22.2</v>
      </c>
      <c r="Q554">
        <v>28.6</v>
      </c>
      <c r="R554" s="5">
        <v>0.37847222222222199</v>
      </c>
      <c r="T554" s="13">
        <f t="shared" si="17"/>
        <v>28.6</v>
      </c>
      <c r="U554" s="13">
        <f t="shared" si="18"/>
        <v>4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2">
        <v>16.899999999999999</v>
      </c>
      <c r="AN554" s="2">
        <v>75</v>
      </c>
      <c r="AO554" s="2">
        <v>12.5</v>
      </c>
      <c r="AP554" s="2">
        <v>16.899999999999999</v>
      </c>
      <c r="AQ554" s="2">
        <v>2.5</v>
      </c>
      <c r="AR554" s="2">
        <v>2.9</v>
      </c>
      <c r="AS554" s="2">
        <v>1024.4000000000001</v>
      </c>
      <c r="AT554" s="2">
        <v>4980</v>
      </c>
      <c r="AU554" s="2">
        <v>0</v>
      </c>
      <c r="AV554" s="600">
        <v>0</v>
      </c>
      <c r="AW554" s="600">
        <v>0</v>
      </c>
      <c r="AX554" s="600">
        <v>0</v>
      </c>
      <c r="AY554" s="599">
        <v>0</v>
      </c>
      <c r="AZ554" s="599">
        <v>287.8</v>
      </c>
      <c r="BA554">
        <v>17.2</v>
      </c>
      <c r="BB554">
        <v>30.5</v>
      </c>
      <c r="BC554" s="8">
        <v>0.37847222222222199</v>
      </c>
    </row>
    <row r="555" spans="2:55">
      <c r="B555" s="2">
        <v>21.6</v>
      </c>
      <c r="C555" s="2">
        <v>44</v>
      </c>
      <c r="D555" s="2">
        <v>8.9</v>
      </c>
      <c r="E555" s="2">
        <v>21.6</v>
      </c>
      <c r="F555" s="2">
        <v>7.6</v>
      </c>
      <c r="G555" s="2">
        <v>7.6</v>
      </c>
      <c r="H555" s="2">
        <v>1007.6</v>
      </c>
      <c r="I555" s="2">
        <v>12880</v>
      </c>
      <c r="J555" s="2">
        <v>0</v>
      </c>
      <c r="K555" s="2">
        <v>0</v>
      </c>
      <c r="L555" s="2">
        <v>0</v>
      </c>
      <c r="M555" s="2">
        <v>0</v>
      </c>
      <c r="N555">
        <v>5</v>
      </c>
      <c r="O555">
        <v>292.8</v>
      </c>
      <c r="P555">
        <v>22.3</v>
      </c>
      <c r="Q555">
        <v>28.6</v>
      </c>
      <c r="R555" s="5">
        <v>0.37916666666666698</v>
      </c>
      <c r="T555" s="13">
        <f t="shared" si="17"/>
        <v>28.6</v>
      </c>
      <c r="U555" s="13">
        <f t="shared" si="18"/>
        <v>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2">
        <v>17</v>
      </c>
      <c r="AN555" s="2">
        <v>75</v>
      </c>
      <c r="AO555" s="2">
        <v>12.6</v>
      </c>
      <c r="AP555" s="2">
        <v>17</v>
      </c>
      <c r="AQ555" s="2">
        <v>4</v>
      </c>
      <c r="AR555" s="2">
        <v>7.6</v>
      </c>
      <c r="AS555" s="2">
        <v>1024.4000000000001</v>
      </c>
      <c r="AT555" s="2">
        <v>5020</v>
      </c>
      <c r="AU555" s="2">
        <v>0</v>
      </c>
      <c r="AV555" s="600">
        <v>0</v>
      </c>
      <c r="AW555" s="600">
        <v>0</v>
      </c>
      <c r="AX555" s="600">
        <v>0</v>
      </c>
      <c r="AY555" s="599">
        <v>0</v>
      </c>
      <c r="AZ555" s="599">
        <v>287.8</v>
      </c>
      <c r="BA555">
        <v>17.2</v>
      </c>
      <c r="BB555">
        <v>30.4</v>
      </c>
      <c r="BC555" s="8">
        <v>0.37916666666666698</v>
      </c>
    </row>
    <row r="556" spans="2:55">
      <c r="B556" s="2">
        <v>21.7</v>
      </c>
      <c r="C556" s="2">
        <v>44</v>
      </c>
      <c r="D556" s="2">
        <v>8.9</v>
      </c>
      <c r="E556" s="2">
        <v>21.7</v>
      </c>
      <c r="F556" s="2">
        <v>7.6</v>
      </c>
      <c r="G556" s="2">
        <v>9.4</v>
      </c>
      <c r="H556" s="2">
        <v>1007.6</v>
      </c>
      <c r="I556" s="2">
        <v>13070</v>
      </c>
      <c r="J556" s="2">
        <v>0</v>
      </c>
      <c r="K556" s="2">
        <v>0</v>
      </c>
      <c r="L556" s="2">
        <v>0</v>
      </c>
      <c r="M556" s="2">
        <v>0</v>
      </c>
      <c r="N556">
        <v>5</v>
      </c>
      <c r="O556">
        <v>292.8</v>
      </c>
      <c r="P556">
        <v>22.3</v>
      </c>
      <c r="Q556">
        <v>28.6</v>
      </c>
      <c r="R556" s="5">
        <v>0.37986111111111098</v>
      </c>
      <c r="T556" s="13">
        <f t="shared" si="17"/>
        <v>28.6</v>
      </c>
      <c r="U556" s="13">
        <f t="shared" si="18"/>
        <v>3.9000000000000021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2">
        <v>17</v>
      </c>
      <c r="AN556" s="2">
        <v>75</v>
      </c>
      <c r="AO556" s="2">
        <v>12.6</v>
      </c>
      <c r="AP556" s="2">
        <v>17</v>
      </c>
      <c r="AQ556" s="2">
        <v>2.9</v>
      </c>
      <c r="AR556" s="2">
        <v>2.9</v>
      </c>
      <c r="AS556" s="2">
        <v>1024.5</v>
      </c>
      <c r="AT556" s="2">
        <v>5050</v>
      </c>
      <c r="AU556" s="2">
        <v>0</v>
      </c>
      <c r="AV556" s="600">
        <v>0</v>
      </c>
      <c r="AW556" s="600">
        <v>0</v>
      </c>
      <c r="AX556" s="600">
        <v>0</v>
      </c>
      <c r="AY556" s="599">
        <v>0</v>
      </c>
      <c r="AZ556" s="599">
        <v>287.8</v>
      </c>
      <c r="BA556">
        <v>17.2</v>
      </c>
      <c r="BB556">
        <v>30.3</v>
      </c>
      <c r="BC556" s="8">
        <v>0.37986111111111098</v>
      </c>
    </row>
    <row r="557" spans="2:55">
      <c r="B557" s="2">
        <v>21.7</v>
      </c>
      <c r="C557" s="2">
        <v>44</v>
      </c>
      <c r="D557" s="2">
        <v>8.9</v>
      </c>
      <c r="E557" s="2">
        <v>21.7</v>
      </c>
      <c r="F557" s="2">
        <v>7.9</v>
      </c>
      <c r="G557" s="2">
        <v>7.9</v>
      </c>
      <c r="H557" s="2">
        <v>1007.8</v>
      </c>
      <c r="I557" s="2">
        <v>13300</v>
      </c>
      <c r="J557" s="2">
        <v>0</v>
      </c>
      <c r="K557" s="2">
        <v>0</v>
      </c>
      <c r="L557" s="2">
        <v>0</v>
      </c>
      <c r="M557" s="2">
        <v>0</v>
      </c>
      <c r="N557">
        <v>5</v>
      </c>
      <c r="O557">
        <v>292.8</v>
      </c>
      <c r="P557">
        <v>22.4</v>
      </c>
      <c r="Q557">
        <v>28.6</v>
      </c>
      <c r="R557" s="5">
        <v>0.38055555555555598</v>
      </c>
      <c r="T557" s="13">
        <f t="shared" si="17"/>
        <v>28.6</v>
      </c>
      <c r="U557" s="13">
        <f t="shared" si="18"/>
        <v>3.9000000000000021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2">
        <v>17</v>
      </c>
      <c r="AN557" s="2">
        <v>75</v>
      </c>
      <c r="AO557" s="2">
        <v>12.6</v>
      </c>
      <c r="AP557" s="2">
        <v>17</v>
      </c>
      <c r="AQ557" s="2">
        <v>0</v>
      </c>
      <c r="AR557" s="2">
        <v>0</v>
      </c>
      <c r="AS557" s="2">
        <v>1024.5</v>
      </c>
      <c r="AT557" s="2">
        <v>5110</v>
      </c>
      <c r="AU557" s="2">
        <v>0</v>
      </c>
      <c r="AV557" s="600">
        <v>0</v>
      </c>
      <c r="AW557" s="600">
        <v>0</v>
      </c>
      <c r="AX557" s="600">
        <v>0</v>
      </c>
      <c r="AY557" s="599">
        <v>0</v>
      </c>
      <c r="AZ557" s="599">
        <v>287.8</v>
      </c>
      <c r="BA557">
        <v>17.3</v>
      </c>
      <c r="BB557">
        <v>30.3</v>
      </c>
      <c r="BC557" s="8">
        <v>0.38055555555555598</v>
      </c>
    </row>
    <row r="558" spans="2:55">
      <c r="B558" s="2">
        <v>21.7</v>
      </c>
      <c r="C558" s="2">
        <v>44</v>
      </c>
      <c r="D558" s="2">
        <v>8.9</v>
      </c>
      <c r="E558" s="2">
        <v>21.7</v>
      </c>
      <c r="F558" s="2">
        <v>4.7</v>
      </c>
      <c r="G558" s="2">
        <v>4.7</v>
      </c>
      <c r="H558" s="2">
        <v>1007.6</v>
      </c>
      <c r="I558" s="2">
        <v>13520</v>
      </c>
      <c r="J558" s="2">
        <v>0</v>
      </c>
      <c r="K558" s="2">
        <v>0</v>
      </c>
      <c r="L558" s="2">
        <v>0</v>
      </c>
      <c r="M558" s="2">
        <v>0</v>
      </c>
      <c r="N558">
        <v>5</v>
      </c>
      <c r="O558">
        <v>292.8</v>
      </c>
      <c r="P558">
        <v>22.4</v>
      </c>
      <c r="Q558">
        <v>28.5</v>
      </c>
      <c r="R558" s="5">
        <v>0.38124999999999998</v>
      </c>
      <c r="T558" s="13">
        <f t="shared" si="17"/>
        <v>28.5</v>
      </c>
      <c r="U558" s="13">
        <f t="shared" si="18"/>
        <v>3.8000000000000007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2">
        <v>17</v>
      </c>
      <c r="AN558" s="2">
        <v>75</v>
      </c>
      <c r="AO558" s="2">
        <v>12.6</v>
      </c>
      <c r="AP558" s="2">
        <v>17</v>
      </c>
      <c r="AQ558" s="2">
        <v>2.2000000000000002</v>
      </c>
      <c r="AR558" s="2">
        <v>4.7</v>
      </c>
      <c r="AS558" s="2">
        <v>1024.5</v>
      </c>
      <c r="AT558" s="2">
        <v>5190</v>
      </c>
      <c r="AU558" s="2">
        <v>0</v>
      </c>
      <c r="AV558" s="600">
        <v>0</v>
      </c>
      <c r="AW558" s="600">
        <v>0</v>
      </c>
      <c r="AX558" s="600">
        <v>0</v>
      </c>
      <c r="AY558" s="599">
        <v>0</v>
      </c>
      <c r="AZ558" s="599">
        <v>287.8</v>
      </c>
      <c r="BA558">
        <v>17.3</v>
      </c>
      <c r="BB558">
        <v>30.3</v>
      </c>
      <c r="BC558" s="8">
        <v>0.38124999999999998</v>
      </c>
    </row>
    <row r="559" spans="2:55">
      <c r="B559" s="2">
        <v>21.8</v>
      </c>
      <c r="C559" s="2">
        <v>44</v>
      </c>
      <c r="D559" s="2">
        <v>9</v>
      </c>
      <c r="E559" s="2">
        <v>21.8</v>
      </c>
      <c r="F559" s="2">
        <v>6.8</v>
      </c>
      <c r="G559" s="2">
        <v>8.3000000000000007</v>
      </c>
      <c r="H559" s="2">
        <v>1007.6</v>
      </c>
      <c r="I559" s="2">
        <v>13720</v>
      </c>
      <c r="J559" s="2">
        <v>1</v>
      </c>
      <c r="K559" s="2">
        <v>0</v>
      </c>
      <c r="L559" s="2">
        <v>0</v>
      </c>
      <c r="M559" s="2">
        <v>0</v>
      </c>
      <c r="N559">
        <v>5</v>
      </c>
      <c r="O559">
        <v>292.8</v>
      </c>
      <c r="P559">
        <v>22.4</v>
      </c>
      <c r="Q559">
        <v>28.6</v>
      </c>
      <c r="R559" s="5">
        <v>0.38194444444444398</v>
      </c>
      <c r="T559" s="13">
        <f t="shared" si="17"/>
        <v>28.6</v>
      </c>
      <c r="U559" s="13">
        <f t="shared" si="18"/>
        <v>3.8000000000000007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2">
        <v>17.100000000000001</v>
      </c>
      <c r="AN559" s="2">
        <v>75</v>
      </c>
      <c r="AO559" s="2">
        <v>12.6</v>
      </c>
      <c r="AP559" s="2">
        <v>17.100000000000001</v>
      </c>
      <c r="AQ559" s="2">
        <v>3.6</v>
      </c>
      <c r="AR559" s="2">
        <v>5.8</v>
      </c>
      <c r="AS559" s="2">
        <v>1024.7</v>
      </c>
      <c r="AT559" s="2">
        <v>5260</v>
      </c>
      <c r="AU559" s="2">
        <v>0</v>
      </c>
      <c r="AV559" s="600">
        <v>0</v>
      </c>
      <c r="AW559" s="600">
        <v>0</v>
      </c>
      <c r="AX559" s="600">
        <v>0</v>
      </c>
      <c r="AY559" s="599">
        <v>0</v>
      </c>
      <c r="AZ559" s="599">
        <v>287.8</v>
      </c>
      <c r="BA559">
        <v>17.3</v>
      </c>
      <c r="BB559">
        <v>30.4</v>
      </c>
      <c r="BC559" s="8">
        <v>0.38194444444444398</v>
      </c>
    </row>
    <row r="560" spans="2:55">
      <c r="B560" s="2">
        <v>21.8</v>
      </c>
      <c r="C560" s="2">
        <v>44</v>
      </c>
      <c r="D560" s="2">
        <v>9</v>
      </c>
      <c r="E560" s="2">
        <v>21.8</v>
      </c>
      <c r="F560" s="2">
        <v>5.4</v>
      </c>
      <c r="G560" s="2">
        <v>9.4</v>
      </c>
      <c r="H560" s="2">
        <v>1007.6</v>
      </c>
      <c r="I560" s="2">
        <v>13920</v>
      </c>
      <c r="J560" s="2">
        <v>1</v>
      </c>
      <c r="K560" s="2">
        <v>0</v>
      </c>
      <c r="L560" s="2">
        <v>0</v>
      </c>
      <c r="M560" s="2">
        <v>0</v>
      </c>
      <c r="N560">
        <v>5</v>
      </c>
      <c r="O560">
        <v>292.8</v>
      </c>
      <c r="P560">
        <v>22.5</v>
      </c>
      <c r="Q560">
        <v>28.6</v>
      </c>
      <c r="R560" s="5">
        <v>0.38263888888888897</v>
      </c>
      <c r="T560" s="13">
        <f t="shared" si="17"/>
        <v>28.6</v>
      </c>
      <c r="U560" s="13">
        <f t="shared" si="18"/>
        <v>3.8000000000000007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2">
        <v>17</v>
      </c>
      <c r="AN560" s="2">
        <v>75</v>
      </c>
      <c r="AO560" s="2">
        <v>12.6</v>
      </c>
      <c r="AP560" s="2">
        <v>17</v>
      </c>
      <c r="AQ560" s="2">
        <v>0</v>
      </c>
      <c r="AR560" s="2">
        <v>2.9</v>
      </c>
      <c r="AS560" s="2">
        <v>1024.5</v>
      </c>
      <c r="AT560" s="2">
        <v>5270</v>
      </c>
      <c r="AU560" s="2">
        <v>0</v>
      </c>
      <c r="AV560" s="600">
        <v>0</v>
      </c>
      <c r="AW560" s="600">
        <v>0</v>
      </c>
      <c r="AX560" s="600">
        <v>0</v>
      </c>
      <c r="AY560" s="599">
        <v>0</v>
      </c>
      <c r="AZ560" s="599">
        <v>287.8</v>
      </c>
      <c r="BA560">
        <v>17.3</v>
      </c>
      <c r="BB560">
        <v>30.4</v>
      </c>
      <c r="BC560" s="8">
        <v>0.38263888888888897</v>
      </c>
    </row>
    <row r="561" spans="2:55">
      <c r="B561" s="2">
        <v>21.9</v>
      </c>
      <c r="C561" s="2">
        <v>44</v>
      </c>
      <c r="D561" s="2">
        <v>9.1</v>
      </c>
      <c r="E561" s="2">
        <v>21.9</v>
      </c>
      <c r="F561" s="2">
        <v>5.8</v>
      </c>
      <c r="G561" s="2">
        <v>5.8</v>
      </c>
      <c r="H561" s="2">
        <v>1007.5</v>
      </c>
      <c r="I561" s="2">
        <v>14110</v>
      </c>
      <c r="J561" s="2">
        <v>1</v>
      </c>
      <c r="K561" s="2">
        <v>0</v>
      </c>
      <c r="L561" s="2">
        <v>0</v>
      </c>
      <c r="M561" s="2">
        <v>0</v>
      </c>
      <c r="N561">
        <v>5</v>
      </c>
      <c r="O561">
        <v>292.8</v>
      </c>
      <c r="P561">
        <v>22.5</v>
      </c>
      <c r="Q561">
        <v>28.6</v>
      </c>
      <c r="R561" s="5">
        <v>0.38333333333333303</v>
      </c>
      <c r="T561" s="13">
        <f t="shared" si="17"/>
        <v>28.6</v>
      </c>
      <c r="U561" s="13">
        <f t="shared" si="18"/>
        <v>3.7000000000000028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2">
        <v>17.100000000000001</v>
      </c>
      <c r="AN561" s="2">
        <v>75</v>
      </c>
      <c r="AO561" s="2">
        <v>12.6</v>
      </c>
      <c r="AP561" s="2">
        <v>17.100000000000001</v>
      </c>
      <c r="AQ561" s="2">
        <v>1.8</v>
      </c>
      <c r="AR561" s="2">
        <v>2.5</v>
      </c>
      <c r="AS561" s="2">
        <v>1024.4000000000001</v>
      </c>
      <c r="AT561" s="2">
        <v>5320</v>
      </c>
      <c r="AU561" s="2">
        <v>0</v>
      </c>
      <c r="AV561" s="600">
        <v>0</v>
      </c>
      <c r="AW561" s="600">
        <v>0</v>
      </c>
      <c r="AX561" s="600">
        <v>0</v>
      </c>
      <c r="AY561" s="599">
        <v>0</v>
      </c>
      <c r="AZ561" s="599">
        <v>287.8</v>
      </c>
      <c r="BA561">
        <v>17.3</v>
      </c>
      <c r="BB561">
        <v>30.6</v>
      </c>
      <c r="BC561" s="8">
        <v>0.38333333333333303</v>
      </c>
    </row>
    <row r="562" spans="2:55">
      <c r="B562" s="2">
        <v>21.9</v>
      </c>
      <c r="C562" s="2">
        <v>44</v>
      </c>
      <c r="D562" s="2">
        <v>9.1</v>
      </c>
      <c r="E562" s="2">
        <v>21.9</v>
      </c>
      <c r="F562" s="2">
        <v>7.6</v>
      </c>
      <c r="G562" s="2">
        <v>10.4</v>
      </c>
      <c r="H562" s="2">
        <v>1007.7</v>
      </c>
      <c r="I562" s="2">
        <v>14280</v>
      </c>
      <c r="J562" s="2">
        <v>1</v>
      </c>
      <c r="K562" s="2">
        <v>0</v>
      </c>
      <c r="L562" s="2">
        <v>0</v>
      </c>
      <c r="M562" s="2">
        <v>0</v>
      </c>
      <c r="N562">
        <v>5</v>
      </c>
      <c r="O562">
        <v>292.8</v>
      </c>
      <c r="P562">
        <v>22.6</v>
      </c>
      <c r="Q562">
        <v>28.7</v>
      </c>
      <c r="R562" s="5">
        <v>0.38402777777777802</v>
      </c>
      <c r="T562" s="13">
        <f t="shared" si="17"/>
        <v>28.7</v>
      </c>
      <c r="U562" s="13">
        <f t="shared" si="18"/>
        <v>3.8000000000000007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2">
        <v>17.100000000000001</v>
      </c>
      <c r="AN562" s="2">
        <v>74</v>
      </c>
      <c r="AO562" s="2">
        <v>12.5</v>
      </c>
      <c r="AP562" s="2">
        <v>17.100000000000001</v>
      </c>
      <c r="AQ562" s="2">
        <v>2.2000000000000002</v>
      </c>
      <c r="AR562" s="2">
        <v>4.3</v>
      </c>
      <c r="AS562" s="2">
        <v>1024.5</v>
      </c>
      <c r="AT562" s="2">
        <v>5360</v>
      </c>
      <c r="AU562" s="2">
        <v>0</v>
      </c>
      <c r="AV562" s="600">
        <v>0</v>
      </c>
      <c r="AW562" s="600">
        <v>0</v>
      </c>
      <c r="AX562" s="600">
        <v>0</v>
      </c>
      <c r="AY562" s="599">
        <v>0</v>
      </c>
      <c r="AZ562" s="599">
        <v>287.8</v>
      </c>
      <c r="BA562">
        <v>17.399999999999999</v>
      </c>
      <c r="BB562">
        <v>30.7</v>
      </c>
      <c r="BC562" s="8">
        <v>0.38402777777777802</v>
      </c>
    </row>
    <row r="563" spans="2:55">
      <c r="B563" s="2">
        <v>21.9</v>
      </c>
      <c r="C563" s="2">
        <v>44</v>
      </c>
      <c r="D563" s="2">
        <v>9.1</v>
      </c>
      <c r="E563" s="2">
        <v>21.9</v>
      </c>
      <c r="F563" s="2">
        <v>4</v>
      </c>
      <c r="G563" s="2">
        <v>9</v>
      </c>
      <c r="H563" s="2">
        <v>1007.5</v>
      </c>
      <c r="I563" s="2">
        <v>14460</v>
      </c>
      <c r="J563" s="2">
        <v>1</v>
      </c>
      <c r="K563" s="2">
        <v>0</v>
      </c>
      <c r="L563" s="2">
        <v>0</v>
      </c>
      <c r="M563" s="2">
        <v>0</v>
      </c>
      <c r="N563">
        <v>5</v>
      </c>
      <c r="O563">
        <v>292.8</v>
      </c>
      <c r="P563">
        <v>22.7</v>
      </c>
      <c r="Q563">
        <v>28.8</v>
      </c>
      <c r="R563" s="5">
        <v>0.38472222222222202</v>
      </c>
      <c r="T563" s="13">
        <f t="shared" si="17"/>
        <v>28.8</v>
      </c>
      <c r="U563" s="13">
        <f t="shared" si="18"/>
        <v>3.9000000000000021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2">
        <v>17.100000000000001</v>
      </c>
      <c r="AN563" s="2">
        <v>74</v>
      </c>
      <c r="AO563" s="2">
        <v>12.5</v>
      </c>
      <c r="AP563" s="2">
        <v>17.100000000000001</v>
      </c>
      <c r="AQ563" s="2">
        <v>2.5</v>
      </c>
      <c r="AR563" s="2">
        <v>4</v>
      </c>
      <c r="AS563" s="2">
        <v>1024.5999999999999</v>
      </c>
      <c r="AT563" s="2">
        <v>5340</v>
      </c>
      <c r="AU563" s="2">
        <v>0</v>
      </c>
      <c r="AV563" s="600">
        <v>0</v>
      </c>
      <c r="AW563" s="600">
        <v>0</v>
      </c>
      <c r="AX563" s="600">
        <v>0</v>
      </c>
      <c r="AY563" s="599">
        <v>0</v>
      </c>
      <c r="AZ563" s="599">
        <v>287.8</v>
      </c>
      <c r="BA563">
        <v>17.399999999999999</v>
      </c>
      <c r="BB563">
        <v>30.9</v>
      </c>
      <c r="BC563" s="8">
        <v>0.38472222222222202</v>
      </c>
    </row>
    <row r="564" spans="2:55">
      <c r="B564" s="2">
        <v>21.9</v>
      </c>
      <c r="C564" s="2">
        <v>44</v>
      </c>
      <c r="D564" s="2">
        <v>9.1</v>
      </c>
      <c r="E564" s="2">
        <v>21.9</v>
      </c>
      <c r="F564" s="2">
        <v>2.9</v>
      </c>
      <c r="G564" s="2">
        <v>6.5</v>
      </c>
      <c r="H564" s="2">
        <v>1007.6</v>
      </c>
      <c r="I564" s="2">
        <v>14590</v>
      </c>
      <c r="J564" s="2">
        <v>1</v>
      </c>
      <c r="K564" s="2">
        <v>0</v>
      </c>
      <c r="L564" s="2">
        <v>0</v>
      </c>
      <c r="M564" s="2">
        <v>0</v>
      </c>
      <c r="N564">
        <v>5</v>
      </c>
      <c r="O564">
        <v>292.8</v>
      </c>
      <c r="P564">
        <v>22.7</v>
      </c>
      <c r="Q564">
        <v>28.8</v>
      </c>
      <c r="R564" s="5">
        <v>0.38541666666666702</v>
      </c>
      <c r="T564" s="13">
        <f t="shared" si="17"/>
        <v>28.8</v>
      </c>
      <c r="U564" s="13">
        <f t="shared" si="18"/>
        <v>3.9000000000000021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2">
        <v>17.100000000000001</v>
      </c>
      <c r="AN564" s="2">
        <v>74</v>
      </c>
      <c r="AO564" s="2">
        <v>12.5</v>
      </c>
      <c r="AP564" s="2">
        <v>17.100000000000001</v>
      </c>
      <c r="AQ564" s="2">
        <v>0</v>
      </c>
      <c r="AR564" s="2">
        <v>4</v>
      </c>
      <c r="AS564" s="2">
        <v>1024.7</v>
      </c>
      <c r="AT564" s="2">
        <v>5300</v>
      </c>
      <c r="AU564" s="2">
        <v>0</v>
      </c>
      <c r="AV564" s="600">
        <v>0</v>
      </c>
      <c r="AW564" s="600">
        <v>0</v>
      </c>
      <c r="AX564" s="600">
        <v>0</v>
      </c>
      <c r="AY564" s="599">
        <v>0</v>
      </c>
      <c r="AZ564" s="599">
        <v>287.8</v>
      </c>
      <c r="BA564">
        <v>17.399999999999999</v>
      </c>
      <c r="BB564">
        <v>31</v>
      </c>
      <c r="BC564" s="8">
        <v>0.38541666666666702</v>
      </c>
    </row>
    <row r="565" spans="2:55">
      <c r="B565" s="2">
        <v>21.9</v>
      </c>
      <c r="C565" s="2">
        <v>43</v>
      </c>
      <c r="D565" s="2">
        <v>8.8000000000000007</v>
      </c>
      <c r="E565" s="2">
        <v>21.9</v>
      </c>
      <c r="F565" s="2">
        <v>11.2</v>
      </c>
      <c r="G565" s="2">
        <v>15.5</v>
      </c>
      <c r="H565" s="2">
        <v>1007.5</v>
      </c>
      <c r="I565" s="2">
        <v>14700</v>
      </c>
      <c r="J565" s="2">
        <v>1</v>
      </c>
      <c r="K565" s="2">
        <v>0</v>
      </c>
      <c r="L565" s="2">
        <v>0</v>
      </c>
      <c r="M565" s="2">
        <v>0</v>
      </c>
      <c r="N565">
        <v>5</v>
      </c>
      <c r="O565">
        <v>292.8</v>
      </c>
      <c r="P565">
        <v>22.8</v>
      </c>
      <c r="Q565">
        <v>28.9</v>
      </c>
      <c r="R565" s="5">
        <v>0.38611111111111102</v>
      </c>
      <c r="T565" s="13">
        <f t="shared" si="17"/>
        <v>28.9</v>
      </c>
      <c r="U565" s="13">
        <f t="shared" si="18"/>
        <v>4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2">
        <v>17.2</v>
      </c>
      <c r="AN565" s="2">
        <v>74</v>
      </c>
      <c r="AO565" s="2">
        <v>12.6</v>
      </c>
      <c r="AP565" s="2">
        <v>17.2</v>
      </c>
      <c r="AQ565" s="2">
        <v>3.2</v>
      </c>
      <c r="AR565" s="2">
        <v>5</v>
      </c>
      <c r="AS565" s="2">
        <v>1024.5999999999999</v>
      </c>
      <c r="AT565" s="2">
        <v>5250</v>
      </c>
      <c r="AU565" s="2">
        <v>0</v>
      </c>
      <c r="AV565" s="600">
        <v>0</v>
      </c>
      <c r="AW565" s="600">
        <v>0</v>
      </c>
      <c r="AX565" s="600">
        <v>0</v>
      </c>
      <c r="AY565" s="599">
        <v>0</v>
      </c>
      <c r="AZ565" s="599">
        <v>287.8</v>
      </c>
      <c r="BA565">
        <v>17.5</v>
      </c>
      <c r="BB565">
        <v>31.1</v>
      </c>
      <c r="BC565" s="8">
        <v>0.38611111111111102</v>
      </c>
    </row>
    <row r="566" spans="2:55">
      <c r="B566" s="2">
        <v>21.9</v>
      </c>
      <c r="C566" s="2">
        <v>43</v>
      </c>
      <c r="D566" s="2">
        <v>8.8000000000000007</v>
      </c>
      <c r="E566" s="2">
        <v>21.9</v>
      </c>
      <c r="F566" s="2">
        <v>8.3000000000000007</v>
      </c>
      <c r="G566" s="2">
        <v>10.1</v>
      </c>
      <c r="H566" s="2">
        <v>1007.7</v>
      </c>
      <c r="I566" s="2">
        <v>14790</v>
      </c>
      <c r="J566" s="2">
        <v>1</v>
      </c>
      <c r="K566" s="2">
        <v>0</v>
      </c>
      <c r="L566" s="2">
        <v>0</v>
      </c>
      <c r="M566" s="2">
        <v>0</v>
      </c>
      <c r="N566">
        <v>5</v>
      </c>
      <c r="O566">
        <v>292.8</v>
      </c>
      <c r="P566">
        <v>22.8</v>
      </c>
      <c r="Q566">
        <v>29</v>
      </c>
      <c r="R566" s="5">
        <v>0.38680555555555601</v>
      </c>
      <c r="T566" s="13">
        <f t="shared" si="17"/>
        <v>29</v>
      </c>
      <c r="U566" s="13">
        <f t="shared" si="18"/>
        <v>4.1000000000000014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2">
        <v>17.2</v>
      </c>
      <c r="AN566" s="2">
        <v>74</v>
      </c>
      <c r="AO566" s="2">
        <v>12.6</v>
      </c>
      <c r="AP566" s="2">
        <v>17.2</v>
      </c>
      <c r="AQ566" s="2">
        <v>1.8</v>
      </c>
      <c r="AR566" s="2">
        <v>1.8</v>
      </c>
      <c r="AS566" s="2">
        <v>1024.4000000000001</v>
      </c>
      <c r="AT566" s="2">
        <v>5300</v>
      </c>
      <c r="AU566" s="2">
        <v>0</v>
      </c>
      <c r="AV566" s="600">
        <v>0</v>
      </c>
      <c r="AW566" s="600">
        <v>0</v>
      </c>
      <c r="AX566" s="600">
        <v>0</v>
      </c>
      <c r="AY566" s="599">
        <v>0</v>
      </c>
      <c r="AZ566" s="599">
        <v>287.8</v>
      </c>
      <c r="BA566">
        <v>17.5</v>
      </c>
      <c r="BB566">
        <v>31.2</v>
      </c>
      <c r="BC566" s="8">
        <v>0.38680555555555601</v>
      </c>
    </row>
    <row r="567" spans="2:55">
      <c r="B567" s="2">
        <v>21.9</v>
      </c>
      <c r="C567" s="2">
        <v>43</v>
      </c>
      <c r="D567" s="2">
        <v>8.8000000000000007</v>
      </c>
      <c r="E567" s="2">
        <v>21.9</v>
      </c>
      <c r="F567" s="2">
        <v>9.4</v>
      </c>
      <c r="G567" s="2">
        <v>9.4</v>
      </c>
      <c r="H567" s="2">
        <v>1007.6</v>
      </c>
      <c r="I567" s="2">
        <v>14870</v>
      </c>
      <c r="J567" s="2">
        <v>1</v>
      </c>
      <c r="K567" s="2">
        <v>0</v>
      </c>
      <c r="L567" s="2">
        <v>0</v>
      </c>
      <c r="M567" s="2">
        <v>0</v>
      </c>
      <c r="N567">
        <v>5</v>
      </c>
      <c r="O567">
        <v>292.8</v>
      </c>
      <c r="P567">
        <v>22.9</v>
      </c>
      <c r="Q567">
        <v>29</v>
      </c>
      <c r="R567" s="5">
        <v>0.38750000000000001</v>
      </c>
      <c r="T567" s="13">
        <f t="shared" si="17"/>
        <v>29</v>
      </c>
      <c r="U567" s="13">
        <f t="shared" si="18"/>
        <v>4.1000000000000014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2">
        <v>17.3</v>
      </c>
      <c r="AN567" s="2">
        <v>74</v>
      </c>
      <c r="AO567" s="2">
        <v>12.7</v>
      </c>
      <c r="AP567" s="2">
        <v>17.3</v>
      </c>
      <c r="AQ567" s="2">
        <v>4</v>
      </c>
      <c r="AR567" s="2">
        <v>5</v>
      </c>
      <c r="AS567" s="2">
        <v>1024.5999999999999</v>
      </c>
      <c r="AT567" s="2">
        <v>5460</v>
      </c>
      <c r="AU567" s="2">
        <v>0</v>
      </c>
      <c r="AV567" s="600">
        <v>0</v>
      </c>
      <c r="AW567" s="600">
        <v>0</v>
      </c>
      <c r="AX567" s="600">
        <v>0</v>
      </c>
      <c r="AY567" s="599">
        <v>0</v>
      </c>
      <c r="AZ567" s="599">
        <v>287.8</v>
      </c>
      <c r="BA567">
        <v>17.5</v>
      </c>
      <c r="BB567">
        <v>31.3</v>
      </c>
      <c r="BC567" s="8">
        <v>0.38750000000000001</v>
      </c>
    </row>
    <row r="568" spans="2:55">
      <c r="B568" s="2">
        <v>21.9</v>
      </c>
      <c r="C568" s="2">
        <v>43</v>
      </c>
      <c r="D568" s="2">
        <v>8.8000000000000007</v>
      </c>
      <c r="E568" s="2">
        <v>21.9</v>
      </c>
      <c r="F568" s="2">
        <v>6.1</v>
      </c>
      <c r="G568" s="2">
        <v>6.5</v>
      </c>
      <c r="H568" s="2">
        <v>1007.7</v>
      </c>
      <c r="I568" s="2">
        <v>14940</v>
      </c>
      <c r="J568" s="2">
        <v>1</v>
      </c>
      <c r="K568" s="2">
        <v>0</v>
      </c>
      <c r="L568" s="2">
        <v>0</v>
      </c>
      <c r="M568" s="2">
        <v>0</v>
      </c>
      <c r="N568">
        <v>5</v>
      </c>
      <c r="O568">
        <v>292.8</v>
      </c>
      <c r="P568">
        <v>23</v>
      </c>
      <c r="Q568">
        <v>29</v>
      </c>
      <c r="R568" s="5">
        <v>0.38819444444444401</v>
      </c>
      <c r="T568" s="13">
        <f t="shared" si="17"/>
        <v>29</v>
      </c>
      <c r="U568" s="13">
        <f t="shared" si="18"/>
        <v>4.1000000000000014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2">
        <v>17</v>
      </c>
      <c r="AN568" s="2">
        <v>75</v>
      </c>
      <c r="AO568" s="2">
        <v>12.6</v>
      </c>
      <c r="AP568" s="2">
        <v>17</v>
      </c>
      <c r="AQ568" s="2">
        <v>4</v>
      </c>
      <c r="AR568" s="2">
        <v>7.6</v>
      </c>
      <c r="AS568" s="2">
        <v>1024.4000000000001</v>
      </c>
      <c r="AT568" s="2">
        <v>5020</v>
      </c>
      <c r="AU568" s="2">
        <v>0</v>
      </c>
      <c r="AV568" s="600">
        <v>0</v>
      </c>
      <c r="AW568" s="600">
        <v>0</v>
      </c>
      <c r="AX568" s="600">
        <v>0</v>
      </c>
      <c r="AY568" s="599">
        <v>0</v>
      </c>
      <c r="AZ568" s="599">
        <v>287.8</v>
      </c>
      <c r="BA568">
        <v>17.2</v>
      </c>
      <c r="BB568">
        <v>30.4</v>
      </c>
      <c r="BC568" s="8">
        <v>0.38819444444444401</v>
      </c>
    </row>
    <row r="569" spans="2:55">
      <c r="B569" s="2">
        <v>22</v>
      </c>
      <c r="C569" s="2">
        <v>43</v>
      </c>
      <c r="D569" s="2">
        <v>8.9</v>
      </c>
      <c r="E569" s="2">
        <v>22</v>
      </c>
      <c r="F569" s="2">
        <v>4.3</v>
      </c>
      <c r="G569" s="2">
        <v>6.1</v>
      </c>
      <c r="H569" s="2">
        <v>1007.7</v>
      </c>
      <c r="I569" s="2">
        <v>15030</v>
      </c>
      <c r="J569" s="2">
        <v>1</v>
      </c>
      <c r="K569" s="2">
        <v>0</v>
      </c>
      <c r="L569" s="2">
        <v>0</v>
      </c>
      <c r="M569" s="2">
        <v>0</v>
      </c>
      <c r="N569">
        <v>5</v>
      </c>
      <c r="O569">
        <v>292.8</v>
      </c>
      <c r="P569">
        <v>23</v>
      </c>
      <c r="Q569">
        <v>29.1</v>
      </c>
      <c r="R569" s="5">
        <v>0.38888888888888901</v>
      </c>
      <c r="T569" s="13">
        <f t="shared" si="17"/>
        <v>29.1</v>
      </c>
      <c r="U569" s="13">
        <f t="shared" si="18"/>
        <v>4.1000000000000014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2">
        <v>17</v>
      </c>
      <c r="AN569" s="2">
        <v>75</v>
      </c>
      <c r="AO569" s="2">
        <v>12.6</v>
      </c>
      <c r="AP569" s="2">
        <v>17</v>
      </c>
      <c r="AQ569" s="2">
        <v>2.9</v>
      </c>
      <c r="AR569" s="2">
        <v>2.9</v>
      </c>
      <c r="AS569" s="2">
        <v>1024.5</v>
      </c>
      <c r="AT569" s="2">
        <v>5050</v>
      </c>
      <c r="AU569" s="2">
        <v>0</v>
      </c>
      <c r="AV569" s="600">
        <v>0</v>
      </c>
      <c r="AW569" s="600">
        <v>0</v>
      </c>
      <c r="AX569" s="600">
        <v>0</v>
      </c>
      <c r="AY569" s="599">
        <v>0</v>
      </c>
      <c r="AZ569" s="599">
        <v>287.8</v>
      </c>
      <c r="BA569">
        <v>17.2</v>
      </c>
      <c r="BB569">
        <v>30.3</v>
      </c>
      <c r="BC569" s="8">
        <v>0.38888888888888901</v>
      </c>
    </row>
    <row r="570" spans="2:55">
      <c r="B570" s="2">
        <v>22</v>
      </c>
      <c r="C570" s="2">
        <v>43</v>
      </c>
      <c r="D570" s="2">
        <v>8.9</v>
      </c>
      <c r="E570" s="2">
        <v>22</v>
      </c>
      <c r="F570" s="2">
        <v>5.4</v>
      </c>
      <c r="G570" s="2">
        <v>8.3000000000000007</v>
      </c>
      <c r="H570" s="2">
        <v>1007.9</v>
      </c>
      <c r="I570" s="2">
        <v>15160</v>
      </c>
      <c r="J570" s="2">
        <v>1</v>
      </c>
      <c r="K570" s="2">
        <v>0</v>
      </c>
      <c r="L570" s="2">
        <v>0</v>
      </c>
      <c r="M570" s="2">
        <v>0</v>
      </c>
      <c r="N570">
        <v>5</v>
      </c>
      <c r="O570">
        <v>292.8</v>
      </c>
      <c r="P570">
        <v>23</v>
      </c>
      <c r="Q570">
        <v>29.1</v>
      </c>
      <c r="R570" s="5">
        <v>0.389583333333333</v>
      </c>
      <c r="T570" s="13">
        <f t="shared" si="17"/>
        <v>29.1</v>
      </c>
      <c r="U570" s="13">
        <f t="shared" si="18"/>
        <v>4.1000000000000014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2">
        <v>17</v>
      </c>
      <c r="AN570" s="2">
        <v>75</v>
      </c>
      <c r="AO570" s="2">
        <v>12.6</v>
      </c>
      <c r="AP570" s="2">
        <v>17</v>
      </c>
      <c r="AQ570" s="2">
        <v>0</v>
      </c>
      <c r="AR570" s="2">
        <v>0</v>
      </c>
      <c r="AS570" s="2">
        <v>1024.5</v>
      </c>
      <c r="AT570" s="2">
        <v>5110</v>
      </c>
      <c r="AU570" s="2">
        <v>0</v>
      </c>
      <c r="AV570" s="600">
        <v>0</v>
      </c>
      <c r="AW570" s="600">
        <v>0</v>
      </c>
      <c r="AX570" s="600">
        <v>0</v>
      </c>
      <c r="AY570" s="599">
        <v>0</v>
      </c>
      <c r="AZ570" s="599">
        <v>287.8</v>
      </c>
      <c r="BA570">
        <v>17.3</v>
      </c>
      <c r="BB570">
        <v>30.3</v>
      </c>
      <c r="BC570" s="8">
        <v>0.389583333333333</v>
      </c>
    </row>
    <row r="571" spans="2:55">
      <c r="B571" s="2">
        <v>22</v>
      </c>
      <c r="C571" s="2">
        <v>43</v>
      </c>
      <c r="D571" s="2">
        <v>8.9</v>
      </c>
      <c r="E571" s="2">
        <v>22</v>
      </c>
      <c r="F571" s="2">
        <v>7.9</v>
      </c>
      <c r="G571" s="2">
        <v>9</v>
      </c>
      <c r="H571" s="2">
        <v>1007.8</v>
      </c>
      <c r="I571" s="2">
        <v>15250</v>
      </c>
      <c r="J571" s="2">
        <v>1</v>
      </c>
      <c r="K571" s="2">
        <v>0</v>
      </c>
      <c r="L571" s="2">
        <v>0</v>
      </c>
      <c r="M571" s="2">
        <v>0</v>
      </c>
      <c r="N571">
        <v>5</v>
      </c>
      <c r="O571">
        <v>292.8</v>
      </c>
      <c r="P571">
        <v>23.1</v>
      </c>
      <c r="Q571">
        <v>29.2</v>
      </c>
      <c r="R571" s="5">
        <v>0.390277777777778</v>
      </c>
      <c r="T571" s="13">
        <f t="shared" si="17"/>
        <v>29.2</v>
      </c>
      <c r="U571" s="13">
        <f t="shared" si="18"/>
        <v>4.1999999999999993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2">
        <v>17</v>
      </c>
      <c r="AN571" s="2">
        <v>75</v>
      </c>
      <c r="AO571" s="2">
        <v>12.6</v>
      </c>
      <c r="AP571" s="2">
        <v>17</v>
      </c>
      <c r="AQ571" s="2">
        <v>2.2000000000000002</v>
      </c>
      <c r="AR571" s="2">
        <v>4.7</v>
      </c>
      <c r="AS571" s="2">
        <v>1024.5</v>
      </c>
      <c r="AT571" s="2">
        <v>5190</v>
      </c>
      <c r="AU571" s="2">
        <v>0</v>
      </c>
      <c r="AV571" s="600">
        <v>0</v>
      </c>
      <c r="AW571" s="600">
        <v>0</v>
      </c>
      <c r="AX571" s="600">
        <v>0</v>
      </c>
      <c r="AY571" s="599">
        <v>0</v>
      </c>
      <c r="AZ571" s="599">
        <v>287.8</v>
      </c>
      <c r="BA571">
        <v>17.3</v>
      </c>
      <c r="BB571">
        <v>30.3</v>
      </c>
      <c r="BC571" s="8">
        <v>0.390277777777778</v>
      </c>
    </row>
    <row r="572" spans="2:55">
      <c r="B572" s="2">
        <v>22.1</v>
      </c>
      <c r="C572" s="2">
        <v>43</v>
      </c>
      <c r="D572" s="2">
        <v>9</v>
      </c>
      <c r="E572" s="2">
        <v>22.1</v>
      </c>
      <c r="F572" s="2">
        <v>4.3</v>
      </c>
      <c r="G572" s="2">
        <v>6.8</v>
      </c>
      <c r="H572" s="2">
        <v>1007.8</v>
      </c>
      <c r="I572" s="2">
        <v>15360</v>
      </c>
      <c r="J572" s="2">
        <v>1</v>
      </c>
      <c r="K572" s="2">
        <v>0</v>
      </c>
      <c r="L572" s="2">
        <v>0</v>
      </c>
      <c r="M572" s="2">
        <v>0</v>
      </c>
      <c r="N572">
        <v>5</v>
      </c>
      <c r="O572">
        <v>292.8</v>
      </c>
      <c r="P572">
        <v>23.2</v>
      </c>
      <c r="Q572">
        <v>29.3</v>
      </c>
      <c r="R572" s="5">
        <v>0.390972222222222</v>
      </c>
      <c r="T572" s="13">
        <f t="shared" si="17"/>
        <v>29.3</v>
      </c>
      <c r="U572" s="13">
        <f t="shared" si="18"/>
        <v>4.1999999999999993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2">
        <v>17.100000000000001</v>
      </c>
      <c r="AN572" s="2">
        <v>75</v>
      </c>
      <c r="AO572" s="2">
        <v>12.6</v>
      </c>
      <c r="AP572" s="2">
        <v>17.100000000000001</v>
      </c>
      <c r="AQ572" s="2">
        <v>3.6</v>
      </c>
      <c r="AR572" s="2">
        <v>5.8</v>
      </c>
      <c r="AS572" s="2">
        <v>1024.7</v>
      </c>
      <c r="AT572" s="2">
        <v>5260</v>
      </c>
      <c r="AU572" s="2">
        <v>0</v>
      </c>
      <c r="AV572" s="600">
        <v>0</v>
      </c>
      <c r="AW572" s="600">
        <v>0</v>
      </c>
      <c r="AX572" s="600">
        <v>0</v>
      </c>
      <c r="AY572" s="599">
        <v>0</v>
      </c>
      <c r="AZ572" s="599">
        <v>287.8</v>
      </c>
      <c r="BA572">
        <v>17.3</v>
      </c>
      <c r="BB572">
        <v>30.4</v>
      </c>
      <c r="BC572" s="5">
        <v>0.390972222222222</v>
      </c>
    </row>
    <row r="573" spans="2:55">
      <c r="B573" s="2">
        <v>22.1</v>
      </c>
      <c r="C573" s="2">
        <v>43</v>
      </c>
      <c r="D573" s="2">
        <v>9</v>
      </c>
      <c r="E573" s="2">
        <v>22.1</v>
      </c>
      <c r="F573" s="2">
        <v>8.3000000000000007</v>
      </c>
      <c r="G573" s="2">
        <v>9.4</v>
      </c>
      <c r="H573" s="2">
        <v>1007.9</v>
      </c>
      <c r="I573" s="2">
        <v>15500</v>
      </c>
      <c r="J573" s="2">
        <v>1</v>
      </c>
      <c r="K573" s="2">
        <v>0</v>
      </c>
      <c r="L573" s="2">
        <v>0</v>
      </c>
      <c r="M573" s="2">
        <v>0</v>
      </c>
      <c r="N573">
        <v>5</v>
      </c>
      <c r="O573">
        <v>292.8</v>
      </c>
      <c r="P573">
        <v>23.2</v>
      </c>
      <c r="Q573">
        <v>29.4</v>
      </c>
      <c r="R573" s="5">
        <v>0.391666666666667</v>
      </c>
      <c r="T573" s="13">
        <f t="shared" si="17"/>
        <v>29.4</v>
      </c>
      <c r="U573" s="13">
        <f t="shared" si="18"/>
        <v>4.2999999999999972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2">
        <v>17</v>
      </c>
      <c r="AN573" s="2">
        <v>75</v>
      </c>
      <c r="AO573" s="2">
        <v>12.6</v>
      </c>
      <c r="AP573" s="2">
        <v>17</v>
      </c>
      <c r="AQ573" s="2">
        <v>0</v>
      </c>
      <c r="AR573" s="2">
        <v>2.9</v>
      </c>
      <c r="AS573" s="2">
        <v>1024.5</v>
      </c>
      <c r="AT573" s="2">
        <v>5270</v>
      </c>
      <c r="AU573" s="2">
        <v>0</v>
      </c>
      <c r="AV573" s="600">
        <v>0</v>
      </c>
      <c r="AW573" s="600">
        <v>0</v>
      </c>
      <c r="AX573" s="600">
        <v>0</v>
      </c>
      <c r="AY573" s="599">
        <v>0</v>
      </c>
      <c r="AZ573" s="599">
        <v>287.8</v>
      </c>
      <c r="BA573">
        <v>17.3</v>
      </c>
      <c r="BB573">
        <v>30.4</v>
      </c>
      <c r="BC573" s="5">
        <v>0.391666666666667</v>
      </c>
    </row>
    <row r="574" spans="2:55">
      <c r="B574" s="2">
        <v>22.1</v>
      </c>
      <c r="C574" s="2">
        <v>43</v>
      </c>
      <c r="D574" s="2">
        <v>9</v>
      </c>
      <c r="E574" s="2">
        <v>22.1</v>
      </c>
      <c r="F574" s="2">
        <v>7.6</v>
      </c>
      <c r="G574" s="2">
        <v>9.6999999999999993</v>
      </c>
      <c r="H574" s="2">
        <v>1007.8</v>
      </c>
      <c r="I574" s="2">
        <v>15630</v>
      </c>
      <c r="J574" s="2">
        <v>1</v>
      </c>
      <c r="K574" s="2">
        <v>0</v>
      </c>
      <c r="L574" s="2">
        <v>0</v>
      </c>
      <c r="M574" s="2">
        <v>0</v>
      </c>
      <c r="N574">
        <v>5</v>
      </c>
      <c r="O574">
        <v>292.8</v>
      </c>
      <c r="P574">
        <v>23.3</v>
      </c>
      <c r="Q574">
        <v>29.5</v>
      </c>
      <c r="R574" s="5">
        <v>0.39236111111111099</v>
      </c>
      <c r="T574" s="13">
        <f t="shared" si="17"/>
        <v>29.5</v>
      </c>
      <c r="U574" s="13">
        <f t="shared" si="18"/>
        <v>4.3999999999999986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2">
        <v>17.100000000000001</v>
      </c>
      <c r="AN574" s="2">
        <v>75</v>
      </c>
      <c r="AO574" s="2">
        <v>12.6</v>
      </c>
      <c r="AP574" s="2">
        <v>17.100000000000001</v>
      </c>
      <c r="AQ574" s="2">
        <v>1.8</v>
      </c>
      <c r="AR574" s="2">
        <v>2.5</v>
      </c>
      <c r="AS574" s="2">
        <v>1024.4000000000001</v>
      </c>
      <c r="AT574" s="2">
        <v>5320</v>
      </c>
      <c r="AU574" s="2">
        <v>0</v>
      </c>
      <c r="AV574" s="600">
        <v>0</v>
      </c>
      <c r="AW574" s="600">
        <v>0</v>
      </c>
      <c r="AX574" s="600">
        <v>0</v>
      </c>
      <c r="AY574" s="599">
        <v>0</v>
      </c>
      <c r="AZ574" s="599">
        <v>287.8</v>
      </c>
      <c r="BA574">
        <v>17.3</v>
      </c>
      <c r="BB574">
        <v>30.6</v>
      </c>
      <c r="BC574" s="5">
        <v>0.39236111111111099</v>
      </c>
    </row>
    <row r="575" spans="2:55">
      <c r="B575" s="2">
        <v>22.1</v>
      </c>
      <c r="C575" s="2">
        <v>43</v>
      </c>
      <c r="D575" s="2">
        <v>9</v>
      </c>
      <c r="E575" s="2">
        <v>22.1</v>
      </c>
      <c r="F575" s="2">
        <v>6.1</v>
      </c>
      <c r="G575" s="2">
        <v>7.6</v>
      </c>
      <c r="H575" s="2">
        <v>1007.7</v>
      </c>
      <c r="I575" s="2">
        <v>15720</v>
      </c>
      <c r="J575" s="2">
        <v>1</v>
      </c>
      <c r="K575" s="2">
        <v>0</v>
      </c>
      <c r="L575" s="2">
        <v>0</v>
      </c>
      <c r="M575" s="2">
        <v>0</v>
      </c>
      <c r="N575">
        <v>5</v>
      </c>
      <c r="O575">
        <v>292.8</v>
      </c>
      <c r="P575">
        <v>23.3</v>
      </c>
      <c r="Q575">
        <v>29.5</v>
      </c>
      <c r="R575" s="5">
        <v>0.39305555555555599</v>
      </c>
      <c r="T575" s="13">
        <f t="shared" si="17"/>
        <v>29.5</v>
      </c>
      <c r="U575" s="13">
        <f t="shared" si="18"/>
        <v>4.3999999999999986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2">
        <v>17.100000000000001</v>
      </c>
      <c r="AN575" s="2">
        <v>74</v>
      </c>
      <c r="AO575" s="2">
        <v>12.5</v>
      </c>
      <c r="AP575" s="2">
        <v>17.100000000000001</v>
      </c>
      <c r="AQ575" s="2">
        <v>2.2000000000000002</v>
      </c>
      <c r="AR575" s="2">
        <v>4.3</v>
      </c>
      <c r="AS575" s="2">
        <v>1024.5</v>
      </c>
      <c r="AT575" s="2">
        <v>5360</v>
      </c>
      <c r="AU575" s="2">
        <v>0</v>
      </c>
      <c r="AV575" s="600">
        <v>0</v>
      </c>
      <c r="AW575" s="600">
        <v>0</v>
      </c>
      <c r="AX575" s="600">
        <v>0</v>
      </c>
      <c r="AY575" s="599">
        <v>0</v>
      </c>
      <c r="AZ575" s="599">
        <v>287.8</v>
      </c>
      <c r="BA575">
        <v>17.399999999999999</v>
      </c>
      <c r="BB575">
        <v>30.7</v>
      </c>
      <c r="BC575" s="5">
        <v>0.39305555555555599</v>
      </c>
    </row>
    <row r="576" spans="2:55">
      <c r="B576" s="2">
        <v>22.2</v>
      </c>
      <c r="C576" s="2">
        <v>43</v>
      </c>
      <c r="D576" s="2">
        <v>9.1</v>
      </c>
      <c r="E576" s="2">
        <v>22.2</v>
      </c>
      <c r="F576" s="2">
        <v>3.6</v>
      </c>
      <c r="G576" s="2">
        <v>9.4</v>
      </c>
      <c r="H576" s="2">
        <v>1007.9</v>
      </c>
      <c r="I576" s="2">
        <v>15790</v>
      </c>
      <c r="J576" s="2">
        <v>1</v>
      </c>
      <c r="K576" s="2">
        <v>0</v>
      </c>
      <c r="L576" s="2">
        <v>0</v>
      </c>
      <c r="M576" s="2">
        <v>0</v>
      </c>
      <c r="N576">
        <v>5</v>
      </c>
      <c r="O576">
        <v>292.8</v>
      </c>
      <c r="P576">
        <v>23.3</v>
      </c>
      <c r="Q576">
        <v>29.5</v>
      </c>
      <c r="R576" s="5">
        <v>0.39374999999999999</v>
      </c>
      <c r="T576" s="13">
        <f t="shared" si="17"/>
        <v>29.5</v>
      </c>
      <c r="U576" s="13">
        <f t="shared" si="18"/>
        <v>4.3000000000000007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2">
        <v>17.100000000000001</v>
      </c>
      <c r="AN576" s="2">
        <v>74</v>
      </c>
      <c r="AO576" s="2">
        <v>12.5</v>
      </c>
      <c r="AP576" s="2">
        <v>17.100000000000001</v>
      </c>
      <c r="AQ576" s="2">
        <v>2.5</v>
      </c>
      <c r="AR576" s="2">
        <v>4</v>
      </c>
      <c r="AS576" s="2">
        <v>1024.5999999999999</v>
      </c>
      <c r="AT576" s="2">
        <v>5340</v>
      </c>
      <c r="AU576" s="2">
        <v>0</v>
      </c>
      <c r="AV576" s="600">
        <v>0</v>
      </c>
      <c r="AW576" s="600">
        <v>0</v>
      </c>
      <c r="AX576" s="600">
        <v>0</v>
      </c>
      <c r="AY576" s="599">
        <v>0</v>
      </c>
      <c r="AZ576" s="599">
        <v>287.8</v>
      </c>
      <c r="BA576">
        <v>17.399999999999999</v>
      </c>
      <c r="BB576">
        <v>30.9</v>
      </c>
      <c r="BC576" s="5">
        <v>0.39374999999999999</v>
      </c>
    </row>
    <row r="577" spans="2:55">
      <c r="B577" s="2">
        <v>22.2</v>
      </c>
      <c r="C577" s="2">
        <v>43</v>
      </c>
      <c r="D577" s="2">
        <v>9.1</v>
      </c>
      <c r="E577" s="2">
        <v>22.2</v>
      </c>
      <c r="F577" s="2">
        <v>8.3000000000000007</v>
      </c>
      <c r="G577" s="2">
        <v>9</v>
      </c>
      <c r="H577" s="2">
        <v>1008</v>
      </c>
      <c r="I577" s="2">
        <v>15850</v>
      </c>
      <c r="J577" s="2">
        <v>1</v>
      </c>
      <c r="K577" s="2">
        <v>0</v>
      </c>
      <c r="L577" s="2">
        <v>0</v>
      </c>
      <c r="M577" s="2">
        <v>0</v>
      </c>
      <c r="N577">
        <v>5</v>
      </c>
      <c r="O577">
        <v>292.8</v>
      </c>
      <c r="P577">
        <v>23.4</v>
      </c>
      <c r="Q577">
        <v>29.6</v>
      </c>
      <c r="R577" s="5">
        <v>0.39444444444444399</v>
      </c>
      <c r="T577" s="13">
        <f t="shared" si="17"/>
        <v>29.6</v>
      </c>
      <c r="U577" s="13">
        <f t="shared" si="18"/>
        <v>4.4000000000000021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2">
        <v>17.100000000000001</v>
      </c>
      <c r="AN577" s="2">
        <v>74</v>
      </c>
      <c r="AO577" s="2">
        <v>12.5</v>
      </c>
      <c r="AP577" s="2">
        <v>17.100000000000001</v>
      </c>
      <c r="AQ577" s="2">
        <v>0</v>
      </c>
      <c r="AR577" s="2">
        <v>4</v>
      </c>
      <c r="AS577" s="2">
        <v>1024.7</v>
      </c>
      <c r="AT577" s="2">
        <v>5300</v>
      </c>
      <c r="AU577" s="2">
        <v>0</v>
      </c>
      <c r="AV577" s="600">
        <v>0</v>
      </c>
      <c r="AW577" s="600">
        <v>0</v>
      </c>
      <c r="AX577" s="600">
        <v>0</v>
      </c>
      <c r="AY577" s="599">
        <v>0</v>
      </c>
      <c r="AZ577" s="599">
        <v>287.8</v>
      </c>
      <c r="BA577">
        <v>17.399999999999999</v>
      </c>
      <c r="BB577">
        <v>31</v>
      </c>
      <c r="BC577" s="5">
        <v>0.39444444444444399</v>
      </c>
    </row>
    <row r="578" spans="2:55">
      <c r="B578" s="2">
        <v>22.2</v>
      </c>
      <c r="C578" s="2">
        <v>43</v>
      </c>
      <c r="D578" s="2">
        <v>9.1</v>
      </c>
      <c r="E578" s="2">
        <v>22.2</v>
      </c>
      <c r="F578" s="2">
        <v>3.6</v>
      </c>
      <c r="G578" s="2">
        <v>4</v>
      </c>
      <c r="H578" s="2">
        <v>1007.8</v>
      </c>
      <c r="I578" s="2">
        <v>15910</v>
      </c>
      <c r="J578" s="2">
        <v>1</v>
      </c>
      <c r="K578" s="2">
        <v>0</v>
      </c>
      <c r="L578" s="2">
        <v>0</v>
      </c>
      <c r="M578" s="2">
        <v>0</v>
      </c>
      <c r="N578">
        <v>5</v>
      </c>
      <c r="O578">
        <v>292.8</v>
      </c>
      <c r="P578">
        <v>23.5</v>
      </c>
      <c r="Q578">
        <v>29.7</v>
      </c>
      <c r="R578" s="5">
        <v>0.39513888888888898</v>
      </c>
      <c r="T578" s="13">
        <f t="shared" si="17"/>
        <v>29.7</v>
      </c>
      <c r="U578" s="13">
        <f t="shared" si="18"/>
        <v>4.5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2">
        <v>17.2</v>
      </c>
      <c r="AN578" s="2">
        <v>74</v>
      </c>
      <c r="AO578" s="2">
        <v>12.6</v>
      </c>
      <c r="AP578" s="2">
        <v>17.2</v>
      </c>
      <c r="AQ578" s="2">
        <v>3.2</v>
      </c>
      <c r="AR578" s="2">
        <v>5</v>
      </c>
      <c r="AS578" s="2">
        <v>1024.5999999999999</v>
      </c>
      <c r="AT578" s="2">
        <v>5250</v>
      </c>
      <c r="AU578" s="2">
        <v>0</v>
      </c>
      <c r="AV578" s="600">
        <v>0</v>
      </c>
      <c r="AW578" s="600">
        <v>0</v>
      </c>
      <c r="AX578" s="600">
        <v>0</v>
      </c>
      <c r="AY578" s="599">
        <v>0</v>
      </c>
      <c r="AZ578" s="599">
        <v>287.8</v>
      </c>
      <c r="BA578">
        <v>17.5</v>
      </c>
      <c r="BB578">
        <v>31.1</v>
      </c>
      <c r="BC578" s="5">
        <v>0.39513888888888898</v>
      </c>
    </row>
    <row r="579" spans="2:55">
      <c r="B579" s="2">
        <v>22.3</v>
      </c>
      <c r="C579" s="2">
        <v>43</v>
      </c>
      <c r="D579" s="2">
        <v>9.1</v>
      </c>
      <c r="E579" s="2">
        <v>22.3</v>
      </c>
      <c r="F579" s="2">
        <v>11.5</v>
      </c>
      <c r="G579" s="2">
        <v>16.899999999999999</v>
      </c>
      <c r="H579" s="2">
        <v>1007.9</v>
      </c>
      <c r="I579" s="2">
        <v>15960</v>
      </c>
      <c r="J579" s="2">
        <v>1</v>
      </c>
      <c r="K579" s="2">
        <v>0</v>
      </c>
      <c r="L579" s="2">
        <v>0</v>
      </c>
      <c r="M579" s="2">
        <v>0</v>
      </c>
      <c r="N579">
        <v>5</v>
      </c>
      <c r="O579">
        <v>292.8</v>
      </c>
      <c r="P579">
        <v>23.5</v>
      </c>
      <c r="Q579">
        <v>29.8</v>
      </c>
      <c r="R579" s="5">
        <v>0.39583333333333298</v>
      </c>
      <c r="T579" s="13">
        <f t="shared" si="17"/>
        <v>29.8</v>
      </c>
      <c r="U579" s="13">
        <f t="shared" si="18"/>
        <v>4.5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2">
        <v>17.2</v>
      </c>
      <c r="AN579" s="2">
        <v>74</v>
      </c>
      <c r="AO579" s="2">
        <v>12.6</v>
      </c>
      <c r="AP579" s="2">
        <v>17.2</v>
      </c>
      <c r="AQ579" s="2">
        <v>1.8</v>
      </c>
      <c r="AR579" s="2">
        <v>1.8</v>
      </c>
      <c r="AS579" s="2">
        <v>1024.4000000000001</v>
      </c>
      <c r="AT579" s="2">
        <v>5300</v>
      </c>
      <c r="AU579" s="2">
        <v>0</v>
      </c>
      <c r="AV579" s="600">
        <v>0</v>
      </c>
      <c r="AW579" s="600">
        <v>0</v>
      </c>
      <c r="AX579" s="600">
        <v>0</v>
      </c>
      <c r="AY579" s="599">
        <v>0</v>
      </c>
      <c r="AZ579" s="599">
        <v>287.8</v>
      </c>
      <c r="BA579">
        <v>17.5</v>
      </c>
      <c r="BB579">
        <v>31.2</v>
      </c>
      <c r="BC579" s="5">
        <v>0.39583333333333298</v>
      </c>
    </row>
    <row r="580" spans="2:55">
      <c r="B580" s="2">
        <v>22.2</v>
      </c>
      <c r="C580" s="2">
        <v>43</v>
      </c>
      <c r="D580" s="2">
        <v>9.1</v>
      </c>
      <c r="E580" s="2">
        <v>22.2</v>
      </c>
      <c r="F580" s="2">
        <v>0</v>
      </c>
      <c r="G580" s="2">
        <v>4.7</v>
      </c>
      <c r="H580" s="2">
        <v>1008</v>
      </c>
      <c r="I580" s="2">
        <v>15970</v>
      </c>
      <c r="J580" s="2">
        <v>1</v>
      </c>
      <c r="K580" s="2">
        <v>0</v>
      </c>
      <c r="L580" s="2">
        <v>0</v>
      </c>
      <c r="M580" s="2">
        <v>0</v>
      </c>
      <c r="N580">
        <v>5</v>
      </c>
      <c r="O580">
        <v>292.8</v>
      </c>
      <c r="P580">
        <v>23.6</v>
      </c>
      <c r="Q580">
        <v>29.9</v>
      </c>
      <c r="R580" s="5">
        <v>0.39652777777777798</v>
      </c>
      <c r="T580" s="13">
        <f t="shared" si="17"/>
        <v>29.9</v>
      </c>
      <c r="U580" s="13">
        <f t="shared" si="18"/>
        <v>4.6999999999999993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2">
        <v>17.3</v>
      </c>
      <c r="AN580" s="2">
        <v>74</v>
      </c>
      <c r="AO580" s="2">
        <v>12.7</v>
      </c>
      <c r="AP580" s="2">
        <v>17.3</v>
      </c>
      <c r="AQ580" s="2">
        <v>4</v>
      </c>
      <c r="AR580" s="2">
        <v>5</v>
      </c>
      <c r="AS580" s="2">
        <v>1024.5999999999999</v>
      </c>
      <c r="AT580" s="2">
        <v>5460</v>
      </c>
      <c r="AU580" s="2">
        <v>0</v>
      </c>
      <c r="AV580" s="600">
        <v>0</v>
      </c>
      <c r="AW580" s="600">
        <v>0</v>
      </c>
      <c r="AX580" s="600">
        <v>0</v>
      </c>
      <c r="AY580" s="599">
        <v>0</v>
      </c>
      <c r="AZ580" s="599">
        <v>287.8</v>
      </c>
      <c r="BA580">
        <v>17.5</v>
      </c>
      <c r="BB580">
        <v>31.3</v>
      </c>
      <c r="BC580" s="5">
        <v>0.39652777777777798</v>
      </c>
    </row>
    <row r="581" spans="2:55">
      <c r="B581" s="2">
        <v>22.3</v>
      </c>
      <c r="C581" s="2">
        <v>43</v>
      </c>
      <c r="D581" s="2">
        <v>9.1</v>
      </c>
      <c r="E581" s="2">
        <v>22.3</v>
      </c>
      <c r="F581" s="2">
        <v>2.5</v>
      </c>
      <c r="G581" s="2">
        <v>9</v>
      </c>
      <c r="H581" s="2">
        <v>1007.8</v>
      </c>
      <c r="I581" s="2">
        <v>15950</v>
      </c>
      <c r="J581" s="2">
        <v>1</v>
      </c>
      <c r="K581" s="2">
        <v>0</v>
      </c>
      <c r="L581" s="2">
        <v>0</v>
      </c>
      <c r="M581" s="2">
        <v>0</v>
      </c>
      <c r="N581">
        <v>5</v>
      </c>
      <c r="O581">
        <v>292.8</v>
      </c>
      <c r="P581">
        <v>23.6</v>
      </c>
      <c r="Q581">
        <v>30</v>
      </c>
      <c r="R581" s="5">
        <v>0.39722222222222198</v>
      </c>
      <c r="T581" s="13">
        <f t="shared" si="17"/>
        <v>30</v>
      </c>
      <c r="U581" s="13">
        <f t="shared" si="18"/>
        <v>4.6999999999999993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2">
        <v>17.2</v>
      </c>
      <c r="AN581" s="2">
        <v>74</v>
      </c>
      <c r="AO581" s="2">
        <v>12.6</v>
      </c>
      <c r="AP581" s="2">
        <v>17.2</v>
      </c>
      <c r="AQ581" s="2">
        <v>3.2</v>
      </c>
      <c r="AR581" s="2">
        <v>5</v>
      </c>
      <c r="AS581" s="2">
        <v>1024.5999999999999</v>
      </c>
      <c r="AT581" s="2">
        <v>5250</v>
      </c>
      <c r="AU581" s="2">
        <v>0</v>
      </c>
      <c r="AV581" s="600">
        <v>0</v>
      </c>
      <c r="AW581" s="600">
        <v>0</v>
      </c>
      <c r="AX581" s="600">
        <v>0</v>
      </c>
      <c r="AY581" s="599">
        <v>0</v>
      </c>
      <c r="AZ581" s="599">
        <v>287.8</v>
      </c>
      <c r="BA581">
        <v>17.5</v>
      </c>
      <c r="BB581">
        <v>31.1</v>
      </c>
      <c r="BC581" s="5">
        <v>0.39722222222222198</v>
      </c>
    </row>
    <row r="582" spans="2:55">
      <c r="B582" s="2">
        <v>22.3</v>
      </c>
      <c r="C582" s="2">
        <v>43</v>
      </c>
      <c r="D582" s="2">
        <v>9.1</v>
      </c>
      <c r="E582" s="2">
        <v>22.3</v>
      </c>
      <c r="F582" s="2">
        <v>8.6</v>
      </c>
      <c r="G582" s="2">
        <v>9.6999999999999993</v>
      </c>
      <c r="H582" s="2">
        <v>1008</v>
      </c>
      <c r="I582" s="2">
        <v>15950</v>
      </c>
      <c r="J582" s="2">
        <v>1</v>
      </c>
      <c r="K582" s="2">
        <v>0</v>
      </c>
      <c r="L582" s="2">
        <v>0</v>
      </c>
      <c r="M582" s="2">
        <v>0</v>
      </c>
      <c r="N582">
        <v>5</v>
      </c>
      <c r="O582">
        <v>292.8</v>
      </c>
      <c r="P582">
        <v>23.7</v>
      </c>
      <c r="Q582">
        <v>30.1</v>
      </c>
      <c r="R582" s="5">
        <v>0.39791666666666697</v>
      </c>
      <c r="T582" s="13">
        <f t="shared" si="17"/>
        <v>30.1</v>
      </c>
      <c r="U582" s="13">
        <f t="shared" si="18"/>
        <v>4.8000000000000007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2">
        <v>17.2</v>
      </c>
      <c r="AN582" s="2">
        <v>74</v>
      </c>
      <c r="AO582" s="2">
        <v>12.6</v>
      </c>
      <c r="AP582" s="2">
        <v>17.2</v>
      </c>
      <c r="AQ582" s="2">
        <v>1.8</v>
      </c>
      <c r="AR582" s="2">
        <v>1.8</v>
      </c>
      <c r="AS582" s="2">
        <v>1024.4000000000001</v>
      </c>
      <c r="AT582" s="2">
        <v>5300</v>
      </c>
      <c r="AU582" s="2">
        <v>0</v>
      </c>
      <c r="AV582" s="600">
        <v>0</v>
      </c>
      <c r="AW582" s="600">
        <v>0</v>
      </c>
      <c r="AX582" s="600">
        <v>0</v>
      </c>
      <c r="AY582" s="599">
        <v>0</v>
      </c>
      <c r="AZ582" s="599">
        <v>287.8</v>
      </c>
      <c r="BA582">
        <v>17.5</v>
      </c>
      <c r="BB582">
        <v>31.2</v>
      </c>
      <c r="BC582" s="5">
        <v>0.39791666666666697</v>
      </c>
    </row>
    <row r="583" spans="2:55">
      <c r="B583" s="2">
        <v>22.3</v>
      </c>
      <c r="C583" s="2">
        <v>43</v>
      </c>
      <c r="D583" s="2">
        <v>9.1</v>
      </c>
      <c r="E583" s="2">
        <v>22.3</v>
      </c>
      <c r="F583" s="2">
        <v>2.9</v>
      </c>
      <c r="G583" s="2">
        <v>3.2</v>
      </c>
      <c r="H583" s="2">
        <v>1007.9</v>
      </c>
      <c r="I583" s="2">
        <v>16040</v>
      </c>
      <c r="J583" s="2">
        <v>1</v>
      </c>
      <c r="K583" s="2">
        <v>0</v>
      </c>
      <c r="L583" s="2">
        <v>0</v>
      </c>
      <c r="M583" s="2">
        <v>0</v>
      </c>
      <c r="N583">
        <v>5</v>
      </c>
      <c r="O583">
        <v>292.8</v>
      </c>
      <c r="P583">
        <v>23.7</v>
      </c>
      <c r="Q583">
        <v>30.2</v>
      </c>
      <c r="R583" s="5">
        <v>0.39861111111111103</v>
      </c>
      <c r="T583" s="13">
        <f t="shared" si="17"/>
        <v>30.2</v>
      </c>
      <c r="U583" s="13">
        <f t="shared" si="18"/>
        <v>4.8999999999999986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2">
        <v>17.3</v>
      </c>
      <c r="AN583" s="2">
        <v>74</v>
      </c>
      <c r="AO583" s="2">
        <v>12.7</v>
      </c>
      <c r="AP583" s="2">
        <v>17.3</v>
      </c>
      <c r="AQ583" s="2">
        <v>4</v>
      </c>
      <c r="AR583" s="2">
        <v>5</v>
      </c>
      <c r="AS583" s="2">
        <v>1024.5999999999999</v>
      </c>
      <c r="AT583" s="2">
        <v>5460</v>
      </c>
      <c r="AU583" s="2">
        <v>0</v>
      </c>
      <c r="AV583" s="600">
        <v>0</v>
      </c>
      <c r="AW583" s="600">
        <v>0</v>
      </c>
      <c r="AX583" s="600">
        <v>0</v>
      </c>
      <c r="AY583" s="599">
        <v>0</v>
      </c>
      <c r="AZ583" s="599">
        <v>287.8</v>
      </c>
      <c r="BA583">
        <v>17.5</v>
      </c>
      <c r="BB583">
        <v>31.3</v>
      </c>
      <c r="BC583" s="5">
        <v>0.39861111111111103</v>
      </c>
    </row>
    <row r="584" spans="2:55">
      <c r="B584" s="2">
        <v>22.3</v>
      </c>
      <c r="C584" s="2">
        <v>43</v>
      </c>
      <c r="D584" s="2">
        <v>9.1</v>
      </c>
      <c r="E584" s="2">
        <v>22.3</v>
      </c>
      <c r="F584" s="2">
        <v>4.3</v>
      </c>
      <c r="G584" s="2">
        <v>5.8</v>
      </c>
      <c r="H584" s="2">
        <v>1007.9</v>
      </c>
      <c r="I584" s="2">
        <v>16230</v>
      </c>
      <c r="J584" s="2">
        <v>1</v>
      </c>
      <c r="K584" s="2">
        <v>0</v>
      </c>
      <c r="L584" s="2">
        <v>0</v>
      </c>
      <c r="M584" s="2">
        <v>0</v>
      </c>
      <c r="N584">
        <v>5</v>
      </c>
      <c r="O584">
        <v>292.8</v>
      </c>
      <c r="P584">
        <v>23.8</v>
      </c>
      <c r="Q584">
        <v>30.3</v>
      </c>
      <c r="R584" s="5">
        <v>0.39930555555555602</v>
      </c>
      <c r="T584" s="13">
        <f t="shared" si="17"/>
        <v>30.3</v>
      </c>
      <c r="U584" s="13">
        <f t="shared" si="18"/>
        <v>5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2">
        <v>16.600000000000001</v>
      </c>
      <c r="AN584" s="2">
        <v>75</v>
      </c>
      <c r="AO584" s="2">
        <v>12.2</v>
      </c>
      <c r="AP584" s="2">
        <v>16.600000000000001</v>
      </c>
      <c r="AQ584" s="2">
        <v>2.9</v>
      </c>
      <c r="AR584" s="2">
        <v>3.6</v>
      </c>
      <c r="AS584" s="2">
        <v>1024.2</v>
      </c>
      <c r="AT584" s="2">
        <v>4860</v>
      </c>
      <c r="AU584" s="2">
        <v>0</v>
      </c>
      <c r="AV584" s="600">
        <v>0</v>
      </c>
      <c r="AW584" s="600">
        <v>0</v>
      </c>
      <c r="AX584" s="600">
        <v>0</v>
      </c>
      <c r="AY584" s="599">
        <v>0</v>
      </c>
      <c r="AZ584" s="599">
        <v>287.8</v>
      </c>
      <c r="BA584">
        <v>16.899999999999999</v>
      </c>
      <c r="BB584">
        <v>27.6</v>
      </c>
      <c r="BC584" s="5">
        <v>0.39930555555555602</v>
      </c>
    </row>
    <row r="585" spans="2:55">
      <c r="B585" s="2">
        <v>22.3</v>
      </c>
      <c r="C585" s="2">
        <v>43</v>
      </c>
      <c r="D585" s="2">
        <v>9.1</v>
      </c>
      <c r="E585" s="2">
        <v>22.3</v>
      </c>
      <c r="F585" s="2">
        <v>7.6</v>
      </c>
      <c r="G585" s="2">
        <v>11.9</v>
      </c>
      <c r="H585" s="2">
        <v>1008.1</v>
      </c>
      <c r="I585" s="2">
        <v>16440</v>
      </c>
      <c r="J585" s="2">
        <v>1</v>
      </c>
      <c r="K585" s="2">
        <v>0</v>
      </c>
      <c r="L585" s="2">
        <v>0</v>
      </c>
      <c r="M585" s="2">
        <v>0</v>
      </c>
      <c r="N585">
        <v>5</v>
      </c>
      <c r="O585">
        <v>292.8</v>
      </c>
      <c r="P585">
        <v>23.8</v>
      </c>
      <c r="Q585">
        <v>30.4</v>
      </c>
      <c r="R585" s="5">
        <v>0.4</v>
      </c>
      <c r="T585" s="13">
        <f t="shared" si="17"/>
        <v>30.4</v>
      </c>
      <c r="U585" s="13">
        <f t="shared" si="18"/>
        <v>5.0999999999999979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2">
        <v>16.7</v>
      </c>
      <c r="AN585" s="2">
        <v>75</v>
      </c>
      <c r="AO585" s="2">
        <v>12.3</v>
      </c>
      <c r="AP585" s="2">
        <v>16.7</v>
      </c>
      <c r="AQ585" s="2">
        <v>2.9</v>
      </c>
      <c r="AR585" s="2">
        <v>3.2</v>
      </c>
      <c r="AS585" s="2">
        <v>1024.3</v>
      </c>
      <c r="AT585" s="2">
        <v>4850</v>
      </c>
      <c r="AU585" s="2">
        <v>0</v>
      </c>
      <c r="AV585" s="600">
        <v>0</v>
      </c>
      <c r="AW585" s="600">
        <v>0</v>
      </c>
      <c r="AX585" s="600">
        <v>0</v>
      </c>
      <c r="AY585" s="599">
        <v>0</v>
      </c>
      <c r="AZ585" s="599">
        <v>287.8</v>
      </c>
      <c r="BA585">
        <v>16.899999999999999</v>
      </c>
      <c r="BB585">
        <v>27.9</v>
      </c>
      <c r="BC585" s="5">
        <v>0.4</v>
      </c>
    </row>
    <row r="586" spans="2:55">
      <c r="B586" s="2">
        <v>22.3</v>
      </c>
      <c r="C586" s="2">
        <v>42</v>
      </c>
      <c r="D586" s="2">
        <v>8.8000000000000007</v>
      </c>
      <c r="E586" s="2">
        <v>22.3</v>
      </c>
      <c r="F586" s="2">
        <v>7.2</v>
      </c>
      <c r="G586" s="2">
        <v>7.6</v>
      </c>
      <c r="H586" s="2">
        <v>1007.9</v>
      </c>
      <c r="I586" s="2">
        <v>16600</v>
      </c>
      <c r="J586" s="2">
        <v>1</v>
      </c>
      <c r="K586" s="2">
        <v>0</v>
      </c>
      <c r="L586" s="2">
        <v>0</v>
      </c>
      <c r="M586" s="2">
        <v>0</v>
      </c>
      <c r="N586">
        <v>5</v>
      </c>
      <c r="O586">
        <v>292.8</v>
      </c>
      <c r="P586">
        <v>23.9</v>
      </c>
      <c r="Q586">
        <v>30.5</v>
      </c>
      <c r="R586" s="5">
        <v>0.40069444444444402</v>
      </c>
      <c r="T586" s="13">
        <f t="shared" si="17"/>
        <v>30.5</v>
      </c>
      <c r="U586" s="13">
        <f t="shared" si="18"/>
        <v>5.1999999999999993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2">
        <v>16.7</v>
      </c>
      <c r="AN586" s="2">
        <v>75</v>
      </c>
      <c r="AO586" s="2">
        <v>12.3</v>
      </c>
      <c r="AP586" s="2">
        <v>16.7</v>
      </c>
      <c r="AQ586" s="2">
        <v>1.8</v>
      </c>
      <c r="AR586" s="2">
        <v>2.5</v>
      </c>
      <c r="AS586" s="2">
        <v>1024.3</v>
      </c>
      <c r="AT586" s="2">
        <v>4860</v>
      </c>
      <c r="AU586" s="2">
        <v>0</v>
      </c>
      <c r="AV586" s="600">
        <v>0</v>
      </c>
      <c r="AW586" s="600">
        <v>0</v>
      </c>
      <c r="AX586" s="600">
        <v>0</v>
      </c>
      <c r="AY586" s="599">
        <v>0</v>
      </c>
      <c r="AZ586" s="599">
        <v>287.8</v>
      </c>
      <c r="BA586">
        <v>16.899999999999999</v>
      </c>
      <c r="BB586">
        <v>28.2</v>
      </c>
      <c r="BC586" s="5">
        <v>0.40069444444444402</v>
      </c>
    </row>
    <row r="587" spans="2:55">
      <c r="B587" s="2">
        <v>22.3</v>
      </c>
      <c r="C587" s="2">
        <v>43</v>
      </c>
      <c r="D587" s="2">
        <v>9.1</v>
      </c>
      <c r="E587" s="2">
        <v>22.3</v>
      </c>
      <c r="F587" s="2">
        <v>6.5</v>
      </c>
      <c r="G587" s="2">
        <v>11.2</v>
      </c>
      <c r="H587" s="2">
        <v>1007.9</v>
      </c>
      <c r="I587" s="2">
        <v>16820</v>
      </c>
      <c r="J587" s="2">
        <v>1</v>
      </c>
      <c r="K587" s="2">
        <v>0</v>
      </c>
      <c r="L587" s="2">
        <v>0</v>
      </c>
      <c r="M587" s="2">
        <v>0</v>
      </c>
      <c r="N587">
        <v>5</v>
      </c>
      <c r="O587">
        <v>292.8</v>
      </c>
      <c r="P587">
        <v>23.9</v>
      </c>
      <c r="Q587">
        <v>30.6</v>
      </c>
      <c r="R587" s="5">
        <v>0.40138888888888902</v>
      </c>
      <c r="T587" s="13">
        <f t="shared" si="17"/>
        <v>30.6</v>
      </c>
      <c r="U587" s="13">
        <f t="shared" si="18"/>
        <v>5.3000000000000007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2">
        <v>16.8</v>
      </c>
      <c r="AN587" s="2">
        <v>75</v>
      </c>
      <c r="AO587" s="2">
        <v>12.4</v>
      </c>
      <c r="AP587" s="2">
        <v>16.8</v>
      </c>
      <c r="AQ587" s="2">
        <v>2.2000000000000002</v>
      </c>
      <c r="AR587" s="2">
        <v>2.5</v>
      </c>
      <c r="AS587" s="2">
        <v>1024.3</v>
      </c>
      <c r="AT587" s="2">
        <v>4860</v>
      </c>
      <c r="AU587" s="2">
        <v>0</v>
      </c>
      <c r="AV587" s="600">
        <v>0</v>
      </c>
      <c r="AW587" s="600">
        <v>0</v>
      </c>
      <c r="AX587" s="600">
        <v>0</v>
      </c>
      <c r="AY587" s="599">
        <v>0</v>
      </c>
      <c r="AZ587" s="599">
        <v>287.8</v>
      </c>
      <c r="BA587">
        <v>17</v>
      </c>
      <c r="BB587">
        <v>28.5</v>
      </c>
      <c r="BC587" s="5">
        <v>0.40138888888888902</v>
      </c>
    </row>
    <row r="588" spans="2:55">
      <c r="B588" s="2">
        <v>22.3</v>
      </c>
      <c r="C588" s="2">
        <v>42</v>
      </c>
      <c r="D588" s="2">
        <v>8.8000000000000007</v>
      </c>
      <c r="E588" s="2">
        <v>22.3</v>
      </c>
      <c r="F588" s="2">
        <v>3.6</v>
      </c>
      <c r="G588" s="2">
        <v>6.5</v>
      </c>
      <c r="H588" s="2">
        <v>1008</v>
      </c>
      <c r="I588" s="2">
        <v>17020</v>
      </c>
      <c r="J588" s="2">
        <v>1</v>
      </c>
      <c r="K588" s="2">
        <v>0</v>
      </c>
      <c r="L588" s="2">
        <v>0</v>
      </c>
      <c r="M588" s="2">
        <v>0</v>
      </c>
      <c r="N588">
        <v>5</v>
      </c>
      <c r="O588">
        <v>292.8</v>
      </c>
      <c r="P588">
        <v>24</v>
      </c>
      <c r="Q588">
        <v>30.6</v>
      </c>
      <c r="R588" s="5">
        <v>0.40208333333333302</v>
      </c>
      <c r="T588" s="13">
        <f t="shared" si="17"/>
        <v>30.6</v>
      </c>
      <c r="U588" s="13">
        <f t="shared" si="18"/>
        <v>5.3000000000000007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2">
        <v>16.8</v>
      </c>
      <c r="AN588" s="2">
        <v>75</v>
      </c>
      <c r="AO588" s="2">
        <v>12.4</v>
      </c>
      <c r="AP588" s="2">
        <v>16.8</v>
      </c>
      <c r="AQ588" s="2">
        <v>6.8</v>
      </c>
      <c r="AR588" s="2">
        <v>6.8</v>
      </c>
      <c r="AS588" s="2">
        <v>1024.4000000000001</v>
      </c>
      <c r="AT588" s="2">
        <v>4870</v>
      </c>
      <c r="AU588" s="2">
        <v>0</v>
      </c>
      <c r="AV588" s="600">
        <v>0</v>
      </c>
      <c r="AW588" s="600">
        <v>0</v>
      </c>
      <c r="AX588" s="600">
        <v>0</v>
      </c>
      <c r="AY588" s="599">
        <v>0</v>
      </c>
      <c r="AZ588" s="599">
        <v>287.8</v>
      </c>
      <c r="BA588">
        <v>17</v>
      </c>
      <c r="BB588">
        <v>28.9</v>
      </c>
      <c r="BC588" s="5">
        <v>0.40208333333333302</v>
      </c>
    </row>
    <row r="589" spans="2:55">
      <c r="B589" s="2">
        <v>22.3</v>
      </c>
      <c r="C589" s="2">
        <v>43</v>
      </c>
      <c r="D589" s="2">
        <v>9.1</v>
      </c>
      <c r="E589" s="2">
        <v>22.3</v>
      </c>
      <c r="F589" s="2">
        <v>5.8</v>
      </c>
      <c r="G589" s="2">
        <v>6.8</v>
      </c>
      <c r="H589" s="2">
        <v>1008</v>
      </c>
      <c r="I589" s="2">
        <v>17220</v>
      </c>
      <c r="J589" s="2">
        <v>1</v>
      </c>
      <c r="K589" s="2">
        <v>0</v>
      </c>
      <c r="L589" s="2">
        <v>0</v>
      </c>
      <c r="M589" s="2">
        <v>0</v>
      </c>
      <c r="N589">
        <v>5</v>
      </c>
      <c r="O589">
        <v>292.8</v>
      </c>
      <c r="P589">
        <v>24</v>
      </c>
      <c r="Q589">
        <v>30.6</v>
      </c>
      <c r="R589" s="5">
        <v>0.40277777777777801</v>
      </c>
      <c r="T589" s="13">
        <f t="shared" si="17"/>
        <v>30.6</v>
      </c>
      <c r="U589" s="13">
        <f t="shared" si="18"/>
        <v>5.3000000000000007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2">
        <v>16.7</v>
      </c>
      <c r="AN589" s="2">
        <v>75</v>
      </c>
      <c r="AO589" s="2">
        <v>12.3</v>
      </c>
      <c r="AP589" s="2">
        <v>16.7</v>
      </c>
      <c r="AQ589" s="2">
        <v>2.5</v>
      </c>
      <c r="AR589" s="2">
        <v>5.8</v>
      </c>
      <c r="AS589" s="2">
        <v>1024.2</v>
      </c>
      <c r="AT589" s="2">
        <v>4870</v>
      </c>
      <c r="AU589" s="2">
        <v>0</v>
      </c>
      <c r="AV589" s="600">
        <v>0</v>
      </c>
      <c r="AW589" s="600">
        <v>0</v>
      </c>
      <c r="AX589" s="600">
        <v>0</v>
      </c>
      <c r="AY589" s="599">
        <v>0</v>
      </c>
      <c r="AZ589" s="599">
        <v>287.8</v>
      </c>
      <c r="BA589">
        <v>17</v>
      </c>
      <c r="BB589">
        <v>29.2</v>
      </c>
      <c r="BC589" s="5">
        <v>0.40277777777777801</v>
      </c>
    </row>
    <row r="590" spans="2:55">
      <c r="B590" s="2">
        <v>22.4</v>
      </c>
      <c r="C590" s="2">
        <v>43</v>
      </c>
      <c r="D590" s="2">
        <v>9.1999999999999993</v>
      </c>
      <c r="E590" s="2">
        <v>22.4</v>
      </c>
      <c r="F590" s="2">
        <v>6.5</v>
      </c>
      <c r="G590" s="2">
        <v>6.5</v>
      </c>
      <c r="H590" s="2">
        <v>1008</v>
      </c>
      <c r="I590" s="2">
        <v>17390</v>
      </c>
      <c r="J590" s="2">
        <v>1</v>
      </c>
      <c r="K590" s="2">
        <v>0</v>
      </c>
      <c r="L590" s="2">
        <v>0</v>
      </c>
      <c r="M590" s="2">
        <v>0</v>
      </c>
      <c r="N590">
        <v>5</v>
      </c>
      <c r="O590">
        <v>292.8</v>
      </c>
      <c r="P590">
        <v>24</v>
      </c>
      <c r="Q590">
        <v>30.6</v>
      </c>
      <c r="R590" s="5">
        <v>0.40347222222222201</v>
      </c>
      <c r="T590" s="13">
        <f t="shared" si="17"/>
        <v>30.6</v>
      </c>
      <c r="U590" s="13">
        <f t="shared" si="18"/>
        <v>5.2000000000000028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2">
        <v>16.8</v>
      </c>
      <c r="AN590" s="2">
        <v>75</v>
      </c>
      <c r="AO590" s="2">
        <v>12.4</v>
      </c>
      <c r="AP590" s="2">
        <v>16.8</v>
      </c>
      <c r="AQ590" s="2">
        <v>4.7</v>
      </c>
      <c r="AR590" s="2">
        <v>5</v>
      </c>
      <c r="AS590" s="2">
        <v>1024.5</v>
      </c>
      <c r="AT590" s="2">
        <v>4860</v>
      </c>
      <c r="AU590" s="2">
        <v>0</v>
      </c>
      <c r="AV590" s="600">
        <v>0</v>
      </c>
      <c r="AW590" s="600">
        <v>0</v>
      </c>
      <c r="AX590" s="600">
        <v>0</v>
      </c>
      <c r="AY590" s="599">
        <v>0</v>
      </c>
      <c r="AZ590" s="599">
        <v>287.8</v>
      </c>
      <c r="BA590">
        <v>17</v>
      </c>
      <c r="BB590">
        <v>29.5</v>
      </c>
      <c r="BC590" s="5">
        <v>0.40347222222222201</v>
      </c>
    </row>
    <row r="591" spans="2:55">
      <c r="B591" s="2">
        <v>22.4</v>
      </c>
      <c r="C591" s="2">
        <v>43</v>
      </c>
      <c r="D591" s="2">
        <v>9.1999999999999993</v>
      </c>
      <c r="E591" s="2">
        <v>22.4</v>
      </c>
      <c r="F591" s="2">
        <v>7.2</v>
      </c>
      <c r="G591" s="2">
        <v>7.2</v>
      </c>
      <c r="H591" s="2">
        <v>1008.1</v>
      </c>
      <c r="I591" s="2">
        <v>17550</v>
      </c>
      <c r="J591" s="2">
        <v>1</v>
      </c>
      <c r="K591" s="2">
        <v>0</v>
      </c>
      <c r="L591" s="2">
        <v>0</v>
      </c>
      <c r="M591" s="2">
        <v>0</v>
      </c>
      <c r="N591">
        <v>5</v>
      </c>
      <c r="O591">
        <v>292.8</v>
      </c>
      <c r="P591">
        <v>24.1</v>
      </c>
      <c r="Q591">
        <v>30.6</v>
      </c>
      <c r="R591" s="5">
        <v>0.40416666666666701</v>
      </c>
      <c r="T591" s="13">
        <f t="shared" ref="T591:T654" si="21">MAX(P591,Q591)</f>
        <v>30.6</v>
      </c>
      <c r="U591" s="13">
        <f t="shared" si="18"/>
        <v>5.2000000000000028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2">
        <v>16.8</v>
      </c>
      <c r="AN591" s="2">
        <v>75</v>
      </c>
      <c r="AO591" s="2">
        <v>12.4</v>
      </c>
      <c r="AP591" s="2">
        <v>16.8</v>
      </c>
      <c r="AQ591" s="2">
        <v>7.6</v>
      </c>
      <c r="AR591" s="2">
        <v>7.9</v>
      </c>
      <c r="AS591" s="2">
        <v>1024.4000000000001</v>
      </c>
      <c r="AT591" s="2">
        <v>4870</v>
      </c>
      <c r="AU591" s="2">
        <v>0</v>
      </c>
      <c r="AV591" s="600">
        <v>0</v>
      </c>
      <c r="AW591" s="600">
        <v>0</v>
      </c>
      <c r="AX591" s="600">
        <v>0</v>
      </c>
      <c r="AY591" s="599">
        <v>0</v>
      </c>
      <c r="AZ591" s="599">
        <v>287.8</v>
      </c>
      <c r="BA591">
        <v>17</v>
      </c>
      <c r="BB591">
        <v>29.8</v>
      </c>
      <c r="BC591" s="5">
        <v>0.40416666666666701</v>
      </c>
    </row>
    <row r="592" spans="2:55">
      <c r="B592" s="2">
        <v>22.4</v>
      </c>
      <c r="C592" s="2">
        <v>42</v>
      </c>
      <c r="D592" s="2">
        <v>8.9</v>
      </c>
      <c r="E592" s="2">
        <v>22.4</v>
      </c>
      <c r="F592" s="2">
        <v>6.8</v>
      </c>
      <c r="G592" s="2">
        <v>10.1</v>
      </c>
      <c r="H592" s="2">
        <v>1008.1</v>
      </c>
      <c r="I592" s="2">
        <v>17740</v>
      </c>
      <c r="J592" s="2">
        <v>1</v>
      </c>
      <c r="K592" s="2">
        <v>0</v>
      </c>
      <c r="L592" s="2">
        <v>0</v>
      </c>
      <c r="M592" s="2">
        <v>0</v>
      </c>
      <c r="N592">
        <v>5</v>
      </c>
      <c r="O592">
        <v>292.8</v>
      </c>
      <c r="P592">
        <v>24.1</v>
      </c>
      <c r="Q592">
        <v>30.6</v>
      </c>
      <c r="R592" s="5">
        <v>0.40486111111111101</v>
      </c>
      <c r="T592" s="13">
        <f t="shared" si="21"/>
        <v>30.6</v>
      </c>
      <c r="U592" s="13">
        <f t="shared" ref="U592:U655" si="22">(T592-B592)-3</f>
        <v>5.2000000000000028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2">
        <v>16.8</v>
      </c>
      <c r="AN592" s="2">
        <v>75</v>
      </c>
      <c r="AO592" s="2">
        <v>12.4</v>
      </c>
      <c r="AP592" s="2">
        <v>16.8</v>
      </c>
      <c r="AQ592" s="2">
        <v>5</v>
      </c>
      <c r="AR592" s="2">
        <v>6.8</v>
      </c>
      <c r="AS592" s="2">
        <v>1024.3</v>
      </c>
      <c r="AT592" s="2">
        <v>4880</v>
      </c>
      <c r="AU592" s="2">
        <v>0</v>
      </c>
      <c r="AV592" s="600">
        <v>0</v>
      </c>
      <c r="AW592" s="600">
        <v>0</v>
      </c>
      <c r="AX592" s="600">
        <v>0</v>
      </c>
      <c r="AY592" s="599">
        <v>0</v>
      </c>
      <c r="AZ592" s="599">
        <v>287.8</v>
      </c>
      <c r="BA592">
        <v>17.100000000000001</v>
      </c>
      <c r="BB592">
        <v>30</v>
      </c>
      <c r="BC592" s="5">
        <v>0.40486111111111101</v>
      </c>
    </row>
    <row r="593" spans="2:55">
      <c r="B593" s="2">
        <v>22.4</v>
      </c>
      <c r="C593" s="2">
        <v>43</v>
      </c>
      <c r="D593" s="2">
        <v>9.1999999999999993</v>
      </c>
      <c r="E593" s="2">
        <v>22.4</v>
      </c>
      <c r="F593" s="2">
        <v>3.2</v>
      </c>
      <c r="G593" s="2">
        <v>4.3</v>
      </c>
      <c r="H593" s="2">
        <v>1008</v>
      </c>
      <c r="I593" s="2">
        <v>17960</v>
      </c>
      <c r="J593" s="2">
        <v>1</v>
      </c>
      <c r="K593" s="2">
        <v>0</v>
      </c>
      <c r="L593" s="2">
        <v>0</v>
      </c>
      <c r="M593" s="2">
        <v>0</v>
      </c>
      <c r="N593">
        <v>5</v>
      </c>
      <c r="O593">
        <v>292.8</v>
      </c>
      <c r="P593">
        <v>24.2</v>
      </c>
      <c r="Q593">
        <v>30.7</v>
      </c>
      <c r="R593" s="5">
        <v>0.405555555555556</v>
      </c>
      <c r="T593" s="13">
        <f t="shared" si="21"/>
        <v>30.7</v>
      </c>
      <c r="U593" s="13">
        <f t="shared" si="22"/>
        <v>5.3000000000000007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2">
        <v>16.8</v>
      </c>
      <c r="AN593" s="2">
        <v>75</v>
      </c>
      <c r="AO593" s="2">
        <v>12.4</v>
      </c>
      <c r="AP593" s="2">
        <v>16.8</v>
      </c>
      <c r="AQ593" s="2">
        <v>0</v>
      </c>
      <c r="AR593" s="2">
        <v>3.2</v>
      </c>
      <c r="AS593" s="2">
        <v>1024.4000000000001</v>
      </c>
      <c r="AT593" s="2">
        <v>4900</v>
      </c>
      <c r="AU593" s="2">
        <v>0</v>
      </c>
      <c r="AV593" s="600">
        <v>0</v>
      </c>
      <c r="AW593" s="600">
        <v>0</v>
      </c>
      <c r="AX593" s="600">
        <v>0</v>
      </c>
      <c r="AY593" s="599">
        <v>0</v>
      </c>
      <c r="AZ593" s="599">
        <v>287.8</v>
      </c>
      <c r="BA593">
        <v>17.100000000000001</v>
      </c>
      <c r="BB593">
        <v>30.3</v>
      </c>
      <c r="BC593" s="5">
        <v>0.405555555555556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2">
        <v>16.8</v>
      </c>
      <c r="AN594" s="2">
        <v>75</v>
      </c>
      <c r="AO594" s="2">
        <v>12.4</v>
      </c>
      <c r="AP594" s="2">
        <v>16.8</v>
      </c>
      <c r="AQ594" s="2">
        <v>2.2000000000000002</v>
      </c>
      <c r="AR594" s="2">
        <v>2.9</v>
      </c>
      <c r="AS594" s="2">
        <v>1024.3</v>
      </c>
      <c r="AT594" s="2">
        <v>4880</v>
      </c>
      <c r="AU594" s="2">
        <v>0</v>
      </c>
      <c r="AV594" s="600">
        <v>0</v>
      </c>
      <c r="AW594" s="600">
        <v>0</v>
      </c>
      <c r="AX594" s="600">
        <v>0</v>
      </c>
      <c r="AY594" s="599">
        <v>0</v>
      </c>
      <c r="AZ594" s="599">
        <v>287.8</v>
      </c>
      <c r="BA594">
        <v>17.100000000000001</v>
      </c>
      <c r="BB594">
        <v>30.5</v>
      </c>
      <c r="BC594" s="5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2">
        <v>16.899999999999999</v>
      </c>
      <c r="AN595" s="2">
        <v>75</v>
      </c>
      <c r="AO595" s="2">
        <v>12.5</v>
      </c>
      <c r="AP595" s="2">
        <v>16.899999999999999</v>
      </c>
      <c r="AQ595" s="2">
        <v>6.1</v>
      </c>
      <c r="AR595" s="2">
        <v>7.9</v>
      </c>
      <c r="AS595" s="2">
        <v>1024.3</v>
      </c>
      <c r="AT595" s="2">
        <v>4880</v>
      </c>
      <c r="AU595" s="2">
        <v>0</v>
      </c>
      <c r="AV595" s="600">
        <v>0</v>
      </c>
      <c r="AW595" s="600">
        <v>0</v>
      </c>
      <c r="AX595" s="600">
        <v>0</v>
      </c>
      <c r="AY595" s="599">
        <v>0</v>
      </c>
      <c r="AZ595" s="599">
        <v>287.8</v>
      </c>
      <c r="BA595">
        <v>17.100000000000001</v>
      </c>
      <c r="BB595">
        <v>30.6</v>
      </c>
      <c r="BC595" s="5">
        <v>0.406944444444444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2">
        <v>16.899999999999999</v>
      </c>
      <c r="AN596" s="2">
        <v>75</v>
      </c>
      <c r="AO596" s="2">
        <v>12.5</v>
      </c>
      <c r="AP596" s="2">
        <v>16.899999999999999</v>
      </c>
      <c r="AQ596" s="2">
        <v>3.2</v>
      </c>
      <c r="AR596" s="2">
        <v>6.8</v>
      </c>
      <c r="AS596" s="2">
        <v>1024.3</v>
      </c>
      <c r="AT596" s="2">
        <v>4900</v>
      </c>
      <c r="AU596" s="2">
        <v>0</v>
      </c>
      <c r="AV596" s="600">
        <v>0</v>
      </c>
      <c r="AW596" s="600">
        <v>0</v>
      </c>
      <c r="AX596" s="600">
        <v>0</v>
      </c>
      <c r="AY596" s="599">
        <v>0</v>
      </c>
      <c r="AZ596" s="599">
        <v>287.8</v>
      </c>
      <c r="BA596">
        <v>17.2</v>
      </c>
      <c r="BB596">
        <v>30.7</v>
      </c>
      <c r="BC596" s="5">
        <v>0.40763888888888899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2">
        <v>16.899999999999999</v>
      </c>
      <c r="AN597" s="2">
        <v>75</v>
      </c>
      <c r="AO597" s="2">
        <v>12.5</v>
      </c>
      <c r="AP597" s="2">
        <v>16.899999999999999</v>
      </c>
      <c r="AQ597" s="2">
        <v>6.1</v>
      </c>
      <c r="AR597" s="2">
        <v>8.3000000000000007</v>
      </c>
      <c r="AS597" s="2">
        <v>1024.5</v>
      </c>
      <c r="AT597" s="2">
        <v>4930</v>
      </c>
      <c r="AU597" s="2">
        <v>0</v>
      </c>
      <c r="AV597" s="600">
        <v>0</v>
      </c>
      <c r="AW597" s="600">
        <v>0</v>
      </c>
      <c r="AX597" s="600">
        <v>0</v>
      </c>
      <c r="AY597" s="599">
        <v>0</v>
      </c>
      <c r="AZ597" s="599">
        <v>287.8</v>
      </c>
      <c r="BA597">
        <v>17.2</v>
      </c>
      <c r="BB597">
        <v>30.7</v>
      </c>
      <c r="BC597" s="5">
        <v>0.40833333333333299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2">
        <v>16.899999999999999</v>
      </c>
      <c r="AN598" s="2">
        <v>75</v>
      </c>
      <c r="AO598" s="2">
        <v>12.5</v>
      </c>
      <c r="AP598" s="2">
        <v>16.899999999999999</v>
      </c>
      <c r="AQ598" s="2">
        <v>4</v>
      </c>
      <c r="AR598" s="2">
        <v>5.8</v>
      </c>
      <c r="AS598" s="2">
        <v>1024.4000000000001</v>
      </c>
      <c r="AT598" s="2">
        <v>4950</v>
      </c>
      <c r="AU598" s="2">
        <v>0</v>
      </c>
      <c r="AV598" s="600">
        <v>0</v>
      </c>
      <c r="AW598" s="600">
        <v>0</v>
      </c>
      <c r="AX598" s="600">
        <v>0</v>
      </c>
      <c r="AY598" s="599">
        <v>0</v>
      </c>
      <c r="AZ598" s="599">
        <v>287.8</v>
      </c>
      <c r="BA598">
        <v>17.2</v>
      </c>
      <c r="BB598">
        <v>30.6</v>
      </c>
      <c r="BC598" s="5">
        <v>0.40902777777777799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2">
        <v>16.899999999999999</v>
      </c>
      <c r="AN599" s="2">
        <v>75</v>
      </c>
      <c r="AO599" s="2">
        <v>12.5</v>
      </c>
      <c r="AP599" s="2">
        <v>16.899999999999999</v>
      </c>
      <c r="AQ599" s="2">
        <v>2.5</v>
      </c>
      <c r="AR599" s="2">
        <v>2.9</v>
      </c>
      <c r="AS599" s="2">
        <v>1024.4000000000001</v>
      </c>
      <c r="AT599" s="2">
        <v>4980</v>
      </c>
      <c r="AU599" s="2">
        <v>0</v>
      </c>
      <c r="AV599" s="600">
        <v>0</v>
      </c>
      <c r="AW599" s="600">
        <v>0</v>
      </c>
      <c r="AX599" s="600">
        <v>0</v>
      </c>
      <c r="AY599" s="599">
        <v>0</v>
      </c>
      <c r="AZ599" s="599">
        <v>287.8</v>
      </c>
      <c r="BA599">
        <v>17.2</v>
      </c>
      <c r="BB599">
        <v>30.5</v>
      </c>
      <c r="BC599" s="5">
        <v>0.40972222222222199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2">
        <v>17</v>
      </c>
      <c r="AN600" s="2">
        <v>75</v>
      </c>
      <c r="AO600" s="2">
        <v>12.6</v>
      </c>
      <c r="AP600" s="2">
        <v>17</v>
      </c>
      <c r="AQ600" s="2">
        <v>4</v>
      </c>
      <c r="AR600" s="2">
        <v>7.6</v>
      </c>
      <c r="AS600" s="2">
        <v>1024.4000000000001</v>
      </c>
      <c r="AT600" s="2">
        <v>5020</v>
      </c>
      <c r="AU600" s="2">
        <v>0</v>
      </c>
      <c r="AV600" s="600">
        <v>0</v>
      </c>
      <c r="AW600" s="600">
        <v>0</v>
      </c>
      <c r="AX600" s="600">
        <v>0</v>
      </c>
      <c r="AY600" s="599">
        <v>0</v>
      </c>
      <c r="AZ600" s="599">
        <v>287.8</v>
      </c>
      <c r="BA600">
        <v>17.2</v>
      </c>
      <c r="BB600">
        <v>30.4</v>
      </c>
      <c r="BC600" s="5">
        <v>0.41041666666666698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2">
        <v>17</v>
      </c>
      <c r="AN601" s="2">
        <v>75</v>
      </c>
      <c r="AO601" s="2">
        <v>12.6</v>
      </c>
      <c r="AP601" s="2">
        <v>17</v>
      </c>
      <c r="AQ601" s="2">
        <v>2.9</v>
      </c>
      <c r="AR601" s="2">
        <v>2.9</v>
      </c>
      <c r="AS601" s="2">
        <v>1024.5</v>
      </c>
      <c r="AT601" s="2">
        <v>5050</v>
      </c>
      <c r="AU601" s="2">
        <v>0</v>
      </c>
      <c r="AV601" s="600">
        <v>0</v>
      </c>
      <c r="AW601" s="600">
        <v>0</v>
      </c>
      <c r="AX601" s="600">
        <v>0</v>
      </c>
      <c r="AY601" s="599">
        <v>0</v>
      </c>
      <c r="AZ601" s="599">
        <v>287.8</v>
      </c>
      <c r="BA601">
        <v>17.2</v>
      </c>
      <c r="BB601">
        <v>30.3</v>
      </c>
      <c r="BC601" s="5">
        <v>0.41111111111111098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2">
        <v>17</v>
      </c>
      <c r="AN602" s="2">
        <v>75</v>
      </c>
      <c r="AO602" s="2">
        <v>12.6</v>
      </c>
      <c r="AP602" s="2">
        <v>17</v>
      </c>
      <c r="AQ602" s="2">
        <v>0</v>
      </c>
      <c r="AR602" s="2">
        <v>0</v>
      </c>
      <c r="AS602" s="2">
        <v>1024.5</v>
      </c>
      <c r="AT602" s="2">
        <v>5110</v>
      </c>
      <c r="AU602" s="2">
        <v>0</v>
      </c>
      <c r="AV602" s="600">
        <v>0</v>
      </c>
      <c r="AW602" s="600">
        <v>0</v>
      </c>
      <c r="AX602" s="600">
        <v>0</v>
      </c>
      <c r="AY602" s="599">
        <v>0</v>
      </c>
      <c r="AZ602" s="599">
        <v>287.8</v>
      </c>
      <c r="BA602">
        <v>17.3</v>
      </c>
      <c r="BB602">
        <v>30.3</v>
      </c>
      <c r="BC602" s="5">
        <v>0.41180555555555598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2">
        <v>17</v>
      </c>
      <c r="AN603" s="2">
        <v>75</v>
      </c>
      <c r="AO603" s="2">
        <v>12.6</v>
      </c>
      <c r="AP603" s="2">
        <v>17</v>
      </c>
      <c r="AQ603" s="2">
        <v>2.2000000000000002</v>
      </c>
      <c r="AR603" s="2">
        <v>4.7</v>
      </c>
      <c r="AS603" s="2">
        <v>1024.5</v>
      </c>
      <c r="AT603" s="2">
        <v>5190</v>
      </c>
      <c r="AU603" s="2">
        <v>0</v>
      </c>
      <c r="AV603" s="600">
        <v>0</v>
      </c>
      <c r="AW603" s="600">
        <v>0</v>
      </c>
      <c r="AX603" s="600">
        <v>0</v>
      </c>
      <c r="AY603" s="599">
        <v>0</v>
      </c>
      <c r="AZ603" s="599">
        <v>287.8</v>
      </c>
      <c r="BA603">
        <v>17.3</v>
      </c>
      <c r="BB603">
        <v>30.3</v>
      </c>
      <c r="BC603" s="5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2">
        <v>17.100000000000001</v>
      </c>
      <c r="AN604" s="2">
        <v>75</v>
      </c>
      <c r="AO604" s="2">
        <v>12.6</v>
      </c>
      <c r="AP604" s="2">
        <v>17.100000000000001</v>
      </c>
      <c r="AQ604" s="2">
        <v>3.6</v>
      </c>
      <c r="AR604" s="2">
        <v>5.8</v>
      </c>
      <c r="AS604" s="2">
        <v>1024.7</v>
      </c>
      <c r="AT604" s="2">
        <v>5260</v>
      </c>
      <c r="AU604" s="2">
        <v>0</v>
      </c>
      <c r="AV604" s="600">
        <v>0</v>
      </c>
      <c r="AW604" s="600">
        <v>0</v>
      </c>
      <c r="AX604" s="600">
        <v>0</v>
      </c>
      <c r="AY604" s="599">
        <v>0</v>
      </c>
      <c r="AZ604" s="599">
        <v>287.8</v>
      </c>
      <c r="BA604">
        <v>17.3</v>
      </c>
      <c r="BB604">
        <v>30.4</v>
      </c>
      <c r="BC604" s="5">
        <v>0.41319444444444398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2">
        <v>17</v>
      </c>
      <c r="AN605" s="2">
        <v>75</v>
      </c>
      <c r="AO605" s="2">
        <v>12.6</v>
      </c>
      <c r="AP605" s="2">
        <v>17</v>
      </c>
      <c r="AQ605" s="2">
        <v>0</v>
      </c>
      <c r="AR605" s="2">
        <v>2.9</v>
      </c>
      <c r="AS605" s="2">
        <v>1024.5</v>
      </c>
      <c r="AT605" s="2">
        <v>5270</v>
      </c>
      <c r="AU605" s="2">
        <v>0</v>
      </c>
      <c r="AV605" s="600">
        <v>0</v>
      </c>
      <c r="AW605" s="600">
        <v>0</v>
      </c>
      <c r="AX605" s="600">
        <v>0</v>
      </c>
      <c r="AY605" s="599">
        <v>0</v>
      </c>
      <c r="AZ605" s="599">
        <v>287.8</v>
      </c>
      <c r="BA605">
        <v>17.3</v>
      </c>
      <c r="BB605">
        <v>30.4</v>
      </c>
      <c r="BC605" s="5">
        <v>0.41388888888888897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17.100000000000001</v>
      </c>
      <c r="AN606" s="2">
        <v>75</v>
      </c>
      <c r="AO606" s="2">
        <v>12.6</v>
      </c>
      <c r="AP606" s="2">
        <v>17.100000000000001</v>
      </c>
      <c r="AQ606" s="2">
        <v>1.8</v>
      </c>
      <c r="AR606" s="2">
        <v>2.5</v>
      </c>
      <c r="AS606" s="2">
        <v>1024.4000000000001</v>
      </c>
      <c r="AT606" s="2">
        <v>5320</v>
      </c>
      <c r="AU606" s="2">
        <v>0</v>
      </c>
      <c r="AV606" s="600">
        <v>0</v>
      </c>
      <c r="AW606" s="600">
        <v>0</v>
      </c>
      <c r="AX606" s="600">
        <v>0</v>
      </c>
      <c r="AY606" s="599">
        <v>0</v>
      </c>
      <c r="AZ606" s="599">
        <v>287.8</v>
      </c>
      <c r="BA606">
        <v>17.3</v>
      </c>
      <c r="BB606">
        <v>30.6</v>
      </c>
      <c r="BC606" s="5">
        <v>0.41458333333333303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17.100000000000001</v>
      </c>
      <c r="AN607" s="2">
        <v>74</v>
      </c>
      <c r="AO607" s="2">
        <v>12.5</v>
      </c>
      <c r="AP607" s="2">
        <v>17.100000000000001</v>
      </c>
      <c r="AQ607" s="2">
        <v>2.2000000000000002</v>
      </c>
      <c r="AR607" s="2">
        <v>4.3</v>
      </c>
      <c r="AS607" s="2">
        <v>1024.5</v>
      </c>
      <c r="AT607" s="2">
        <v>5360</v>
      </c>
      <c r="AU607" s="2">
        <v>0</v>
      </c>
      <c r="AV607" s="600">
        <v>0</v>
      </c>
      <c r="AW607" s="600">
        <v>0</v>
      </c>
      <c r="AX607" s="600">
        <v>0</v>
      </c>
      <c r="AY607" s="599">
        <v>0</v>
      </c>
      <c r="AZ607" s="599">
        <v>287.8</v>
      </c>
      <c r="BA607">
        <v>17.399999999999999</v>
      </c>
      <c r="BB607">
        <v>30.7</v>
      </c>
      <c r="BC607" s="5">
        <v>0.41527777777777802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17.100000000000001</v>
      </c>
      <c r="AN608" s="2">
        <v>74</v>
      </c>
      <c r="AO608" s="2">
        <v>12.5</v>
      </c>
      <c r="AP608" s="2">
        <v>17.100000000000001</v>
      </c>
      <c r="AQ608" s="2">
        <v>2.5</v>
      </c>
      <c r="AR608" s="2">
        <v>4</v>
      </c>
      <c r="AS608" s="2">
        <v>1024.5999999999999</v>
      </c>
      <c r="AT608" s="2">
        <v>5340</v>
      </c>
      <c r="AU608" s="2">
        <v>0</v>
      </c>
      <c r="AV608" s="600">
        <v>0</v>
      </c>
      <c r="AW608" s="600">
        <v>0</v>
      </c>
      <c r="AX608" s="600">
        <v>0</v>
      </c>
      <c r="AY608" s="599">
        <v>0</v>
      </c>
      <c r="AZ608" s="599">
        <v>287.8</v>
      </c>
      <c r="BA608">
        <v>17.399999999999999</v>
      </c>
      <c r="BB608">
        <v>30.9</v>
      </c>
      <c r="BC608" s="5">
        <v>0.41597222222222202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17.100000000000001</v>
      </c>
      <c r="AN609" s="2">
        <v>74</v>
      </c>
      <c r="AO609" s="2">
        <v>12.5</v>
      </c>
      <c r="AP609" s="2">
        <v>17.100000000000001</v>
      </c>
      <c r="AQ609" s="2">
        <v>0</v>
      </c>
      <c r="AR609" s="2">
        <v>4</v>
      </c>
      <c r="AS609" s="2">
        <v>1024.7</v>
      </c>
      <c r="AT609" s="2">
        <v>5300</v>
      </c>
      <c r="AU609" s="2">
        <v>0</v>
      </c>
      <c r="AV609" s="600">
        <v>0</v>
      </c>
      <c r="AW609" s="600">
        <v>0</v>
      </c>
      <c r="AX609" s="600">
        <v>0</v>
      </c>
      <c r="AY609" s="599">
        <v>0</v>
      </c>
      <c r="AZ609" s="599">
        <v>287.8</v>
      </c>
      <c r="BA609">
        <v>17.399999999999999</v>
      </c>
      <c r="BB609">
        <v>31</v>
      </c>
      <c r="BC609" s="5">
        <v>0.41666666666666702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17.2</v>
      </c>
      <c r="AN610" s="2">
        <v>74</v>
      </c>
      <c r="AO610" s="2">
        <v>12.6</v>
      </c>
      <c r="AP610" s="2">
        <v>17.2</v>
      </c>
      <c r="AQ610" s="2">
        <v>3.2</v>
      </c>
      <c r="AR610" s="2">
        <v>5</v>
      </c>
      <c r="AS610" s="2">
        <v>1024.5999999999999</v>
      </c>
      <c r="AT610" s="2">
        <v>5250</v>
      </c>
      <c r="AU610" s="2">
        <v>0</v>
      </c>
      <c r="AV610" s="600">
        <v>0</v>
      </c>
      <c r="AW610" s="600">
        <v>0</v>
      </c>
      <c r="AX610" s="600">
        <v>0</v>
      </c>
      <c r="AY610" s="599">
        <v>0</v>
      </c>
      <c r="AZ610" s="599">
        <v>287.8</v>
      </c>
      <c r="BA610">
        <v>17.5</v>
      </c>
      <c r="BB610">
        <v>31.1</v>
      </c>
      <c r="BC610" s="5">
        <v>0.41736111111111102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17.2</v>
      </c>
      <c r="AN611" s="2">
        <v>74</v>
      </c>
      <c r="AO611" s="2">
        <v>12.6</v>
      </c>
      <c r="AP611" s="2">
        <v>17.2</v>
      </c>
      <c r="AQ611" s="2">
        <v>1.8</v>
      </c>
      <c r="AR611" s="2">
        <v>1.8</v>
      </c>
      <c r="AS611" s="2">
        <v>1024.4000000000001</v>
      </c>
      <c r="AT611" s="2">
        <v>5300</v>
      </c>
      <c r="AU611" s="2">
        <v>0</v>
      </c>
      <c r="AV611" s="600">
        <v>0</v>
      </c>
      <c r="AW611" s="600">
        <v>0</v>
      </c>
      <c r="AX611" s="600">
        <v>0</v>
      </c>
      <c r="AY611" s="599">
        <v>0</v>
      </c>
      <c r="AZ611" s="599">
        <v>287.8</v>
      </c>
      <c r="BA611">
        <v>17.5</v>
      </c>
      <c r="BB611">
        <v>31.2</v>
      </c>
      <c r="BC611" s="5">
        <v>0.41805555555555601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17.3</v>
      </c>
      <c r="AN612" s="2">
        <v>74</v>
      </c>
      <c r="AO612" s="2">
        <v>12.7</v>
      </c>
      <c r="AP612" s="2">
        <v>17.3</v>
      </c>
      <c r="AQ612" s="2">
        <v>4</v>
      </c>
      <c r="AR612" s="2">
        <v>5</v>
      </c>
      <c r="AS612" s="2">
        <v>1024.5999999999999</v>
      </c>
      <c r="AT612" s="2">
        <v>5460</v>
      </c>
      <c r="AU612" s="2">
        <v>0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287.8</v>
      </c>
      <c r="BA612">
        <v>17.5</v>
      </c>
      <c r="BB612">
        <v>31.3</v>
      </c>
      <c r="BC612" s="5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16.600000000000001</v>
      </c>
      <c r="AN613" s="2">
        <v>75</v>
      </c>
      <c r="AO613" s="2">
        <v>12.2</v>
      </c>
      <c r="AP613" s="2">
        <v>16.600000000000001</v>
      </c>
      <c r="AQ613" s="2">
        <v>2.9</v>
      </c>
      <c r="AR613" s="2">
        <v>3.6</v>
      </c>
      <c r="AS613" s="2">
        <v>1024.2</v>
      </c>
      <c r="AT613" s="2">
        <v>4860</v>
      </c>
      <c r="AU613" s="2">
        <v>0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287.8</v>
      </c>
      <c r="BA613">
        <v>16.899999999999999</v>
      </c>
      <c r="BB613">
        <v>27.6</v>
      </c>
      <c r="BC613" s="5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16.7</v>
      </c>
      <c r="AN614" s="2">
        <v>75</v>
      </c>
      <c r="AO614" s="2">
        <v>12.3</v>
      </c>
      <c r="AP614" s="2">
        <v>16.7</v>
      </c>
      <c r="AQ614" s="2">
        <v>2.9</v>
      </c>
      <c r="AR614" s="2">
        <v>3.2</v>
      </c>
      <c r="AS614" s="2">
        <v>1024.3</v>
      </c>
      <c r="AT614" s="2">
        <v>4850</v>
      </c>
      <c r="AU614" s="2">
        <v>0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287.8</v>
      </c>
      <c r="BA614">
        <v>16.899999999999999</v>
      </c>
      <c r="BB614">
        <v>27.9</v>
      </c>
      <c r="BC614" s="5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16.7</v>
      </c>
      <c r="AN615" s="2">
        <v>75</v>
      </c>
      <c r="AO615" s="2">
        <v>12.3</v>
      </c>
      <c r="AP615" s="2">
        <v>16.7</v>
      </c>
      <c r="AQ615" s="2">
        <v>1.8</v>
      </c>
      <c r="AR615" s="2">
        <v>2.5</v>
      </c>
      <c r="AS615" s="2">
        <v>1024.3</v>
      </c>
      <c r="AT615" s="2">
        <v>4860</v>
      </c>
      <c r="AU615" s="2">
        <v>0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287.8</v>
      </c>
      <c r="BA615">
        <v>16.899999999999999</v>
      </c>
      <c r="BB615">
        <v>28.2</v>
      </c>
      <c r="BC615" s="5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16.8</v>
      </c>
      <c r="AN616" s="2">
        <v>75</v>
      </c>
      <c r="AO616" s="2">
        <v>12.4</v>
      </c>
      <c r="AP616" s="2">
        <v>16.8</v>
      </c>
      <c r="AQ616" s="2">
        <v>2.2000000000000002</v>
      </c>
      <c r="AR616" s="2">
        <v>2.5</v>
      </c>
      <c r="AS616" s="2">
        <v>1024.3</v>
      </c>
      <c r="AT616" s="2">
        <v>4860</v>
      </c>
      <c r="AU616" s="2">
        <v>0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287.8</v>
      </c>
      <c r="BA616">
        <v>17</v>
      </c>
      <c r="BB616">
        <v>28.5</v>
      </c>
      <c r="BC616" s="5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16.8</v>
      </c>
      <c r="AN617" s="2">
        <v>75</v>
      </c>
      <c r="AO617" s="2">
        <v>12.4</v>
      </c>
      <c r="AP617" s="2">
        <v>16.8</v>
      </c>
      <c r="AQ617" s="2">
        <v>6.8</v>
      </c>
      <c r="AR617" s="2">
        <v>6.8</v>
      </c>
      <c r="AS617" s="2">
        <v>1024.4000000000001</v>
      </c>
      <c r="AT617" s="2">
        <v>4870</v>
      </c>
      <c r="AU617" s="2">
        <v>0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287.8</v>
      </c>
      <c r="BA617">
        <v>17</v>
      </c>
      <c r="BB617">
        <v>28.9</v>
      </c>
      <c r="BC617" s="5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16.7</v>
      </c>
      <c r="AN618" s="2">
        <v>75</v>
      </c>
      <c r="AO618" s="2">
        <v>12.3</v>
      </c>
      <c r="AP618" s="2">
        <v>16.7</v>
      </c>
      <c r="AQ618" s="2">
        <v>2.5</v>
      </c>
      <c r="AR618" s="2">
        <v>5.8</v>
      </c>
      <c r="AS618" s="2">
        <v>1024.2</v>
      </c>
      <c r="AT618" s="2">
        <v>4870</v>
      </c>
      <c r="AU618" s="2">
        <v>0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287.8</v>
      </c>
      <c r="BA618">
        <v>17</v>
      </c>
      <c r="BB618">
        <v>29.2</v>
      </c>
      <c r="BC618" s="5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16.8</v>
      </c>
      <c r="AN619" s="2">
        <v>75</v>
      </c>
      <c r="AO619" s="2">
        <v>12.4</v>
      </c>
      <c r="AP619" s="2">
        <v>16.8</v>
      </c>
      <c r="AQ619" s="2">
        <v>4.7</v>
      </c>
      <c r="AR619" s="2">
        <v>5</v>
      </c>
      <c r="AS619" s="2">
        <v>1024.5</v>
      </c>
      <c r="AT619" s="2">
        <v>4860</v>
      </c>
      <c r="AU619" s="2">
        <v>0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287.8</v>
      </c>
      <c r="BA619">
        <v>17</v>
      </c>
      <c r="BB619">
        <v>29.5</v>
      </c>
      <c r="BC619" s="5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16.8</v>
      </c>
      <c r="AN620" s="2">
        <v>75</v>
      </c>
      <c r="AO620" s="2">
        <v>12.4</v>
      </c>
      <c r="AP620" s="2">
        <v>16.8</v>
      </c>
      <c r="AQ620" s="2">
        <v>7.6</v>
      </c>
      <c r="AR620" s="2">
        <v>7.9</v>
      </c>
      <c r="AS620" s="2">
        <v>1024.4000000000001</v>
      </c>
      <c r="AT620" s="2">
        <v>4870</v>
      </c>
      <c r="AU620" s="2">
        <v>0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287.8</v>
      </c>
      <c r="BA620">
        <v>17</v>
      </c>
      <c r="BB620">
        <v>29.8</v>
      </c>
      <c r="BC620" s="5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16.8</v>
      </c>
      <c r="AN621" s="2">
        <v>75</v>
      </c>
      <c r="AO621" s="2">
        <v>12.4</v>
      </c>
      <c r="AP621" s="2">
        <v>16.8</v>
      </c>
      <c r="AQ621" s="2">
        <v>5</v>
      </c>
      <c r="AR621" s="2">
        <v>6.8</v>
      </c>
      <c r="AS621" s="2">
        <v>1024.3</v>
      </c>
      <c r="AT621" s="2">
        <v>4880</v>
      </c>
      <c r="AU621" s="2">
        <v>0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287.8</v>
      </c>
      <c r="BA621">
        <v>17.100000000000001</v>
      </c>
      <c r="BB621">
        <v>30</v>
      </c>
      <c r="BC621" s="5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16.8</v>
      </c>
      <c r="AN622" s="2">
        <v>75</v>
      </c>
      <c r="AO622" s="2">
        <v>12.4</v>
      </c>
      <c r="AP622" s="2">
        <v>16.8</v>
      </c>
      <c r="AQ622" s="2">
        <v>0</v>
      </c>
      <c r="AR622" s="2">
        <v>3.2</v>
      </c>
      <c r="AS622" s="2">
        <v>1024.4000000000001</v>
      </c>
      <c r="AT622" s="2">
        <v>4900</v>
      </c>
      <c r="AU622" s="2">
        <v>0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287.8</v>
      </c>
      <c r="BA622">
        <v>17.100000000000001</v>
      </c>
      <c r="BB622">
        <v>30.3</v>
      </c>
      <c r="BC622" s="5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16.8</v>
      </c>
      <c r="AN623" s="2">
        <v>75</v>
      </c>
      <c r="AO623" s="2">
        <v>12.4</v>
      </c>
      <c r="AP623" s="2">
        <v>16.8</v>
      </c>
      <c r="AQ623" s="2">
        <v>2.2000000000000002</v>
      </c>
      <c r="AR623" s="2">
        <v>2.9</v>
      </c>
      <c r="AS623" s="2">
        <v>1024.3</v>
      </c>
      <c r="AT623" s="2">
        <v>4880</v>
      </c>
      <c r="AU623" s="2">
        <v>0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287.8</v>
      </c>
      <c r="BA623">
        <v>17.100000000000001</v>
      </c>
      <c r="BB623">
        <v>30.5</v>
      </c>
      <c r="BC623" s="5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16.899999999999999</v>
      </c>
      <c r="AN624" s="2">
        <v>75</v>
      </c>
      <c r="AO624" s="2">
        <v>12.5</v>
      </c>
      <c r="AP624" s="2">
        <v>16.899999999999999</v>
      </c>
      <c r="AQ624" s="2">
        <v>6.1</v>
      </c>
      <c r="AR624" s="2">
        <v>7.9</v>
      </c>
      <c r="AS624" s="2">
        <v>1024.3</v>
      </c>
      <c r="AT624" s="2">
        <v>4880</v>
      </c>
      <c r="AU624" s="2">
        <v>0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287.8</v>
      </c>
      <c r="BA624">
        <v>17.100000000000001</v>
      </c>
      <c r="BB624">
        <v>30.6</v>
      </c>
      <c r="BC624" s="5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16.899999999999999</v>
      </c>
      <c r="AN625" s="2">
        <v>75</v>
      </c>
      <c r="AO625" s="2">
        <v>12.5</v>
      </c>
      <c r="AP625" s="2">
        <v>16.899999999999999</v>
      </c>
      <c r="AQ625" s="2">
        <v>3.2</v>
      </c>
      <c r="AR625" s="2">
        <v>6.8</v>
      </c>
      <c r="AS625" s="2">
        <v>1024.3</v>
      </c>
      <c r="AT625" s="2">
        <v>4900</v>
      </c>
      <c r="AU625" s="2">
        <v>0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287.8</v>
      </c>
      <c r="BA625">
        <v>17.2</v>
      </c>
      <c r="BB625">
        <v>30.7</v>
      </c>
      <c r="BC625" s="5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16.899999999999999</v>
      </c>
      <c r="AN626" s="2">
        <v>75</v>
      </c>
      <c r="AO626" s="2">
        <v>12.5</v>
      </c>
      <c r="AP626" s="2">
        <v>16.899999999999999</v>
      </c>
      <c r="AQ626" s="2">
        <v>6.1</v>
      </c>
      <c r="AR626" s="2">
        <v>8.3000000000000007</v>
      </c>
      <c r="AS626" s="2">
        <v>1024.5</v>
      </c>
      <c r="AT626" s="2">
        <v>4930</v>
      </c>
      <c r="AU626" s="2">
        <v>0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287.8</v>
      </c>
      <c r="BA626">
        <v>17.2</v>
      </c>
      <c r="BB626">
        <v>30.7</v>
      </c>
      <c r="BC626" s="5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16.8</v>
      </c>
      <c r="AN627" s="2">
        <v>75</v>
      </c>
      <c r="AO627" s="2">
        <v>12.4</v>
      </c>
      <c r="AP627" s="2">
        <v>16.8</v>
      </c>
      <c r="AQ627" s="2">
        <v>4.7</v>
      </c>
      <c r="AR627" s="2">
        <v>5</v>
      </c>
      <c r="AS627" s="2">
        <v>1024.5</v>
      </c>
      <c r="AT627" s="2">
        <v>4860</v>
      </c>
      <c r="AU627" s="2">
        <v>0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287.8</v>
      </c>
      <c r="BA627">
        <v>17</v>
      </c>
      <c r="BB627">
        <v>29.5</v>
      </c>
      <c r="BC627" s="5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16.8</v>
      </c>
      <c r="AN628" s="2">
        <v>75</v>
      </c>
      <c r="AO628" s="2">
        <v>12.4</v>
      </c>
      <c r="AP628" s="2">
        <v>16.8</v>
      </c>
      <c r="AQ628" s="2">
        <v>7.6</v>
      </c>
      <c r="AR628" s="2">
        <v>7.9</v>
      </c>
      <c r="AS628" s="2">
        <v>1024.4000000000001</v>
      </c>
      <c r="AT628" s="2">
        <v>4870</v>
      </c>
      <c r="AU628" s="2">
        <v>0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287.8</v>
      </c>
      <c r="BA628">
        <v>17</v>
      </c>
      <c r="BB628">
        <v>29.8</v>
      </c>
      <c r="BC628" s="5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16.8</v>
      </c>
      <c r="AN629" s="2">
        <v>75</v>
      </c>
      <c r="AO629" s="2">
        <v>12.4</v>
      </c>
      <c r="AP629" s="2">
        <v>16.8</v>
      </c>
      <c r="AQ629" s="2">
        <v>5</v>
      </c>
      <c r="AR629" s="2">
        <v>6.8</v>
      </c>
      <c r="AS629" s="2">
        <v>1024.3</v>
      </c>
      <c r="AT629" s="2">
        <v>4880</v>
      </c>
      <c r="AU629" s="2">
        <v>0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287.8</v>
      </c>
      <c r="BA629">
        <v>17.100000000000001</v>
      </c>
      <c r="BB629">
        <v>30</v>
      </c>
      <c r="BC629" s="5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16.8</v>
      </c>
      <c r="AN630" s="2">
        <v>75</v>
      </c>
      <c r="AO630" s="2">
        <v>12.4</v>
      </c>
      <c r="AP630" s="2">
        <v>16.8</v>
      </c>
      <c r="AQ630" s="2">
        <v>0</v>
      </c>
      <c r="AR630" s="2">
        <v>3.2</v>
      </c>
      <c r="AS630" s="2">
        <v>1024.4000000000001</v>
      </c>
      <c r="AT630" s="2">
        <v>4900</v>
      </c>
      <c r="AU630" s="2">
        <v>0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287.8</v>
      </c>
      <c r="BA630">
        <v>17.100000000000001</v>
      </c>
      <c r="BB630">
        <v>30.3</v>
      </c>
      <c r="BC630" s="5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16.8</v>
      </c>
      <c r="AN631" s="2">
        <v>75</v>
      </c>
      <c r="AO631" s="2">
        <v>12.4</v>
      </c>
      <c r="AP631" s="2">
        <v>16.8</v>
      </c>
      <c r="AQ631" s="2">
        <v>2.2000000000000002</v>
      </c>
      <c r="AR631" s="2">
        <v>2.9</v>
      </c>
      <c r="AS631" s="2">
        <v>1024.3</v>
      </c>
      <c r="AT631" s="2">
        <v>4880</v>
      </c>
      <c r="AU631" s="2">
        <v>0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287.8</v>
      </c>
      <c r="BA631">
        <v>17.100000000000001</v>
      </c>
      <c r="BB631">
        <v>30.5</v>
      </c>
      <c r="BC631" s="5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16.899999999999999</v>
      </c>
      <c r="AN632" s="2">
        <v>75</v>
      </c>
      <c r="AO632" s="2">
        <v>12.5</v>
      </c>
      <c r="AP632" s="2">
        <v>16.899999999999999</v>
      </c>
      <c r="AQ632" s="2">
        <v>6.1</v>
      </c>
      <c r="AR632" s="2">
        <v>7.9</v>
      </c>
      <c r="AS632" s="2">
        <v>1024.3</v>
      </c>
      <c r="AT632" s="2">
        <v>4880</v>
      </c>
      <c r="AU632" s="2">
        <v>0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287.8</v>
      </c>
      <c r="BA632">
        <v>17.100000000000001</v>
      </c>
      <c r="BB632">
        <v>30.6</v>
      </c>
      <c r="BC632" s="5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16.899999999999999</v>
      </c>
      <c r="AN633" s="2">
        <v>75</v>
      </c>
      <c r="AO633" s="2">
        <v>12.5</v>
      </c>
      <c r="AP633" s="2">
        <v>16.899999999999999</v>
      </c>
      <c r="AQ633" s="2">
        <v>3.2</v>
      </c>
      <c r="AR633" s="2">
        <v>6.8</v>
      </c>
      <c r="AS633" s="2">
        <v>1024.3</v>
      </c>
      <c r="AT633" s="2">
        <v>4900</v>
      </c>
      <c r="AU633" s="2">
        <v>0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287.8</v>
      </c>
      <c r="BA633">
        <v>17.2</v>
      </c>
      <c r="BB633">
        <v>30.7</v>
      </c>
      <c r="BC633" s="5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16.899999999999999</v>
      </c>
      <c r="AN634" s="2">
        <v>75</v>
      </c>
      <c r="AO634" s="2">
        <v>12.5</v>
      </c>
      <c r="AP634" s="2">
        <v>16.899999999999999</v>
      </c>
      <c r="AQ634" s="2">
        <v>6.1</v>
      </c>
      <c r="AR634" s="2">
        <v>8.3000000000000007</v>
      </c>
      <c r="AS634" s="2">
        <v>1024.5</v>
      </c>
      <c r="AT634" s="2">
        <v>4930</v>
      </c>
      <c r="AU634" s="2">
        <v>0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287.8</v>
      </c>
      <c r="BA634">
        <v>17.2</v>
      </c>
      <c r="BB634">
        <v>30.7</v>
      </c>
      <c r="BC634" s="5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16.600000000000001</v>
      </c>
      <c r="AN635" s="2">
        <v>75</v>
      </c>
      <c r="AO635" s="2">
        <v>12.2</v>
      </c>
      <c r="AP635" s="2">
        <v>16.600000000000001</v>
      </c>
      <c r="AQ635" s="2">
        <v>2.9</v>
      </c>
      <c r="AR635" s="2">
        <v>3.6</v>
      </c>
      <c r="AS635" s="2">
        <v>1024.2</v>
      </c>
      <c r="AT635" s="2">
        <v>4860</v>
      </c>
      <c r="AU635" s="2">
        <v>0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287.8</v>
      </c>
      <c r="BA635">
        <v>16.899999999999999</v>
      </c>
      <c r="BB635">
        <v>27.6</v>
      </c>
      <c r="BC635" s="5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16.7</v>
      </c>
      <c r="AN636" s="2">
        <v>75</v>
      </c>
      <c r="AO636" s="2">
        <v>12.3</v>
      </c>
      <c r="AP636" s="2">
        <v>16.7</v>
      </c>
      <c r="AQ636" s="2">
        <v>2.9</v>
      </c>
      <c r="AR636" s="2">
        <v>3.2</v>
      </c>
      <c r="AS636" s="2">
        <v>1024.3</v>
      </c>
      <c r="AT636" s="2">
        <v>4850</v>
      </c>
      <c r="AU636" s="2">
        <v>0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287.8</v>
      </c>
      <c r="BA636">
        <v>16.899999999999999</v>
      </c>
      <c r="BB636">
        <v>27.9</v>
      </c>
      <c r="BC636" s="5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20</v>
      </c>
      <c r="AN637" s="2">
        <v>63</v>
      </c>
      <c r="AO637" s="2">
        <v>12.8</v>
      </c>
      <c r="AP637" s="2">
        <v>20</v>
      </c>
      <c r="AQ637" s="2">
        <v>4</v>
      </c>
      <c r="AR637" s="2">
        <v>5</v>
      </c>
      <c r="AS637" s="2">
        <v>1025.3</v>
      </c>
      <c r="AT637" s="2">
        <v>15510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287.8</v>
      </c>
      <c r="BA637">
        <v>23.3</v>
      </c>
      <c r="BB637">
        <v>41.4</v>
      </c>
      <c r="BC637" s="5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20.100000000000001</v>
      </c>
      <c r="AN638" s="2">
        <v>63</v>
      </c>
      <c r="AO638" s="2">
        <v>12.9</v>
      </c>
      <c r="AP638" s="2">
        <v>20.100000000000001</v>
      </c>
      <c r="AQ638" s="2">
        <v>3.2</v>
      </c>
      <c r="AR638" s="2">
        <v>4.7</v>
      </c>
      <c r="AS638" s="2">
        <v>1025.0999999999999</v>
      </c>
      <c r="AT638" s="2">
        <v>17050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287.8</v>
      </c>
      <c r="BA638">
        <v>23.5</v>
      </c>
      <c r="BB638">
        <v>41.2</v>
      </c>
      <c r="BC638" s="5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20.2</v>
      </c>
      <c r="AN639" s="2">
        <v>62</v>
      </c>
      <c r="AO639" s="2">
        <v>12.7</v>
      </c>
      <c r="AP639" s="2">
        <v>20.2</v>
      </c>
      <c r="AQ639" s="2">
        <v>5.4</v>
      </c>
      <c r="AR639" s="2">
        <v>5.8</v>
      </c>
      <c r="AS639" s="2">
        <v>1025.2</v>
      </c>
      <c r="AT639" s="2">
        <v>22250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287.8</v>
      </c>
      <c r="BA639">
        <v>23.7</v>
      </c>
      <c r="BB639">
        <v>40.9</v>
      </c>
      <c r="BC639" s="5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32"/>
      <c r="AM640" s="2">
        <v>20.2</v>
      </c>
      <c r="AN640" s="2">
        <v>63</v>
      </c>
      <c r="AO640" s="2">
        <v>13</v>
      </c>
      <c r="AP640" s="2">
        <v>20.2</v>
      </c>
      <c r="AQ640" s="2">
        <v>4.3</v>
      </c>
      <c r="AR640" s="2">
        <v>5.4</v>
      </c>
      <c r="AS640" s="2">
        <v>1025.0999999999999</v>
      </c>
      <c r="AT640" s="2">
        <v>34210</v>
      </c>
      <c r="AU640" s="2">
        <v>2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287.8</v>
      </c>
      <c r="BA640">
        <v>24.2</v>
      </c>
      <c r="BB640">
        <v>40.799999999999997</v>
      </c>
      <c r="BC640" s="5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20</v>
      </c>
      <c r="AN641" s="2">
        <v>63</v>
      </c>
      <c r="AO641" s="2">
        <v>12.8</v>
      </c>
      <c r="AP641" s="2">
        <v>20</v>
      </c>
      <c r="AQ641" s="2">
        <v>4</v>
      </c>
      <c r="AR641" s="2">
        <v>5</v>
      </c>
      <c r="AS641" s="2">
        <v>1025.3</v>
      </c>
      <c r="AT641" s="2">
        <v>15510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287.8</v>
      </c>
      <c r="BA641">
        <v>23.3</v>
      </c>
      <c r="BB641">
        <v>41.4</v>
      </c>
      <c r="BC641" s="5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20.100000000000001</v>
      </c>
      <c r="AN642" s="2">
        <v>63</v>
      </c>
      <c r="AO642" s="2">
        <v>12.9</v>
      </c>
      <c r="AP642" s="2">
        <v>20.100000000000001</v>
      </c>
      <c r="AQ642" s="2">
        <v>3.2</v>
      </c>
      <c r="AR642" s="2">
        <v>4.7</v>
      </c>
      <c r="AS642" s="2">
        <v>1025.0999999999999</v>
      </c>
      <c r="AT642" s="2">
        <v>17050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287.8</v>
      </c>
      <c r="BA642">
        <v>23.5</v>
      </c>
      <c r="BB642">
        <v>41.2</v>
      </c>
      <c r="BC642" s="5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20.2</v>
      </c>
      <c r="AN643" s="2">
        <v>62</v>
      </c>
      <c r="AO643" s="2">
        <v>12.7</v>
      </c>
      <c r="AP643" s="2">
        <v>20.2</v>
      </c>
      <c r="AQ643" s="2">
        <v>5.4</v>
      </c>
      <c r="AR643" s="2">
        <v>5.8</v>
      </c>
      <c r="AS643" s="2">
        <v>1025.2</v>
      </c>
      <c r="AT643" s="2">
        <v>22250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287.8</v>
      </c>
      <c r="BA643">
        <v>23.7</v>
      </c>
      <c r="BB643">
        <v>40.9</v>
      </c>
      <c r="BC643" s="5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20.2</v>
      </c>
      <c r="AN644" s="2">
        <v>63</v>
      </c>
      <c r="AO644" s="2">
        <v>13</v>
      </c>
      <c r="AP644" s="2">
        <v>20.2</v>
      </c>
      <c r="AQ644" s="2">
        <v>4.3</v>
      </c>
      <c r="AR644" s="2">
        <v>5.4</v>
      </c>
      <c r="AS644" s="2">
        <v>1025.0999999999999</v>
      </c>
      <c r="AT644" s="2">
        <v>34210</v>
      </c>
      <c r="AU644" s="2">
        <v>2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287.8</v>
      </c>
      <c r="BA644">
        <v>24.2</v>
      </c>
      <c r="BB644">
        <v>40.799999999999997</v>
      </c>
      <c r="BC644" s="5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20.3</v>
      </c>
      <c r="AN645" s="2">
        <v>62</v>
      </c>
      <c r="AO645" s="2">
        <v>12.8</v>
      </c>
      <c r="AP645" s="2">
        <v>20.3</v>
      </c>
      <c r="AQ645" s="2">
        <v>9.4</v>
      </c>
      <c r="AR645" s="2">
        <v>10.1</v>
      </c>
      <c r="AS645" s="2">
        <v>1025</v>
      </c>
      <c r="AT645" s="2">
        <v>50420</v>
      </c>
      <c r="AU645" s="2">
        <v>3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287.8</v>
      </c>
      <c r="BA645">
        <v>24.8</v>
      </c>
      <c r="BB645">
        <v>41.4</v>
      </c>
      <c r="BC645" s="5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20.2</v>
      </c>
      <c r="AN646" s="2">
        <v>63</v>
      </c>
      <c r="AO646" s="2">
        <v>13</v>
      </c>
      <c r="AP646" s="2">
        <v>20.2</v>
      </c>
      <c r="AQ646" s="2">
        <v>2.9</v>
      </c>
      <c r="AR646" s="2">
        <v>7.6</v>
      </c>
      <c r="AS646" s="2">
        <v>1025.3</v>
      </c>
      <c r="AT646" s="2">
        <v>53930</v>
      </c>
      <c r="AU646" s="2">
        <v>3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287.8</v>
      </c>
      <c r="BA646">
        <v>25.4</v>
      </c>
      <c r="BB646">
        <v>41.4</v>
      </c>
      <c r="BC646" s="5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20.2</v>
      </c>
      <c r="AN647" s="2">
        <v>63</v>
      </c>
      <c r="AO647" s="2">
        <v>13</v>
      </c>
      <c r="AP647" s="2">
        <v>20.2</v>
      </c>
      <c r="AQ647" s="2">
        <v>7.9</v>
      </c>
      <c r="AR647" s="2">
        <v>9</v>
      </c>
      <c r="AS647" s="2">
        <v>1025.3</v>
      </c>
      <c r="AT647" s="2">
        <v>66440</v>
      </c>
      <c r="AU647" s="2">
        <v>4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287.8</v>
      </c>
      <c r="BA647">
        <v>25.9</v>
      </c>
      <c r="BB647">
        <v>41.8</v>
      </c>
      <c r="BC647" s="5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20.3</v>
      </c>
      <c r="AN648" s="2">
        <v>63</v>
      </c>
      <c r="AO648" s="2">
        <v>13</v>
      </c>
      <c r="AP648" s="2">
        <v>20.3</v>
      </c>
      <c r="AQ648" s="2">
        <v>4.3</v>
      </c>
      <c r="AR648" s="2">
        <v>5</v>
      </c>
      <c r="AS648" s="2">
        <v>1025.3</v>
      </c>
      <c r="AT648" s="2">
        <v>70860</v>
      </c>
      <c r="AU648" s="2">
        <v>5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287.8</v>
      </c>
      <c r="BA648">
        <v>26.5</v>
      </c>
      <c r="BB648">
        <v>42.2</v>
      </c>
      <c r="BC648" s="5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20.399999999999999</v>
      </c>
      <c r="AN649" s="2">
        <v>62</v>
      </c>
      <c r="AO649" s="2">
        <v>12.9</v>
      </c>
      <c r="AP649" s="2">
        <v>20.399999999999999</v>
      </c>
      <c r="AQ649" s="2">
        <v>5.4</v>
      </c>
      <c r="AR649" s="2">
        <v>10.1</v>
      </c>
      <c r="AS649" s="2">
        <v>1025.0999999999999</v>
      </c>
      <c r="AT649" s="2">
        <v>71320</v>
      </c>
      <c r="AU649" s="2">
        <v>5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287.8</v>
      </c>
      <c r="BA649">
        <v>27.1</v>
      </c>
      <c r="BB649">
        <v>42.7</v>
      </c>
      <c r="BC649" s="5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20.6</v>
      </c>
      <c r="AN650" s="2">
        <v>62</v>
      </c>
      <c r="AO650" s="2">
        <v>13.1</v>
      </c>
      <c r="AP650" s="2">
        <v>20.6</v>
      </c>
      <c r="AQ650" s="2">
        <v>5.8</v>
      </c>
      <c r="AR650" s="2">
        <v>5.8</v>
      </c>
      <c r="AS650" s="2">
        <v>1025.3</v>
      </c>
      <c r="AT650" s="2">
        <v>72890</v>
      </c>
      <c r="AU650" s="2">
        <v>5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287.8</v>
      </c>
      <c r="BA650">
        <v>27.8</v>
      </c>
      <c r="BB650">
        <v>43.1</v>
      </c>
      <c r="BC650" s="5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20.6</v>
      </c>
      <c r="AN651" s="2">
        <v>62</v>
      </c>
      <c r="AO651" s="2">
        <v>13.1</v>
      </c>
      <c r="AP651" s="2">
        <v>20.6</v>
      </c>
      <c r="AQ651" s="2">
        <v>9.4</v>
      </c>
      <c r="AR651" s="2">
        <v>9.4</v>
      </c>
      <c r="AS651" s="2">
        <v>1025.2</v>
      </c>
      <c r="AT651" s="2">
        <v>74200</v>
      </c>
      <c r="AU651" s="2">
        <v>5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287.8</v>
      </c>
      <c r="BA651">
        <v>28.6</v>
      </c>
      <c r="BB651">
        <v>43.6</v>
      </c>
      <c r="BC651" s="5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20.7</v>
      </c>
      <c r="AN652" s="2">
        <v>62</v>
      </c>
      <c r="AO652" s="2">
        <v>13.2</v>
      </c>
      <c r="AP652" s="2">
        <v>20.7</v>
      </c>
      <c r="AQ652" s="2">
        <v>0</v>
      </c>
      <c r="AR652" s="2">
        <v>1.8</v>
      </c>
      <c r="AS652" s="2">
        <v>1025</v>
      </c>
      <c r="AT652" s="2">
        <v>69820</v>
      </c>
      <c r="AU652" s="2">
        <v>5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287.8</v>
      </c>
      <c r="BA652">
        <v>29.3</v>
      </c>
      <c r="BB652">
        <v>44.1</v>
      </c>
      <c r="BC652" s="5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20.9</v>
      </c>
      <c r="AN653" s="2">
        <v>60</v>
      </c>
      <c r="AO653" s="2">
        <v>12.9</v>
      </c>
      <c r="AP653" s="2">
        <v>20.9</v>
      </c>
      <c r="AQ653" s="2">
        <v>5.4</v>
      </c>
      <c r="AR653" s="2">
        <v>6.5</v>
      </c>
      <c r="AS653" s="2">
        <v>1025.0999999999999</v>
      </c>
      <c r="AT653" s="2">
        <v>78930</v>
      </c>
      <c r="AU653" s="2">
        <v>5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287.8</v>
      </c>
      <c r="BA653">
        <v>30.1</v>
      </c>
      <c r="BB653">
        <v>44.5</v>
      </c>
      <c r="BC653" s="5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20.8</v>
      </c>
      <c r="AN654" s="2">
        <v>61</v>
      </c>
      <c r="AO654" s="2">
        <v>13</v>
      </c>
      <c r="AP654" s="2">
        <v>20.8</v>
      </c>
      <c r="AQ654" s="2">
        <v>3.2</v>
      </c>
      <c r="AR654" s="2">
        <v>5</v>
      </c>
      <c r="AS654" s="2">
        <v>1025.0999999999999</v>
      </c>
      <c r="AT654" s="2">
        <v>75950</v>
      </c>
      <c r="AU654" s="2">
        <v>5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287.8</v>
      </c>
      <c r="BA654">
        <v>30.8</v>
      </c>
      <c r="BB654">
        <v>44.9</v>
      </c>
      <c r="BC654" s="5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20.8</v>
      </c>
      <c r="AN655" s="2">
        <v>60</v>
      </c>
      <c r="AO655" s="2">
        <v>12.8</v>
      </c>
      <c r="AP655" s="2">
        <v>20.8</v>
      </c>
      <c r="AQ655" s="2">
        <v>5.4</v>
      </c>
      <c r="AR655" s="2">
        <v>13</v>
      </c>
      <c r="AS655" s="2">
        <v>1025.2</v>
      </c>
      <c r="AT655" s="2">
        <v>36810</v>
      </c>
      <c r="AU655" s="2">
        <v>2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287.8</v>
      </c>
      <c r="BA655">
        <v>31.5</v>
      </c>
      <c r="BB655">
        <v>45.2</v>
      </c>
      <c r="BC655" s="5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20.7</v>
      </c>
      <c r="AN656" s="2">
        <v>61</v>
      </c>
      <c r="AO656" s="2">
        <v>12.9</v>
      </c>
      <c r="AP656" s="2">
        <v>20.7</v>
      </c>
      <c r="AQ656" s="2">
        <v>8.3000000000000007</v>
      </c>
      <c r="AR656" s="2">
        <v>12.6</v>
      </c>
      <c r="AS656" s="2">
        <v>1025.0999999999999</v>
      </c>
      <c r="AT656" s="2">
        <v>26120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287.8</v>
      </c>
      <c r="BA656">
        <v>32</v>
      </c>
      <c r="BB656">
        <v>45.3</v>
      </c>
      <c r="BC656" s="5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61</v>
      </c>
      <c r="AO657" s="2">
        <v>13.2</v>
      </c>
      <c r="AP657" s="2">
        <v>21</v>
      </c>
      <c r="AQ657" s="2">
        <v>4</v>
      </c>
      <c r="AR657" s="2">
        <v>4</v>
      </c>
      <c r="AS657" s="2">
        <v>1025.2</v>
      </c>
      <c r="AT657" s="2">
        <v>74970</v>
      </c>
      <c r="AU657" s="2">
        <v>5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287.8</v>
      </c>
      <c r="BA657">
        <v>32.1</v>
      </c>
      <c r="BB657">
        <v>45.1</v>
      </c>
      <c r="BC657" s="5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61</v>
      </c>
      <c r="AO658" s="2">
        <v>13.3</v>
      </c>
      <c r="AP658" s="2">
        <v>21.1</v>
      </c>
      <c r="AQ658" s="2">
        <v>4</v>
      </c>
      <c r="AR658" s="2">
        <v>5.8</v>
      </c>
      <c r="AS658" s="2">
        <v>1025.2</v>
      </c>
      <c r="AT658" s="2">
        <v>70240</v>
      </c>
      <c r="AU658" s="2">
        <v>5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287.8</v>
      </c>
      <c r="BA658">
        <v>32.1</v>
      </c>
      <c r="BB658">
        <v>44.7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21.4</v>
      </c>
      <c r="AN659" s="2">
        <v>60</v>
      </c>
      <c r="AO659" s="2">
        <v>13.3</v>
      </c>
      <c r="AP659" s="2">
        <v>21.4</v>
      </c>
      <c r="AQ659" s="2">
        <v>2.9</v>
      </c>
      <c r="AR659" s="2">
        <v>6.1</v>
      </c>
      <c r="AS659" s="2">
        <v>1025.0999999999999</v>
      </c>
      <c r="AT659" s="2">
        <v>71940</v>
      </c>
      <c r="AU659" s="2">
        <v>5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287.8</v>
      </c>
      <c r="BA659">
        <v>32.299999999999997</v>
      </c>
      <c r="BB659">
        <v>44.4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21.6</v>
      </c>
      <c r="AN660" s="2">
        <v>59</v>
      </c>
      <c r="AO660" s="2">
        <v>13.3</v>
      </c>
      <c r="AP660" s="2">
        <v>21.6</v>
      </c>
      <c r="AQ660" s="2">
        <v>4.3</v>
      </c>
      <c r="AR660" s="2">
        <v>5.4</v>
      </c>
      <c r="AS660" s="2">
        <v>1025.2</v>
      </c>
      <c r="AT660" s="2">
        <v>70340</v>
      </c>
      <c r="AU660" s="2">
        <v>5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287.8</v>
      </c>
      <c r="BA660">
        <v>32.6</v>
      </c>
      <c r="BB660">
        <v>44.3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21.4</v>
      </c>
      <c r="AN661" s="2">
        <v>58</v>
      </c>
      <c r="AO661" s="2">
        <v>12.8</v>
      </c>
      <c r="AP661" s="2">
        <v>21.4</v>
      </c>
      <c r="AQ661" s="2">
        <v>4.3</v>
      </c>
      <c r="AR661" s="2">
        <v>7.6</v>
      </c>
      <c r="AS661" s="2">
        <v>1025.0999999999999</v>
      </c>
      <c r="AT661" s="2">
        <v>76670</v>
      </c>
      <c r="AU661" s="2">
        <v>5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287.8</v>
      </c>
      <c r="BA661">
        <v>33</v>
      </c>
      <c r="BB661">
        <v>44.4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21.2</v>
      </c>
      <c r="AN662" s="2">
        <v>59</v>
      </c>
      <c r="AO662" s="2">
        <v>12.9</v>
      </c>
      <c r="AP662" s="2">
        <v>21.2</v>
      </c>
      <c r="AQ662" s="2">
        <v>7.9</v>
      </c>
      <c r="AR662" s="2">
        <v>7.9</v>
      </c>
      <c r="AS662" s="2">
        <v>1025.0999999999999</v>
      </c>
      <c r="AT662" s="2">
        <v>80400</v>
      </c>
      <c r="AU662" s="2">
        <v>5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287.8</v>
      </c>
      <c r="BA662">
        <v>33.299999999999997</v>
      </c>
      <c r="BB662">
        <v>44.5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59</v>
      </c>
      <c r="AO663" s="2">
        <v>12.8</v>
      </c>
      <c r="AP663" s="2">
        <v>21.1</v>
      </c>
      <c r="AQ663" s="2">
        <v>3.6</v>
      </c>
      <c r="AR663" s="2">
        <v>7.2</v>
      </c>
      <c r="AS663" s="2">
        <v>1025.2</v>
      </c>
      <c r="AT663" s="2">
        <v>69780</v>
      </c>
      <c r="AU663" s="2">
        <v>5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287.8</v>
      </c>
      <c r="BA663">
        <v>33.6</v>
      </c>
      <c r="BB663">
        <v>44.6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21.2</v>
      </c>
      <c r="AN664" s="2">
        <v>60</v>
      </c>
      <c r="AO664" s="2">
        <v>13.2</v>
      </c>
      <c r="AP664" s="2">
        <v>21.2</v>
      </c>
      <c r="AQ664" s="2">
        <v>3.6</v>
      </c>
      <c r="AR664" s="2">
        <v>5</v>
      </c>
      <c r="AS664" s="2">
        <v>1025.0999999999999</v>
      </c>
      <c r="AT664" s="2">
        <v>68820</v>
      </c>
      <c r="AU664" s="2">
        <v>5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287.8</v>
      </c>
      <c r="BA664">
        <v>33.799999999999997</v>
      </c>
      <c r="BB664">
        <v>44.6</v>
      </c>
      <c r="BC664" s="5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21.3</v>
      </c>
      <c r="AN665" s="2">
        <v>59</v>
      </c>
      <c r="AO665" s="2">
        <v>13</v>
      </c>
      <c r="AP665" s="2">
        <v>21.3</v>
      </c>
      <c r="AQ665" s="2">
        <v>0</v>
      </c>
      <c r="AR665" s="2">
        <v>2.5</v>
      </c>
      <c r="AS665" s="2">
        <v>1025</v>
      </c>
      <c r="AT665" s="2">
        <v>22090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287.8</v>
      </c>
      <c r="BA665">
        <v>34.1</v>
      </c>
      <c r="BB665">
        <v>44.8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20.9</v>
      </c>
      <c r="AN666" s="2">
        <v>61</v>
      </c>
      <c r="AO666" s="2">
        <v>13.1</v>
      </c>
      <c r="AP666" s="2">
        <v>20.9</v>
      </c>
      <c r="AQ666" s="2">
        <v>6.5</v>
      </c>
      <c r="AR666" s="2">
        <v>10.1</v>
      </c>
      <c r="AS666" s="2">
        <v>1025.0999999999999</v>
      </c>
      <c r="AT666" s="2">
        <v>17540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287.8</v>
      </c>
      <c r="BA666">
        <v>34.1</v>
      </c>
      <c r="BB666">
        <v>45.1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20.5</v>
      </c>
      <c r="AN667" s="2">
        <v>62</v>
      </c>
      <c r="AO667" s="2">
        <v>13</v>
      </c>
      <c r="AP667" s="2">
        <v>20.5</v>
      </c>
      <c r="AQ667" s="2">
        <v>7.2</v>
      </c>
      <c r="AR667" s="2">
        <v>9.6999999999999993</v>
      </c>
      <c r="AS667" s="2">
        <v>1025.2</v>
      </c>
      <c r="AT667" s="2">
        <v>16150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287.8</v>
      </c>
      <c r="BA667">
        <v>33.799999999999997</v>
      </c>
      <c r="BB667">
        <v>45.1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63</v>
      </c>
      <c r="AO668" s="2">
        <v>13</v>
      </c>
      <c r="AP668" s="2">
        <v>20.2</v>
      </c>
      <c r="AQ668" s="2">
        <v>5.8</v>
      </c>
      <c r="AR668" s="2">
        <v>8.6</v>
      </c>
      <c r="AS668" s="2">
        <v>1025</v>
      </c>
      <c r="AT668" s="2">
        <v>16740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287.8</v>
      </c>
      <c r="BA668">
        <v>33.200000000000003</v>
      </c>
      <c r="BB668">
        <v>44.7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20.2</v>
      </c>
      <c r="AN669" s="2">
        <v>63</v>
      </c>
      <c r="AO669" s="2">
        <v>13</v>
      </c>
      <c r="AP669" s="2">
        <v>20.2</v>
      </c>
      <c r="AQ669" s="2">
        <v>2.5</v>
      </c>
      <c r="AR669" s="2">
        <v>2.9</v>
      </c>
      <c r="AS669" s="2">
        <v>1024.9000000000001</v>
      </c>
      <c r="AT669" s="2">
        <v>19240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287.8</v>
      </c>
      <c r="BA669">
        <v>32.4</v>
      </c>
      <c r="BB669">
        <v>43.9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20.3</v>
      </c>
      <c r="AN670" s="2">
        <v>62</v>
      </c>
      <c r="AO670" s="2">
        <v>12.8</v>
      </c>
      <c r="AP670" s="2">
        <v>20.3</v>
      </c>
      <c r="AQ670" s="2">
        <v>4.3</v>
      </c>
      <c r="AR670" s="2">
        <v>5</v>
      </c>
      <c r="AS670" s="2">
        <v>1025.2</v>
      </c>
      <c r="AT670" s="2">
        <v>22040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287.8</v>
      </c>
      <c r="BA670">
        <v>31.7</v>
      </c>
      <c r="BB670">
        <v>42.9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20.399999999999999</v>
      </c>
      <c r="AN671" s="2">
        <v>62</v>
      </c>
      <c r="AO671" s="2">
        <v>12.9</v>
      </c>
      <c r="AP671" s="2">
        <v>20.399999999999999</v>
      </c>
      <c r="AQ671" s="2">
        <v>4.7</v>
      </c>
      <c r="AR671" s="2">
        <v>5.8</v>
      </c>
      <c r="AS671" s="2">
        <v>1025</v>
      </c>
      <c r="AT671" s="2">
        <v>88780</v>
      </c>
      <c r="AU671" s="2">
        <v>6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287.8</v>
      </c>
      <c r="BA671">
        <v>31</v>
      </c>
      <c r="BB671">
        <v>41.9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20.7</v>
      </c>
      <c r="AN672" s="2">
        <v>61</v>
      </c>
      <c r="AO672" s="2">
        <v>12.9</v>
      </c>
      <c r="AP672" s="2">
        <v>20.7</v>
      </c>
      <c r="AQ672" s="2">
        <v>4.3</v>
      </c>
      <c r="AR672" s="2">
        <v>6.8</v>
      </c>
      <c r="AS672" s="2">
        <v>1025.0999999999999</v>
      </c>
      <c r="AT672" s="2">
        <v>91610</v>
      </c>
      <c r="AU672" s="2">
        <v>6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287.8</v>
      </c>
      <c r="BA672">
        <v>30.8</v>
      </c>
      <c r="BB672">
        <v>40.9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20.8</v>
      </c>
      <c r="AN673" s="2">
        <v>61</v>
      </c>
      <c r="AO673" s="2">
        <v>13</v>
      </c>
      <c r="AP673" s="2">
        <v>20.8</v>
      </c>
      <c r="AQ673" s="2">
        <v>0</v>
      </c>
      <c r="AR673" s="2">
        <v>2.9</v>
      </c>
      <c r="AS673" s="2">
        <v>1025</v>
      </c>
      <c r="AT673" s="2">
        <v>48310</v>
      </c>
      <c r="AU673" s="2">
        <v>3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287.8</v>
      </c>
      <c r="BA673">
        <v>30.9</v>
      </c>
      <c r="BB673">
        <v>40.200000000000003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20.7</v>
      </c>
      <c r="AN674" s="2">
        <v>61</v>
      </c>
      <c r="AO674" s="2">
        <v>12.9</v>
      </c>
      <c r="AP674" s="2">
        <v>20.7</v>
      </c>
      <c r="AQ674" s="2">
        <v>2.9</v>
      </c>
      <c r="AR674" s="2">
        <v>5</v>
      </c>
      <c r="AS674" s="2">
        <v>1025</v>
      </c>
      <c r="AT674" s="2">
        <v>28680</v>
      </c>
      <c r="AU674" s="2">
        <v>2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287.8</v>
      </c>
      <c r="BA674">
        <v>31.2</v>
      </c>
      <c r="BB674">
        <v>39.9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20.7</v>
      </c>
      <c r="AN675" s="2">
        <v>61</v>
      </c>
      <c r="AO675" s="2">
        <v>12.9</v>
      </c>
      <c r="AP675" s="2">
        <v>20.7</v>
      </c>
      <c r="AQ675" s="2">
        <v>4.7</v>
      </c>
      <c r="AR675" s="2">
        <v>7.6</v>
      </c>
      <c r="AS675" s="2">
        <v>1025.2</v>
      </c>
      <c r="AT675" s="2">
        <v>28290</v>
      </c>
      <c r="AU675" s="2">
        <v>2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287.8</v>
      </c>
      <c r="BA675">
        <v>31.2</v>
      </c>
      <c r="BB675">
        <v>39.799999999999997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20.7</v>
      </c>
      <c r="AN676" s="2">
        <v>61</v>
      </c>
      <c r="AO676" s="2">
        <v>12.9</v>
      </c>
      <c r="AP676" s="2">
        <v>20.7</v>
      </c>
      <c r="AQ676" s="2">
        <v>2.5</v>
      </c>
      <c r="AR676" s="2">
        <v>3.2</v>
      </c>
      <c r="AS676" s="2">
        <v>1025.3</v>
      </c>
      <c r="AT676" s="2">
        <v>44140</v>
      </c>
      <c r="AU676" s="2">
        <v>3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287.8</v>
      </c>
      <c r="BA676">
        <v>31.3</v>
      </c>
      <c r="BB676">
        <v>39.700000000000003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20.8</v>
      </c>
      <c r="AN677" s="2">
        <v>60</v>
      </c>
      <c r="AO677" s="2">
        <v>12.8</v>
      </c>
      <c r="AP677" s="2">
        <v>20.8</v>
      </c>
      <c r="AQ677" s="2">
        <v>2.2000000000000002</v>
      </c>
      <c r="AR677" s="2">
        <v>3.6</v>
      </c>
      <c r="AS677" s="2">
        <v>1025.2</v>
      </c>
      <c r="AT677" s="2">
        <v>42450</v>
      </c>
      <c r="AU677" s="2">
        <v>3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287.8</v>
      </c>
      <c r="BA677">
        <v>31.2</v>
      </c>
      <c r="BB677">
        <v>39.5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20.7</v>
      </c>
      <c r="AN678" s="2">
        <v>60</v>
      </c>
      <c r="AO678" s="2">
        <v>12.7</v>
      </c>
      <c r="AP678" s="2">
        <v>20.7</v>
      </c>
      <c r="AQ678" s="2">
        <v>0</v>
      </c>
      <c r="AR678" s="2">
        <v>1.8</v>
      </c>
      <c r="AS678" s="2">
        <v>1025.4000000000001</v>
      </c>
      <c r="AT678" s="2">
        <v>32000</v>
      </c>
      <c r="AU678" s="2">
        <v>2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287.8</v>
      </c>
      <c r="BA678">
        <v>31</v>
      </c>
      <c r="BB678">
        <v>39.200000000000003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20.8</v>
      </c>
      <c r="AN679" s="2">
        <v>60</v>
      </c>
      <c r="AO679" s="2">
        <v>12.8</v>
      </c>
      <c r="AP679" s="2">
        <v>20.8</v>
      </c>
      <c r="AQ679" s="2">
        <v>1.8</v>
      </c>
      <c r="AR679" s="2">
        <v>7.9</v>
      </c>
      <c r="AS679" s="2">
        <v>1025.2</v>
      </c>
      <c r="AT679" s="2">
        <v>77890</v>
      </c>
      <c r="AU679" s="2">
        <v>5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287.8</v>
      </c>
      <c r="BA679">
        <v>30.9</v>
      </c>
      <c r="BB679">
        <v>39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20.9</v>
      </c>
      <c r="AN680" s="2">
        <v>60</v>
      </c>
      <c r="AO680" s="2">
        <v>12.9</v>
      </c>
      <c r="AP680" s="2">
        <v>20.9</v>
      </c>
      <c r="AQ680" s="2">
        <v>6.5</v>
      </c>
      <c r="AR680" s="2">
        <v>10.1</v>
      </c>
      <c r="AS680" s="2">
        <v>1025.2</v>
      </c>
      <c r="AT680" s="2">
        <v>37080</v>
      </c>
      <c r="AU680" s="2">
        <v>2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287.8</v>
      </c>
      <c r="BA680">
        <v>30.8</v>
      </c>
      <c r="BB680">
        <v>38.799999999999997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20.7</v>
      </c>
      <c r="AN681" s="2">
        <v>60</v>
      </c>
      <c r="AO681" s="2">
        <v>12.7</v>
      </c>
      <c r="AP681" s="2">
        <v>20.7</v>
      </c>
      <c r="AQ681" s="2">
        <v>3.6</v>
      </c>
      <c r="AR681" s="2">
        <v>7.9</v>
      </c>
      <c r="AS681" s="2">
        <v>1025.4000000000001</v>
      </c>
      <c r="AT681" s="2">
        <v>67730</v>
      </c>
      <c r="AU681" s="2">
        <v>4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287.8</v>
      </c>
      <c r="BA681">
        <v>30.8</v>
      </c>
      <c r="BB681">
        <v>38.799999999999997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20.7</v>
      </c>
      <c r="AN682" s="2">
        <v>61</v>
      </c>
      <c r="AO682" s="2">
        <v>12.9</v>
      </c>
      <c r="AP682" s="2">
        <v>20.7</v>
      </c>
      <c r="AQ682" s="2">
        <v>9.6999999999999993</v>
      </c>
      <c r="AR682" s="2">
        <v>10.1</v>
      </c>
      <c r="AS682" s="2">
        <v>1025.2</v>
      </c>
      <c r="AT682" s="2">
        <v>43390</v>
      </c>
      <c r="AU682" s="2">
        <v>3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287.8</v>
      </c>
      <c r="BA682">
        <v>30.8</v>
      </c>
      <c r="BB682">
        <v>38.799999999999997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20.7</v>
      </c>
      <c r="AN683" s="2">
        <v>60</v>
      </c>
      <c r="AO683" s="2">
        <v>12.7</v>
      </c>
      <c r="AP683" s="2">
        <v>20.7</v>
      </c>
      <c r="AQ683" s="2">
        <v>4</v>
      </c>
      <c r="AR683" s="2">
        <v>7.6</v>
      </c>
      <c r="AS683" s="2">
        <v>1025.2</v>
      </c>
      <c r="AT683" s="2">
        <v>41140</v>
      </c>
      <c r="AU683" s="2">
        <v>3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287.8</v>
      </c>
      <c r="BA683">
        <v>30.8</v>
      </c>
      <c r="BB683">
        <v>38.799999999999997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20.8</v>
      </c>
      <c r="AN684" s="2">
        <v>60</v>
      </c>
      <c r="AO684" s="2">
        <v>12.8</v>
      </c>
      <c r="AP684" s="2">
        <v>20.8</v>
      </c>
      <c r="AQ684" s="2">
        <v>4</v>
      </c>
      <c r="AR684" s="2">
        <v>4</v>
      </c>
      <c r="AS684" s="2">
        <v>1025.0999999999999</v>
      </c>
      <c r="AT684" s="2">
        <v>71590</v>
      </c>
      <c r="AU684" s="2">
        <v>5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287.8</v>
      </c>
      <c r="BA684">
        <v>30.8</v>
      </c>
      <c r="BB684">
        <v>38.9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</v>
      </c>
      <c r="AN685" s="2">
        <v>59</v>
      </c>
      <c r="AO685" s="2">
        <v>12.7</v>
      </c>
      <c r="AP685" s="2">
        <v>21</v>
      </c>
      <c r="AQ685" s="2">
        <v>8.3000000000000007</v>
      </c>
      <c r="AR685" s="2">
        <v>8.3000000000000007</v>
      </c>
      <c r="AS685" s="2">
        <v>1025.2</v>
      </c>
      <c r="AT685" s="2">
        <v>23240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287.8</v>
      </c>
      <c r="BA685">
        <v>30.8</v>
      </c>
      <c r="BB685">
        <v>39.1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20.9</v>
      </c>
      <c r="AN686" s="2">
        <v>59</v>
      </c>
      <c r="AO686" s="2">
        <v>12.6</v>
      </c>
      <c r="AP686" s="2">
        <v>20.9</v>
      </c>
      <c r="AQ686" s="2">
        <v>5.4</v>
      </c>
      <c r="AR686" s="2">
        <v>8.6</v>
      </c>
      <c r="AS686" s="2">
        <v>1025.2</v>
      </c>
      <c r="AT686" s="2">
        <v>21390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287.8</v>
      </c>
      <c r="BA686">
        <v>30.9</v>
      </c>
      <c r="BB686">
        <v>39.299999999999997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20.8</v>
      </c>
      <c r="AN687" s="2">
        <v>60</v>
      </c>
      <c r="AO687" s="2">
        <v>12.8</v>
      </c>
      <c r="AP687" s="2">
        <v>20.8</v>
      </c>
      <c r="AQ687" s="2">
        <v>5.4</v>
      </c>
      <c r="AR687" s="2">
        <v>6.1</v>
      </c>
      <c r="AS687" s="2">
        <v>1025.2</v>
      </c>
      <c r="AT687" s="2">
        <v>19530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287.8</v>
      </c>
      <c r="BA687">
        <v>30.8</v>
      </c>
      <c r="BB687">
        <v>39.299999999999997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20.6</v>
      </c>
      <c r="AN688" s="2">
        <v>60</v>
      </c>
      <c r="AO688" s="2">
        <v>12.6</v>
      </c>
      <c r="AP688" s="2">
        <v>20.6</v>
      </c>
      <c r="AQ688" s="2">
        <v>9</v>
      </c>
      <c r="AR688" s="2">
        <v>11.2</v>
      </c>
      <c r="AS688" s="2">
        <v>1025.0999999999999</v>
      </c>
      <c r="AT688" s="2">
        <v>19790</v>
      </c>
      <c r="AU688" s="2">
        <v>1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287.8</v>
      </c>
      <c r="BA688">
        <v>30.6</v>
      </c>
      <c r="BB688">
        <v>39.1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20.399999999999999</v>
      </c>
      <c r="AN689" s="2">
        <v>61</v>
      </c>
      <c r="AO689" s="2">
        <v>12.6</v>
      </c>
      <c r="AP689" s="2">
        <v>20.399999999999999</v>
      </c>
      <c r="AQ689" s="2">
        <v>2.5</v>
      </c>
      <c r="AR689" s="2">
        <v>3.2</v>
      </c>
      <c r="AS689" s="2">
        <v>1025.0999999999999</v>
      </c>
      <c r="AT689" s="2">
        <v>32140</v>
      </c>
      <c r="AU689" s="2">
        <v>2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287.8</v>
      </c>
      <c r="BA689">
        <v>30.3</v>
      </c>
      <c r="BB689">
        <v>38.799999999999997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61</v>
      </c>
      <c r="AO690" s="2">
        <v>12.6</v>
      </c>
      <c r="AP690" s="2">
        <v>20.399999999999999</v>
      </c>
      <c r="AQ690" s="2">
        <v>4</v>
      </c>
      <c r="AR690" s="2">
        <v>5.4</v>
      </c>
      <c r="AS690" s="2">
        <v>1025.2</v>
      </c>
      <c r="AT690" s="2">
        <v>16390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287.8</v>
      </c>
      <c r="BA690">
        <v>29.8</v>
      </c>
      <c r="BB690">
        <v>38.4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61</v>
      </c>
      <c r="AO691" s="2">
        <v>12.6</v>
      </c>
      <c r="AP691" s="2">
        <v>20.399999999999999</v>
      </c>
      <c r="AQ691" s="2">
        <v>6.5</v>
      </c>
      <c r="AR691" s="2">
        <v>6.8</v>
      </c>
      <c r="AS691" s="2">
        <v>1025.3</v>
      </c>
      <c r="AT691" s="2">
        <v>15090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287.8</v>
      </c>
      <c r="BA691">
        <v>29.4</v>
      </c>
      <c r="BB691">
        <v>37.799999999999997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20.399999999999999</v>
      </c>
      <c r="AN692" s="2">
        <v>61</v>
      </c>
      <c r="AO692" s="2">
        <v>12.6</v>
      </c>
      <c r="AP692" s="2">
        <v>20.399999999999999</v>
      </c>
      <c r="AQ692" s="2">
        <v>2.5</v>
      </c>
      <c r="AR692" s="2">
        <v>5</v>
      </c>
      <c r="AS692" s="2">
        <v>1025.3</v>
      </c>
      <c r="AT692" s="2">
        <v>14570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287.8</v>
      </c>
      <c r="BA692">
        <v>29</v>
      </c>
      <c r="BB692">
        <v>37.200000000000003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20.399999999999999</v>
      </c>
      <c r="AN693" s="2">
        <v>61</v>
      </c>
      <c r="AO693" s="2">
        <v>12.6</v>
      </c>
      <c r="AP693" s="2">
        <v>20.399999999999999</v>
      </c>
      <c r="AQ693" s="2">
        <v>7.6</v>
      </c>
      <c r="AR693" s="2">
        <v>13.3</v>
      </c>
      <c r="AS693" s="2">
        <v>1025.3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287.8</v>
      </c>
      <c r="BA693">
        <v>28.6</v>
      </c>
      <c r="BB693">
        <v>36.6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20.3</v>
      </c>
      <c r="AN694" s="2">
        <v>61</v>
      </c>
      <c r="AO694" s="2">
        <v>12.5</v>
      </c>
      <c r="AP694" s="2">
        <v>20.3</v>
      </c>
      <c r="AQ694" s="2">
        <v>2.9</v>
      </c>
      <c r="AR694" s="2">
        <v>9.4</v>
      </c>
      <c r="AS694" s="2">
        <v>1025.0999999999999</v>
      </c>
      <c r="AT694" s="2">
        <v>16070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287.8</v>
      </c>
      <c r="BA694">
        <v>28.2</v>
      </c>
      <c r="BB694">
        <v>36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20.3</v>
      </c>
      <c r="AN695" s="2">
        <v>61</v>
      </c>
      <c r="AO695" s="2">
        <v>12.5</v>
      </c>
      <c r="AP695" s="2">
        <v>20.3</v>
      </c>
      <c r="AQ695" s="2">
        <v>6.5</v>
      </c>
      <c r="AR695" s="2">
        <v>9.6999999999999993</v>
      </c>
      <c r="AS695" s="2">
        <v>1025.2</v>
      </c>
      <c r="AT695" s="2">
        <v>18260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287.8</v>
      </c>
      <c r="BA695">
        <v>27.8</v>
      </c>
      <c r="BB695">
        <v>36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20.3</v>
      </c>
      <c r="AN696" s="2">
        <v>60</v>
      </c>
      <c r="AO696" s="2">
        <v>12.3</v>
      </c>
      <c r="AP696" s="2">
        <v>20.3</v>
      </c>
      <c r="AQ696" s="2">
        <v>5.4</v>
      </c>
      <c r="AR696" s="2">
        <v>8.3000000000000007</v>
      </c>
      <c r="AS696" s="2">
        <v>1025.4000000000001</v>
      </c>
      <c r="AT696" s="2">
        <v>24930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287.8</v>
      </c>
      <c r="BA696">
        <v>27.5</v>
      </c>
      <c r="BB696">
        <v>35.299999999999997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20.399999999999999</v>
      </c>
      <c r="AN697" s="2">
        <v>59</v>
      </c>
      <c r="AO697" s="2">
        <v>12.1</v>
      </c>
      <c r="AP697" s="2">
        <v>20.399999999999999</v>
      </c>
      <c r="AQ697" s="2">
        <v>6.1</v>
      </c>
      <c r="AR697" s="2">
        <v>6.5</v>
      </c>
      <c r="AS697" s="2">
        <v>1025</v>
      </c>
      <c r="AT697" s="2">
        <v>92210</v>
      </c>
      <c r="AU697" s="2">
        <v>6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287.8</v>
      </c>
      <c r="BA697">
        <v>27.1</v>
      </c>
      <c r="BB697">
        <v>34.700000000000003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20.7</v>
      </c>
      <c r="AN698" s="2">
        <v>59</v>
      </c>
      <c r="AO698" s="2">
        <v>12.4</v>
      </c>
      <c r="AP698" s="2">
        <v>20.7</v>
      </c>
      <c r="AQ698" s="2">
        <v>3.2</v>
      </c>
      <c r="AR698" s="2">
        <v>5</v>
      </c>
      <c r="AS698" s="2">
        <v>1025.0999999999999</v>
      </c>
      <c r="AT698" s="2">
        <v>68140</v>
      </c>
      <c r="AU698" s="2">
        <v>4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287.8</v>
      </c>
      <c r="BA698">
        <v>26.9</v>
      </c>
      <c r="BB698">
        <v>34.200000000000003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</v>
      </c>
      <c r="AN699" s="2">
        <v>59</v>
      </c>
      <c r="AO699" s="2">
        <v>12.7</v>
      </c>
      <c r="AP699" s="2">
        <v>21</v>
      </c>
      <c r="AQ699" s="2">
        <v>2.5</v>
      </c>
      <c r="AR699" s="2">
        <v>6.8</v>
      </c>
      <c r="AS699" s="2">
        <v>1025.2</v>
      </c>
      <c r="AT699" s="2">
        <v>58760</v>
      </c>
      <c r="AU699" s="2">
        <v>4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287.8</v>
      </c>
      <c r="BA699">
        <v>27.2</v>
      </c>
      <c r="BB699">
        <v>34.1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21.2</v>
      </c>
      <c r="AN700" s="2">
        <v>58</v>
      </c>
      <c r="AO700" s="2">
        <v>12.6</v>
      </c>
      <c r="AP700" s="2">
        <v>21.2</v>
      </c>
      <c r="AQ700" s="2">
        <v>2.5</v>
      </c>
      <c r="AR700" s="2">
        <v>4.7</v>
      </c>
      <c r="AS700" s="2">
        <v>1025.0999999999999</v>
      </c>
      <c r="AT700" s="2">
        <v>68320</v>
      </c>
      <c r="AU700" s="2">
        <v>5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287.8</v>
      </c>
      <c r="BA700">
        <v>27.7</v>
      </c>
      <c r="BB700">
        <v>34.200000000000003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21.4</v>
      </c>
      <c r="AN701" s="2">
        <v>58</v>
      </c>
      <c r="AO701" s="2">
        <v>12.8</v>
      </c>
      <c r="AP701" s="2">
        <v>21.4</v>
      </c>
      <c r="AQ701" s="2">
        <v>5</v>
      </c>
      <c r="AR701" s="2">
        <v>5.8</v>
      </c>
      <c r="AS701" s="2">
        <v>1025.0999999999999</v>
      </c>
      <c r="AT701" s="2">
        <v>63330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287.8</v>
      </c>
      <c r="BA701">
        <v>28.1</v>
      </c>
      <c r="BB701">
        <v>34.5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21.3</v>
      </c>
      <c r="AN702" s="2">
        <v>58</v>
      </c>
      <c r="AO702" s="2">
        <v>12.7</v>
      </c>
      <c r="AP702" s="2">
        <v>21.3</v>
      </c>
      <c r="AQ702" s="2">
        <v>8.3000000000000007</v>
      </c>
      <c r="AR702" s="2">
        <v>11.9</v>
      </c>
      <c r="AS702" s="2">
        <v>1025.2</v>
      </c>
      <c r="AT702" s="2">
        <v>71450</v>
      </c>
      <c r="AU702" s="2">
        <v>5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287.8</v>
      </c>
      <c r="BA702">
        <v>28.5</v>
      </c>
      <c r="BB702">
        <v>34.700000000000003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21.2</v>
      </c>
      <c r="AN703" s="2">
        <v>58</v>
      </c>
      <c r="AO703" s="2">
        <v>12.6</v>
      </c>
      <c r="AP703" s="2">
        <v>21.2</v>
      </c>
      <c r="AQ703" s="2">
        <v>0</v>
      </c>
      <c r="AR703" s="2">
        <v>6.1</v>
      </c>
      <c r="AS703" s="2">
        <v>1025.0999999999999</v>
      </c>
      <c r="AT703" s="2">
        <v>84910</v>
      </c>
      <c r="AU703" s="2">
        <v>6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287.8</v>
      </c>
      <c r="BA703">
        <v>28.9</v>
      </c>
      <c r="BB703">
        <v>35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21.1</v>
      </c>
      <c r="AN704" s="2">
        <v>58</v>
      </c>
      <c r="AO704" s="2">
        <v>12.5</v>
      </c>
      <c r="AP704" s="2">
        <v>21.1</v>
      </c>
      <c r="AQ704" s="2">
        <v>4.3</v>
      </c>
      <c r="AR704" s="2">
        <v>7.2</v>
      </c>
      <c r="AS704" s="2">
        <v>1025.3</v>
      </c>
      <c r="AT704" s="2">
        <v>91340</v>
      </c>
      <c r="AU704" s="2">
        <v>6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287.8</v>
      </c>
      <c r="BA704">
        <v>29.2</v>
      </c>
      <c r="BB704">
        <v>35.200000000000003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21.3</v>
      </c>
      <c r="AN705" s="2">
        <v>58</v>
      </c>
      <c r="AO705" s="2">
        <v>12.7</v>
      </c>
      <c r="AP705" s="2">
        <v>21.3</v>
      </c>
      <c r="AQ705" s="2">
        <v>6.8</v>
      </c>
      <c r="AR705" s="2">
        <v>9</v>
      </c>
      <c r="AS705" s="2">
        <v>1025.3</v>
      </c>
      <c r="AT705" s="2">
        <v>93890</v>
      </c>
      <c r="AU705" s="2">
        <v>6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287.8</v>
      </c>
      <c r="BA705">
        <v>29.7</v>
      </c>
      <c r="BB705">
        <v>35.5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58</v>
      </c>
      <c r="AO706" s="2">
        <v>12.8</v>
      </c>
      <c r="AP706" s="2">
        <v>21.4</v>
      </c>
      <c r="AQ706" s="2">
        <v>2.5</v>
      </c>
      <c r="AR706" s="2">
        <v>9</v>
      </c>
      <c r="AS706" s="2">
        <v>1025.2</v>
      </c>
      <c r="AT706" s="2">
        <v>78240</v>
      </c>
      <c r="AU706" s="2">
        <v>5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287.8</v>
      </c>
      <c r="BA706">
        <v>30.2</v>
      </c>
      <c r="BB706">
        <v>36.200000000000003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21.5</v>
      </c>
      <c r="AN707" s="2">
        <v>57</v>
      </c>
      <c r="AO707" s="2">
        <v>12.7</v>
      </c>
      <c r="AP707" s="2">
        <v>21.5</v>
      </c>
      <c r="AQ707" s="2">
        <v>6.5</v>
      </c>
      <c r="AR707" s="2">
        <v>16.2</v>
      </c>
      <c r="AS707" s="2">
        <v>1025.0999999999999</v>
      </c>
      <c r="AT707" s="2">
        <v>43490</v>
      </c>
      <c r="AU707" s="2">
        <v>3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287.8</v>
      </c>
      <c r="BA707">
        <v>30.8</v>
      </c>
      <c r="BB707">
        <v>37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21.4</v>
      </c>
      <c r="AN708" s="2">
        <v>57</v>
      </c>
      <c r="AO708" s="2">
        <v>12.6</v>
      </c>
      <c r="AP708" s="2">
        <v>21.4</v>
      </c>
      <c r="AQ708" s="2">
        <v>10.4</v>
      </c>
      <c r="AR708" s="2">
        <v>11.5</v>
      </c>
      <c r="AS708" s="2">
        <v>1025.2</v>
      </c>
      <c r="AT708" s="2">
        <v>82220</v>
      </c>
      <c r="AU708" s="2">
        <v>6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287.8</v>
      </c>
      <c r="BA708">
        <v>31.4</v>
      </c>
      <c r="BB708">
        <v>37.700000000000003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57</v>
      </c>
      <c r="AO709" s="2">
        <v>12.7</v>
      </c>
      <c r="AP709" s="2">
        <v>21.5</v>
      </c>
      <c r="AQ709" s="2">
        <v>5.8</v>
      </c>
      <c r="AR709" s="2">
        <v>6.8</v>
      </c>
      <c r="AS709" s="2">
        <v>1025.2</v>
      </c>
      <c r="AT709" s="2">
        <v>92480</v>
      </c>
      <c r="AU709" s="2">
        <v>6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287.8</v>
      </c>
      <c r="BA709">
        <v>31.7</v>
      </c>
      <c r="BB709">
        <v>38.4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21.6</v>
      </c>
      <c r="AN710" s="2">
        <v>57</v>
      </c>
      <c r="AO710" s="2">
        <v>12.7</v>
      </c>
      <c r="AP710" s="2">
        <v>21.6</v>
      </c>
      <c r="AQ710" s="2">
        <v>5.8</v>
      </c>
      <c r="AR710" s="2">
        <v>9.6999999999999993</v>
      </c>
      <c r="AS710" s="2">
        <v>1025.2</v>
      </c>
      <c r="AT710" s="2">
        <v>82380</v>
      </c>
      <c r="AU710" s="2">
        <v>6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287.8</v>
      </c>
      <c r="BA710">
        <v>32</v>
      </c>
      <c r="BB710">
        <v>39</v>
      </c>
      <c r="BC710" s="5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21.7</v>
      </c>
      <c r="AN711" s="2">
        <v>57</v>
      </c>
      <c r="AO711" s="2">
        <v>12.8</v>
      </c>
      <c r="AP711" s="2">
        <v>21.7</v>
      </c>
      <c r="AQ711" s="2">
        <v>5.4</v>
      </c>
      <c r="AR711" s="2">
        <v>6.1</v>
      </c>
      <c r="AS711" s="2">
        <v>1025.3</v>
      </c>
      <c r="AT711" s="2">
        <v>87170</v>
      </c>
      <c r="AU711" s="2">
        <v>6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287.8</v>
      </c>
      <c r="BA711">
        <v>32.4</v>
      </c>
      <c r="BB711">
        <v>39.6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21.8</v>
      </c>
      <c r="AN712" s="2">
        <v>59</v>
      </c>
      <c r="AO712" s="2">
        <v>13.5</v>
      </c>
      <c r="AP712" s="2">
        <v>21.8</v>
      </c>
      <c r="AQ712" s="2">
        <v>1.8</v>
      </c>
      <c r="AR712" s="2">
        <v>5.8</v>
      </c>
      <c r="AS712" s="2">
        <v>1025.0999999999999</v>
      </c>
      <c r="AT712" s="2">
        <v>87440</v>
      </c>
      <c r="AU712" s="2">
        <v>6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287.8</v>
      </c>
      <c r="BA712">
        <v>32.799999999999997</v>
      </c>
      <c r="BB712">
        <v>40.200000000000003</v>
      </c>
      <c r="BC712" s="5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21.9</v>
      </c>
      <c r="AN713" s="2">
        <v>59</v>
      </c>
      <c r="AO713" s="2">
        <v>13.5</v>
      </c>
      <c r="AP713" s="2">
        <v>21.9</v>
      </c>
      <c r="AQ713" s="2">
        <v>13</v>
      </c>
      <c r="AR713" s="2">
        <v>13.3</v>
      </c>
      <c r="AS713" s="2">
        <v>1025.3</v>
      </c>
      <c r="AT713" s="2">
        <v>88820</v>
      </c>
      <c r="AU713" s="2">
        <v>6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287.8</v>
      </c>
      <c r="BA713">
        <v>33.299999999999997</v>
      </c>
      <c r="BB713">
        <v>40.9</v>
      </c>
      <c r="BC713" s="5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21.8</v>
      </c>
      <c r="AN714" s="2">
        <v>60</v>
      </c>
      <c r="AO714" s="2">
        <v>13.7</v>
      </c>
      <c r="AP714" s="2">
        <v>21.8</v>
      </c>
      <c r="AQ714" s="2">
        <v>16.899999999999999</v>
      </c>
      <c r="AR714" s="2">
        <v>20.9</v>
      </c>
      <c r="AS714" s="2">
        <v>1025.4000000000001</v>
      </c>
      <c r="AT714" s="2">
        <v>87140</v>
      </c>
      <c r="AU714" s="2">
        <v>6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287.8</v>
      </c>
      <c r="BA714">
        <v>33.799999999999997</v>
      </c>
      <c r="BB714">
        <v>41.7</v>
      </c>
      <c r="BC714" s="5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21.4</v>
      </c>
      <c r="AN715" s="2">
        <v>61</v>
      </c>
      <c r="AO715" s="2">
        <v>13.6</v>
      </c>
      <c r="AP715" s="2">
        <v>21.4</v>
      </c>
      <c r="AQ715" s="2">
        <v>8.3000000000000007</v>
      </c>
      <c r="AR715" s="2">
        <v>14</v>
      </c>
      <c r="AS715" s="2">
        <v>1025.2</v>
      </c>
      <c r="AT715" s="2">
        <v>87510</v>
      </c>
      <c r="AU715" s="2">
        <v>6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287.8</v>
      </c>
      <c r="BA715">
        <v>34.200000000000003</v>
      </c>
      <c r="BB715">
        <v>42.3</v>
      </c>
      <c r="BC715" s="5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21.4</v>
      </c>
      <c r="AN716" s="2">
        <v>60</v>
      </c>
      <c r="AO716" s="2">
        <v>13.3</v>
      </c>
      <c r="AP716" s="2">
        <v>21.4</v>
      </c>
      <c r="AQ716" s="2">
        <v>6.5</v>
      </c>
      <c r="AR716" s="2">
        <v>10.8</v>
      </c>
      <c r="AS716" s="2">
        <v>1025.0999999999999</v>
      </c>
      <c r="AT716" s="2">
        <v>87630</v>
      </c>
      <c r="AU716" s="2">
        <v>6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287.8</v>
      </c>
      <c r="BA716">
        <v>34.5</v>
      </c>
      <c r="BB716">
        <v>42.8</v>
      </c>
      <c r="BC716" s="5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61</v>
      </c>
      <c r="AO717" s="2">
        <v>13.6</v>
      </c>
      <c r="AP717" s="2">
        <v>21.4</v>
      </c>
      <c r="AQ717" s="2">
        <v>5.8</v>
      </c>
      <c r="AR717" s="2">
        <v>10.1</v>
      </c>
      <c r="AS717" s="2">
        <v>1025.3</v>
      </c>
      <c r="AT717" s="2">
        <v>88000</v>
      </c>
      <c r="AU717" s="2">
        <v>6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287.8</v>
      </c>
      <c r="BA717">
        <v>34.6</v>
      </c>
      <c r="BB717">
        <v>43</v>
      </c>
      <c r="BC717" s="5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21.6</v>
      </c>
      <c r="AN718" s="2">
        <v>60</v>
      </c>
      <c r="AO718" s="2">
        <v>13.5</v>
      </c>
      <c r="AP718" s="2">
        <v>21.6</v>
      </c>
      <c r="AQ718" s="2">
        <v>5.8</v>
      </c>
      <c r="AR718" s="2">
        <v>9</v>
      </c>
      <c r="AS718" s="2">
        <v>1025.2</v>
      </c>
      <c r="AT718" s="2">
        <v>87800</v>
      </c>
      <c r="AU718" s="2">
        <v>6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287.8</v>
      </c>
      <c r="BA718">
        <v>34.799999999999997</v>
      </c>
      <c r="BB718">
        <v>43.3</v>
      </c>
      <c r="BC718" s="5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21.7</v>
      </c>
      <c r="AN719" s="2">
        <v>61</v>
      </c>
      <c r="AO719" s="2">
        <v>13.9</v>
      </c>
      <c r="AP719" s="2">
        <v>21.7</v>
      </c>
      <c r="AQ719" s="2">
        <v>3.6</v>
      </c>
      <c r="AR719" s="2">
        <v>7.2</v>
      </c>
      <c r="AS719" s="2">
        <v>1025.3</v>
      </c>
      <c r="AT719" s="2">
        <v>87950</v>
      </c>
      <c r="AU719" s="2">
        <v>6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287.8</v>
      </c>
      <c r="BA719">
        <v>35</v>
      </c>
      <c r="BB719">
        <v>43.5</v>
      </c>
      <c r="BC719" s="5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21.9</v>
      </c>
      <c r="AN720" s="2">
        <v>60</v>
      </c>
      <c r="AO720" s="2">
        <v>13.8</v>
      </c>
      <c r="AP720" s="2">
        <v>21.9</v>
      </c>
      <c r="AQ720" s="2">
        <v>7.9</v>
      </c>
      <c r="AR720" s="2">
        <v>9.4</v>
      </c>
      <c r="AS720" s="2">
        <v>1025.2</v>
      </c>
      <c r="AT720" s="2">
        <v>88020</v>
      </c>
      <c r="AU720" s="2">
        <v>6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287.8</v>
      </c>
      <c r="BA720">
        <v>35.299999999999997</v>
      </c>
      <c r="BB720">
        <v>43.8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21.7</v>
      </c>
      <c r="AN721" s="2">
        <v>61</v>
      </c>
      <c r="AO721" s="2">
        <v>13.9</v>
      </c>
      <c r="AP721" s="2">
        <v>21.7</v>
      </c>
      <c r="AQ721" s="2">
        <v>6.8</v>
      </c>
      <c r="AR721" s="2">
        <v>6.8</v>
      </c>
      <c r="AS721" s="2">
        <v>1025.4000000000001</v>
      </c>
      <c r="AT721" s="2">
        <v>87900</v>
      </c>
      <c r="AU721" s="2">
        <v>6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287.8</v>
      </c>
      <c r="BA721">
        <v>35.5</v>
      </c>
      <c r="BB721">
        <v>44</v>
      </c>
      <c r="BC721" s="5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21.5</v>
      </c>
      <c r="AN722" s="2">
        <v>61</v>
      </c>
      <c r="AO722" s="2">
        <v>13.7</v>
      </c>
      <c r="AP722" s="2">
        <v>21.5</v>
      </c>
      <c r="AQ722" s="2">
        <v>10.1</v>
      </c>
      <c r="AR722" s="2">
        <v>10.1</v>
      </c>
      <c r="AS722" s="2">
        <v>1025.2</v>
      </c>
      <c r="AT722" s="2">
        <v>88930</v>
      </c>
      <c r="AU722" s="2">
        <v>6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287.8</v>
      </c>
      <c r="BA722">
        <v>35.700000000000003</v>
      </c>
      <c r="BB722">
        <v>44.2</v>
      </c>
      <c r="BC722" s="5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21.3</v>
      </c>
      <c r="AN723" s="2">
        <v>61</v>
      </c>
      <c r="AO723" s="2">
        <v>13.5</v>
      </c>
      <c r="AP723" s="2">
        <v>21.3</v>
      </c>
      <c r="AQ723" s="2">
        <v>6.1</v>
      </c>
      <c r="AR723" s="2">
        <v>11.2</v>
      </c>
      <c r="AS723" s="2">
        <v>1025.0999999999999</v>
      </c>
      <c r="AT723" s="2">
        <v>89780</v>
      </c>
      <c r="AU723" s="2">
        <v>6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287.8</v>
      </c>
      <c r="BA723">
        <v>35.9</v>
      </c>
      <c r="BB723">
        <v>44.4</v>
      </c>
      <c r="BC723" s="5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62</v>
      </c>
      <c r="AO724" s="2">
        <v>13.6</v>
      </c>
      <c r="AP724" s="2">
        <v>21.2</v>
      </c>
      <c r="AQ724" s="2">
        <v>7.6</v>
      </c>
      <c r="AR724" s="2">
        <v>10.1</v>
      </c>
      <c r="AS724" s="2">
        <v>1025.5</v>
      </c>
      <c r="AT724" s="2">
        <v>90240</v>
      </c>
      <c r="AU724" s="2">
        <v>6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287.8</v>
      </c>
      <c r="BA724">
        <v>35.9</v>
      </c>
      <c r="BB724">
        <v>44.5</v>
      </c>
      <c r="BC724" s="5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21.3</v>
      </c>
      <c r="AN725" s="2">
        <v>60</v>
      </c>
      <c r="AO725" s="2">
        <v>13.3</v>
      </c>
      <c r="AP725" s="2">
        <v>21.3</v>
      </c>
      <c r="AQ725" s="2">
        <v>6.1</v>
      </c>
      <c r="AR725" s="2">
        <v>8.3000000000000007</v>
      </c>
      <c r="AS725" s="2">
        <v>1025.3</v>
      </c>
      <c r="AT725" s="2">
        <v>90960</v>
      </c>
      <c r="AU725" s="2">
        <v>6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287.8</v>
      </c>
      <c r="BA725">
        <v>35.9</v>
      </c>
      <c r="BB725">
        <v>44.6</v>
      </c>
      <c r="BC725" s="5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21.4</v>
      </c>
      <c r="AN726" s="2">
        <v>60</v>
      </c>
      <c r="AO726" s="2">
        <v>13.3</v>
      </c>
      <c r="AP726" s="2">
        <v>21.4</v>
      </c>
      <c r="AQ726" s="2">
        <v>5.4</v>
      </c>
      <c r="AR726" s="2">
        <v>8.3000000000000007</v>
      </c>
      <c r="AS726" s="2">
        <v>1025.3</v>
      </c>
      <c r="AT726" s="2">
        <v>92360</v>
      </c>
      <c r="AU726" s="2">
        <v>6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287.8</v>
      </c>
      <c r="BA726">
        <v>36</v>
      </c>
      <c r="BB726">
        <v>44.6</v>
      </c>
      <c r="BC726" s="5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21.3</v>
      </c>
      <c r="AN727" s="2">
        <v>62</v>
      </c>
      <c r="AO727" s="2">
        <v>13.7</v>
      </c>
      <c r="AP727" s="2">
        <v>21.3</v>
      </c>
      <c r="AQ727" s="2">
        <v>9.4</v>
      </c>
      <c r="AR727" s="2">
        <v>9.4</v>
      </c>
      <c r="AS727" s="2">
        <v>1025.5</v>
      </c>
      <c r="AT727" s="2">
        <v>93400</v>
      </c>
      <c r="AU727" s="2">
        <v>6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287.8</v>
      </c>
      <c r="BA727">
        <v>36.1</v>
      </c>
      <c r="BB727">
        <v>44.7</v>
      </c>
      <c r="BC727" s="5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21.3</v>
      </c>
      <c r="AN728" s="2">
        <v>61</v>
      </c>
      <c r="AO728" s="2">
        <v>13.5</v>
      </c>
      <c r="AP728" s="2">
        <v>21.3</v>
      </c>
      <c r="AQ728" s="2">
        <v>8.6</v>
      </c>
      <c r="AR728" s="2">
        <v>10.8</v>
      </c>
      <c r="AS728" s="2">
        <v>1025.0999999999999</v>
      </c>
      <c r="AT728" s="2">
        <v>90650</v>
      </c>
      <c r="AU728" s="2">
        <v>6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287.8</v>
      </c>
      <c r="BA728">
        <v>36.200000000000003</v>
      </c>
      <c r="BB728">
        <v>44.9</v>
      </c>
      <c r="BC728" s="5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21.2</v>
      </c>
      <c r="AN729" s="2">
        <v>62</v>
      </c>
      <c r="AO729" s="2">
        <v>13.6</v>
      </c>
      <c r="AP729" s="2">
        <v>21.2</v>
      </c>
      <c r="AQ729" s="2">
        <v>14</v>
      </c>
      <c r="AR729" s="2">
        <v>14.4</v>
      </c>
      <c r="AS729" s="2">
        <v>1025.3</v>
      </c>
      <c r="AT729" s="2">
        <v>88900</v>
      </c>
      <c r="AU729" s="2">
        <v>6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287.8</v>
      </c>
      <c r="BA729">
        <v>36.299999999999997</v>
      </c>
      <c r="BB729">
        <v>45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62</v>
      </c>
      <c r="AO730" s="2">
        <v>13.7</v>
      </c>
      <c r="AP730" s="2">
        <v>21.3</v>
      </c>
      <c r="AQ730" s="2">
        <v>14.8</v>
      </c>
      <c r="AR730" s="2">
        <v>14.8</v>
      </c>
      <c r="AS730" s="2">
        <v>1025.3</v>
      </c>
      <c r="AT730" s="2">
        <v>85290</v>
      </c>
      <c r="AU730" s="2">
        <v>6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287.8</v>
      </c>
      <c r="BA730">
        <v>36.200000000000003</v>
      </c>
      <c r="BB730">
        <v>45</v>
      </c>
      <c r="BC730" s="5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21.3</v>
      </c>
      <c r="AN731" s="2">
        <v>61</v>
      </c>
      <c r="AO731" s="2">
        <v>13.5</v>
      </c>
      <c r="AP731" s="2">
        <v>21.3</v>
      </c>
      <c r="AQ731" s="2">
        <v>8.6</v>
      </c>
      <c r="AR731" s="2">
        <v>11.9</v>
      </c>
      <c r="AS731" s="2">
        <v>1025.0999999999999</v>
      </c>
      <c r="AT731" s="2">
        <v>83240</v>
      </c>
      <c r="AU731" s="2">
        <v>6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287.8</v>
      </c>
      <c r="BA731">
        <v>36.1</v>
      </c>
      <c r="BB731">
        <v>45</v>
      </c>
      <c r="BC731" s="5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21.1</v>
      </c>
      <c r="AN732" s="2">
        <v>61</v>
      </c>
      <c r="AO732" s="2">
        <v>13.3</v>
      </c>
      <c r="AP732" s="2">
        <v>21.1</v>
      </c>
      <c r="AQ732" s="2">
        <v>5.4</v>
      </c>
      <c r="AR732" s="2">
        <v>13.3</v>
      </c>
      <c r="AS732" s="2">
        <v>1025.3</v>
      </c>
      <c r="AT732" s="2">
        <v>85860</v>
      </c>
      <c r="AU732" s="2">
        <v>6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287.8</v>
      </c>
      <c r="BA732">
        <v>36</v>
      </c>
      <c r="BB732">
        <v>44.9</v>
      </c>
      <c r="BC732" s="5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62</v>
      </c>
      <c r="AO733" s="2">
        <v>13.4</v>
      </c>
      <c r="AP733" s="2">
        <v>21</v>
      </c>
      <c r="AQ733" s="2">
        <v>7.2</v>
      </c>
      <c r="AR733" s="2">
        <v>10.4</v>
      </c>
      <c r="AS733" s="2">
        <v>1025.4000000000001</v>
      </c>
      <c r="AT733" s="2">
        <v>82320</v>
      </c>
      <c r="AU733" s="2">
        <v>6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287.8</v>
      </c>
      <c r="BA733">
        <v>35.9</v>
      </c>
      <c r="BB733">
        <v>44.7</v>
      </c>
      <c r="BC733" s="5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</v>
      </c>
      <c r="AN734" s="2">
        <v>63</v>
      </c>
      <c r="AO734" s="2">
        <v>13.7</v>
      </c>
      <c r="AP734" s="2">
        <v>21</v>
      </c>
      <c r="AQ734" s="2">
        <v>6.8</v>
      </c>
      <c r="AR734" s="2">
        <v>10.4</v>
      </c>
      <c r="AS734" s="2">
        <v>1025.3</v>
      </c>
      <c r="AT734" s="2">
        <v>83530</v>
      </c>
      <c r="AU734" s="2">
        <v>6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287.8</v>
      </c>
      <c r="BA734">
        <v>35.700000000000003</v>
      </c>
      <c r="BB734">
        <v>44.5</v>
      </c>
      <c r="BC734" s="5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</v>
      </c>
      <c r="AN735" s="2">
        <v>62</v>
      </c>
      <c r="AO735" s="2">
        <v>13.4</v>
      </c>
      <c r="AP735" s="2">
        <v>21</v>
      </c>
      <c r="AQ735" s="2">
        <v>9.4</v>
      </c>
      <c r="AR735" s="2">
        <v>10.1</v>
      </c>
      <c r="AS735" s="2">
        <v>1025.3</v>
      </c>
      <c r="AT735" s="2">
        <v>80880</v>
      </c>
      <c r="AU735" s="2">
        <v>5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287.8</v>
      </c>
      <c r="BA735">
        <v>35.6</v>
      </c>
      <c r="BB735">
        <v>44.2</v>
      </c>
      <c r="BC735" s="5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21.2</v>
      </c>
      <c r="AN736" s="2">
        <v>62</v>
      </c>
      <c r="AO736" s="2">
        <v>13.6</v>
      </c>
      <c r="AP736" s="2">
        <v>21.2</v>
      </c>
      <c r="AQ736" s="2">
        <v>7.2</v>
      </c>
      <c r="AR736" s="2">
        <v>10.4</v>
      </c>
      <c r="AS736" s="2">
        <v>1025.2</v>
      </c>
      <c r="AT736" s="2">
        <v>88220</v>
      </c>
      <c r="AU736" s="2">
        <v>6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287.8</v>
      </c>
      <c r="BA736">
        <v>35.6</v>
      </c>
      <c r="BB736">
        <v>43.8</v>
      </c>
      <c r="BC736" s="5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21.3</v>
      </c>
      <c r="AN737" s="2">
        <v>62</v>
      </c>
      <c r="AO737" s="2">
        <v>13.7</v>
      </c>
      <c r="AP737" s="2">
        <v>21.3</v>
      </c>
      <c r="AQ737" s="2">
        <v>6.1</v>
      </c>
      <c r="AR737" s="2">
        <v>9.6999999999999993</v>
      </c>
      <c r="AS737" s="2">
        <v>1025.4000000000001</v>
      </c>
      <c r="AT737" s="2">
        <v>90460</v>
      </c>
      <c r="AU737" s="2">
        <v>6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287.8</v>
      </c>
      <c r="BA737">
        <v>35.4</v>
      </c>
      <c r="BB737">
        <v>43.4</v>
      </c>
      <c r="BC737" s="5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21.6</v>
      </c>
      <c r="AN738" s="2">
        <v>61</v>
      </c>
      <c r="AO738" s="2">
        <v>13.8</v>
      </c>
      <c r="AP738" s="2">
        <v>21.6</v>
      </c>
      <c r="AQ738" s="2">
        <v>5.4</v>
      </c>
      <c r="AR738" s="2">
        <v>7.2</v>
      </c>
      <c r="AS738" s="2">
        <v>1025.4000000000001</v>
      </c>
      <c r="AT738" s="2">
        <v>93380</v>
      </c>
      <c r="AU738" s="2">
        <v>6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287.8</v>
      </c>
      <c r="BA738">
        <v>35.4</v>
      </c>
      <c r="BB738">
        <v>43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21.7</v>
      </c>
      <c r="AN739" s="2">
        <v>61</v>
      </c>
      <c r="AO739" s="2">
        <v>13.9</v>
      </c>
      <c r="AP739" s="2">
        <v>21.7</v>
      </c>
      <c r="AQ739" s="2">
        <v>7.6</v>
      </c>
      <c r="AR739" s="2">
        <v>11.9</v>
      </c>
      <c r="AS739" s="2">
        <v>1025.4000000000001</v>
      </c>
      <c r="AT739" s="2">
        <v>94520</v>
      </c>
      <c r="AU739" s="2">
        <v>6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287.8</v>
      </c>
      <c r="BA739">
        <v>35.5</v>
      </c>
      <c r="BB739">
        <v>42.9</v>
      </c>
      <c r="BC739" s="5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21.3</v>
      </c>
      <c r="AN740" s="2">
        <v>63</v>
      </c>
      <c r="AO740" s="2">
        <v>14</v>
      </c>
      <c r="AP740" s="2">
        <v>21.3</v>
      </c>
      <c r="AQ740" s="2">
        <v>6.5</v>
      </c>
      <c r="AR740" s="2">
        <v>9.4</v>
      </c>
      <c r="AS740" s="2">
        <v>1025.3</v>
      </c>
      <c r="AT740" s="2">
        <v>94660</v>
      </c>
      <c r="AU740" s="2">
        <v>6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287.8</v>
      </c>
      <c r="BA740">
        <v>35.6</v>
      </c>
      <c r="BB740">
        <v>42.8</v>
      </c>
      <c r="BC740" s="5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21.2</v>
      </c>
      <c r="AN741" s="2">
        <v>63</v>
      </c>
      <c r="AO741" s="2">
        <v>13.9</v>
      </c>
      <c r="AP741" s="2">
        <v>21.2</v>
      </c>
      <c r="AQ741" s="2">
        <v>14</v>
      </c>
      <c r="AR741" s="2">
        <v>16.2</v>
      </c>
      <c r="AS741" s="2">
        <v>1025.4000000000001</v>
      </c>
      <c r="AT741" s="2">
        <v>91820</v>
      </c>
      <c r="AU741" s="2">
        <v>6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287.8</v>
      </c>
      <c r="BA741">
        <v>35.700000000000003</v>
      </c>
      <c r="BB741">
        <v>42.8</v>
      </c>
      <c r="BC741" s="5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21.4</v>
      </c>
      <c r="AN742" s="2">
        <v>63</v>
      </c>
      <c r="AO742" s="2">
        <v>14.1</v>
      </c>
      <c r="AP742" s="2">
        <v>21.4</v>
      </c>
      <c r="AQ742" s="2">
        <v>12.2</v>
      </c>
      <c r="AR742" s="2">
        <v>12.2</v>
      </c>
      <c r="AS742" s="2">
        <v>1025.2</v>
      </c>
      <c r="AT742" s="2">
        <v>87950</v>
      </c>
      <c r="AU742" s="2">
        <v>6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287.8</v>
      </c>
      <c r="BA742">
        <v>35.700000000000003</v>
      </c>
      <c r="BB742">
        <v>42.8</v>
      </c>
      <c r="BC742" s="5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62</v>
      </c>
      <c r="AO743" s="2">
        <v>13.9</v>
      </c>
      <c r="AP743" s="2">
        <v>21.5</v>
      </c>
      <c r="AQ743" s="2">
        <v>4</v>
      </c>
      <c r="AR743" s="2">
        <v>7.9</v>
      </c>
      <c r="AS743" s="2">
        <v>1025.4000000000001</v>
      </c>
      <c r="AT743" s="2">
        <v>87230</v>
      </c>
      <c r="AU743" s="2">
        <v>6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287.8</v>
      </c>
      <c r="BA743">
        <v>35.799999999999997</v>
      </c>
      <c r="BB743">
        <v>42.8</v>
      </c>
      <c r="BC743" s="5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21.5</v>
      </c>
      <c r="AN744" s="2">
        <v>62</v>
      </c>
      <c r="AO744" s="2">
        <v>13.9</v>
      </c>
      <c r="AP744" s="2">
        <v>21.5</v>
      </c>
      <c r="AQ744" s="2">
        <v>12.6</v>
      </c>
      <c r="AR744" s="2">
        <v>17.3</v>
      </c>
      <c r="AS744" s="2">
        <v>1025.4000000000001</v>
      </c>
      <c r="AT744" s="2">
        <v>86960</v>
      </c>
      <c r="AU744" s="2">
        <v>6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287.8</v>
      </c>
      <c r="BA744">
        <v>35.799999999999997</v>
      </c>
      <c r="BB744">
        <v>42.9</v>
      </c>
      <c r="BC744" s="5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21.4</v>
      </c>
      <c r="AN745" s="2">
        <v>62</v>
      </c>
      <c r="AO745" s="2">
        <v>13.8</v>
      </c>
      <c r="AP745" s="2">
        <v>21.4</v>
      </c>
      <c r="AQ745" s="2">
        <v>7.6</v>
      </c>
      <c r="AR745" s="2">
        <v>8.6</v>
      </c>
      <c r="AS745" s="2">
        <v>1025.5999999999999</v>
      </c>
      <c r="AT745" s="2">
        <v>87500</v>
      </c>
      <c r="AU745" s="2">
        <v>6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287.8</v>
      </c>
      <c r="BA745">
        <v>35.799999999999997</v>
      </c>
      <c r="BB745">
        <v>42.9</v>
      </c>
      <c r="BC745" s="5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21.5</v>
      </c>
      <c r="AN746" s="2">
        <v>61</v>
      </c>
      <c r="AO746" s="2">
        <v>13.7</v>
      </c>
      <c r="AP746" s="2">
        <v>21.5</v>
      </c>
      <c r="AQ746" s="2">
        <v>4.3</v>
      </c>
      <c r="AR746" s="2">
        <v>5.8</v>
      </c>
      <c r="AS746" s="2">
        <v>1025.2</v>
      </c>
      <c r="AT746" s="2">
        <v>84810</v>
      </c>
      <c r="AU746" s="2">
        <v>6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287.8</v>
      </c>
      <c r="BA746">
        <v>35.700000000000003</v>
      </c>
      <c r="BB746">
        <v>43</v>
      </c>
      <c r="BC746" s="5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21.7</v>
      </c>
      <c r="AN747" s="2">
        <v>60</v>
      </c>
      <c r="AO747" s="2">
        <v>13.6</v>
      </c>
      <c r="AP747" s="2">
        <v>21.7</v>
      </c>
      <c r="AQ747" s="2">
        <v>10.8</v>
      </c>
      <c r="AR747" s="2">
        <v>11.5</v>
      </c>
      <c r="AS747" s="2">
        <v>1025.4000000000001</v>
      </c>
      <c r="AT747" s="2">
        <v>84930</v>
      </c>
      <c r="AU747" s="2">
        <v>6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287.8</v>
      </c>
      <c r="BA747">
        <v>35.700000000000003</v>
      </c>
      <c r="BB747">
        <v>43.1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21.6</v>
      </c>
      <c r="AN748" s="2">
        <v>61</v>
      </c>
      <c r="AO748" s="2">
        <v>13.8</v>
      </c>
      <c r="AP748" s="2">
        <v>21.6</v>
      </c>
      <c r="AQ748" s="2">
        <v>5</v>
      </c>
      <c r="AR748" s="2">
        <v>9.4</v>
      </c>
      <c r="AS748" s="2">
        <v>1025.3</v>
      </c>
      <c r="AT748" s="2">
        <v>94120</v>
      </c>
      <c r="AU748" s="2">
        <v>6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287.8</v>
      </c>
      <c r="BA748">
        <v>35.700000000000003</v>
      </c>
      <c r="BB748">
        <v>43.1</v>
      </c>
      <c r="BC748" s="5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21.8</v>
      </c>
      <c r="AN749" s="2">
        <v>60</v>
      </c>
      <c r="AO749" s="2">
        <v>13.7</v>
      </c>
      <c r="AP749" s="2">
        <v>21.8</v>
      </c>
      <c r="AQ749" s="2">
        <v>7.9</v>
      </c>
      <c r="AR749" s="2">
        <v>8.6</v>
      </c>
      <c r="AS749" s="2">
        <v>1025.4000000000001</v>
      </c>
      <c r="AT749" s="2">
        <v>95470</v>
      </c>
      <c r="AU749" s="2">
        <v>7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287.8</v>
      </c>
      <c r="BA749">
        <v>35.700000000000003</v>
      </c>
      <c r="BB749">
        <v>43.1</v>
      </c>
      <c r="BC749" s="5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22</v>
      </c>
      <c r="AN750" s="2">
        <v>60</v>
      </c>
      <c r="AO750" s="2">
        <v>13.9</v>
      </c>
      <c r="AP750" s="2">
        <v>22</v>
      </c>
      <c r="AQ750" s="2">
        <v>6.1</v>
      </c>
      <c r="AR750" s="2">
        <v>7.9</v>
      </c>
      <c r="AS750" s="2">
        <v>1025.4000000000001</v>
      </c>
      <c r="AT750" s="2">
        <v>97210</v>
      </c>
      <c r="AU750" s="2">
        <v>7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287.8</v>
      </c>
      <c r="BA750">
        <v>35.799999999999997</v>
      </c>
      <c r="BB750">
        <v>43.1</v>
      </c>
      <c r="BC750" s="5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22.2</v>
      </c>
      <c r="AN751" s="2">
        <v>59</v>
      </c>
      <c r="AO751" s="2">
        <v>13.8</v>
      </c>
      <c r="AP751" s="2">
        <v>22.2</v>
      </c>
      <c r="AQ751" s="2">
        <v>9.6999999999999993</v>
      </c>
      <c r="AR751" s="2">
        <v>9.6999999999999993</v>
      </c>
      <c r="AS751" s="2">
        <v>1025.4000000000001</v>
      </c>
      <c r="AT751" s="2">
        <v>97750</v>
      </c>
      <c r="AU751" s="2">
        <v>7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287.8</v>
      </c>
      <c r="BA751">
        <v>36</v>
      </c>
      <c r="BB751">
        <v>43.2</v>
      </c>
      <c r="BC751" s="5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22.1</v>
      </c>
      <c r="AN752" s="2">
        <v>60</v>
      </c>
      <c r="AO752" s="2">
        <v>14</v>
      </c>
      <c r="AP752" s="2">
        <v>22.1</v>
      </c>
      <c r="AQ752" s="2">
        <v>6.1</v>
      </c>
      <c r="AR752" s="2">
        <v>7.9</v>
      </c>
      <c r="AS752" s="2">
        <v>1025.5</v>
      </c>
      <c r="AT752" s="2">
        <v>98020</v>
      </c>
      <c r="AU752" s="2">
        <v>7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287.8</v>
      </c>
      <c r="BA752">
        <v>36.200000000000003</v>
      </c>
      <c r="BB752">
        <v>43.3</v>
      </c>
      <c r="BC752" s="5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21.8</v>
      </c>
      <c r="AN753" s="2">
        <v>60</v>
      </c>
      <c r="AO753" s="2">
        <v>13.7</v>
      </c>
      <c r="AP753" s="2">
        <v>21.8</v>
      </c>
      <c r="AQ753" s="2">
        <v>11.5</v>
      </c>
      <c r="AR753" s="2">
        <v>13.7</v>
      </c>
      <c r="AS753" s="2">
        <v>1025.7</v>
      </c>
      <c r="AT753" s="2">
        <v>98410</v>
      </c>
      <c r="AU753" s="2">
        <v>7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287.8</v>
      </c>
      <c r="BA753">
        <v>36.4</v>
      </c>
      <c r="BB753">
        <v>43.4</v>
      </c>
      <c r="BC753" s="5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22</v>
      </c>
      <c r="AN754" s="2">
        <v>59</v>
      </c>
      <c r="AO754" s="2">
        <v>13.6</v>
      </c>
      <c r="AP754" s="2">
        <v>22</v>
      </c>
      <c r="AQ754" s="2">
        <v>15.8</v>
      </c>
      <c r="AR754" s="2">
        <v>16.2</v>
      </c>
      <c r="AS754" s="2">
        <v>1025.3</v>
      </c>
      <c r="AT754" s="2">
        <v>99060</v>
      </c>
      <c r="AU754" s="2">
        <v>7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287.8</v>
      </c>
      <c r="BA754">
        <v>36.5</v>
      </c>
      <c r="BB754">
        <v>43.4</v>
      </c>
      <c r="BC754" s="5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21.9</v>
      </c>
      <c r="AN755" s="2">
        <v>60</v>
      </c>
      <c r="AO755" s="2">
        <v>13.8</v>
      </c>
      <c r="AP755" s="2">
        <v>21.9</v>
      </c>
      <c r="AQ755" s="2">
        <v>7.9</v>
      </c>
      <c r="AR755" s="2">
        <v>9</v>
      </c>
      <c r="AS755" s="2">
        <v>1025.3</v>
      </c>
      <c r="AT755" s="2">
        <v>87100</v>
      </c>
      <c r="AU755" s="2">
        <v>6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287.8</v>
      </c>
      <c r="BA755">
        <v>36.5</v>
      </c>
      <c r="BB755">
        <v>43.5</v>
      </c>
      <c r="BC755" s="5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21.9</v>
      </c>
      <c r="AN756" s="2">
        <v>60</v>
      </c>
      <c r="AO756" s="2">
        <v>13.8</v>
      </c>
      <c r="AP756" s="2">
        <v>21.9</v>
      </c>
      <c r="AQ756" s="2">
        <v>11.9</v>
      </c>
      <c r="AR756" s="2">
        <v>12.6</v>
      </c>
      <c r="AS756" s="2">
        <v>1025.5999999999999</v>
      </c>
      <c r="AT756" s="2">
        <v>91090</v>
      </c>
      <c r="AU756" s="2">
        <v>6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287.8</v>
      </c>
      <c r="BA756">
        <v>36.700000000000003</v>
      </c>
      <c r="BB756">
        <v>43.4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21.8</v>
      </c>
      <c r="AN757" s="2">
        <v>61</v>
      </c>
      <c r="AO757" s="2">
        <v>14</v>
      </c>
      <c r="AP757" s="2">
        <v>21.8</v>
      </c>
      <c r="AQ757" s="2">
        <v>7.6</v>
      </c>
      <c r="AR757" s="2">
        <v>9.6999999999999993</v>
      </c>
      <c r="AS757" s="2">
        <v>1025.5</v>
      </c>
      <c r="AT757" s="2">
        <v>95890</v>
      </c>
      <c r="AU757" s="2">
        <v>7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287.8</v>
      </c>
      <c r="BA757">
        <v>36.700000000000003</v>
      </c>
      <c r="BB757">
        <v>43.4</v>
      </c>
      <c r="BC757" s="5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21.9</v>
      </c>
      <c r="AN758" s="2">
        <v>62</v>
      </c>
      <c r="AO758" s="2">
        <v>14.3</v>
      </c>
      <c r="AP758" s="2">
        <v>21.9</v>
      </c>
      <c r="AQ758" s="2">
        <v>10.8</v>
      </c>
      <c r="AR758" s="2">
        <v>11.2</v>
      </c>
      <c r="AS758" s="2">
        <v>1025.5</v>
      </c>
      <c r="AT758" s="2">
        <v>98480</v>
      </c>
      <c r="AU758" s="2">
        <v>7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287.8</v>
      </c>
      <c r="BA758">
        <v>36.700000000000003</v>
      </c>
      <c r="BB758">
        <v>43.3</v>
      </c>
      <c r="BC758" s="5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21.9</v>
      </c>
      <c r="AN759" s="2">
        <v>61</v>
      </c>
      <c r="AO759" s="2">
        <v>14.1</v>
      </c>
      <c r="AP759" s="2">
        <v>21.9</v>
      </c>
      <c r="AQ759" s="2">
        <v>11.5</v>
      </c>
      <c r="AR759" s="2">
        <v>14.4</v>
      </c>
      <c r="AS759" s="2">
        <v>1025.4000000000001</v>
      </c>
      <c r="AT759" s="2">
        <v>97490</v>
      </c>
      <c r="AU759" s="2">
        <v>7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287.8</v>
      </c>
      <c r="BA759">
        <v>36.700000000000003</v>
      </c>
      <c r="BB759">
        <v>43.2</v>
      </c>
      <c r="BC759" s="5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21.6</v>
      </c>
      <c r="AN760" s="2">
        <v>63</v>
      </c>
      <c r="AO760" s="2">
        <v>14.3</v>
      </c>
      <c r="AP760" s="2">
        <v>21.6</v>
      </c>
      <c r="AQ760" s="2">
        <v>14.8</v>
      </c>
      <c r="AR760" s="2">
        <v>25.2</v>
      </c>
      <c r="AS760" s="2">
        <v>1025.4000000000001</v>
      </c>
      <c r="AT760" s="2">
        <v>97640</v>
      </c>
      <c r="AU760" s="2">
        <v>7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287.8</v>
      </c>
      <c r="BA760">
        <v>36.700000000000003</v>
      </c>
      <c r="BB760">
        <v>43.1</v>
      </c>
      <c r="BC760" s="5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64</v>
      </c>
      <c r="AO761" s="2">
        <v>14.1</v>
      </c>
      <c r="AP761" s="2">
        <v>21.2</v>
      </c>
      <c r="AQ761" s="2">
        <v>8.3000000000000007</v>
      </c>
      <c r="AR761" s="2">
        <v>17.600000000000001</v>
      </c>
      <c r="AS761" s="2">
        <v>1025.5</v>
      </c>
      <c r="AT761" s="2">
        <v>98860</v>
      </c>
      <c r="AU761" s="2">
        <v>7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287.8</v>
      </c>
      <c r="BA761">
        <v>36.5</v>
      </c>
      <c r="BB761">
        <v>43</v>
      </c>
      <c r="BC761" s="5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</v>
      </c>
      <c r="AN762" s="2">
        <v>64</v>
      </c>
      <c r="AO762" s="2">
        <v>14</v>
      </c>
      <c r="AP762" s="2">
        <v>21</v>
      </c>
      <c r="AQ762" s="2">
        <v>12.2</v>
      </c>
      <c r="AR762" s="2">
        <v>15.5</v>
      </c>
      <c r="AS762" s="2">
        <v>1025.5</v>
      </c>
      <c r="AT762" s="2">
        <v>98650</v>
      </c>
      <c r="AU762" s="2">
        <v>7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287.8</v>
      </c>
      <c r="BA762">
        <v>36.4</v>
      </c>
      <c r="BB762">
        <v>42.8</v>
      </c>
      <c r="BC762" s="5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64</v>
      </c>
      <c r="AO763" s="2">
        <v>14.1</v>
      </c>
      <c r="AP763" s="2">
        <v>21.2</v>
      </c>
      <c r="AQ763" s="2">
        <v>9</v>
      </c>
      <c r="AR763" s="2">
        <v>11.5</v>
      </c>
      <c r="AS763" s="2">
        <v>1025.5999999999999</v>
      </c>
      <c r="AT763" s="2">
        <v>99800</v>
      </c>
      <c r="AU763" s="2">
        <v>7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287.8</v>
      </c>
      <c r="BA763">
        <v>36.1</v>
      </c>
      <c r="BB763">
        <v>42.6</v>
      </c>
      <c r="BC763" s="5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64</v>
      </c>
      <c r="AO764" s="2">
        <v>14</v>
      </c>
      <c r="AP764" s="2">
        <v>21.1</v>
      </c>
      <c r="AQ764" s="2">
        <v>6.1</v>
      </c>
      <c r="AR764" s="2">
        <v>8.6</v>
      </c>
      <c r="AS764" s="2">
        <v>1025.5</v>
      </c>
      <c r="AT764" s="2">
        <v>99300</v>
      </c>
      <c r="AU764" s="2">
        <v>7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287.8</v>
      </c>
      <c r="BA764">
        <v>36</v>
      </c>
      <c r="BB764">
        <v>42.4</v>
      </c>
      <c r="BC764" s="5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</v>
      </c>
      <c r="AN765" s="2">
        <v>65</v>
      </c>
      <c r="AO765" s="2">
        <v>14.2</v>
      </c>
      <c r="AP765" s="2">
        <v>21</v>
      </c>
      <c r="AQ765" s="2">
        <v>7.9</v>
      </c>
      <c r="AR765" s="2">
        <v>8.3000000000000007</v>
      </c>
      <c r="AS765" s="2">
        <v>1025.8</v>
      </c>
      <c r="AT765" s="2">
        <v>98970</v>
      </c>
      <c r="AU765" s="2">
        <v>7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287.8</v>
      </c>
      <c r="BA765">
        <v>35.799999999999997</v>
      </c>
      <c r="BB765">
        <v>42.3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21</v>
      </c>
      <c r="AN766" s="2">
        <v>65</v>
      </c>
      <c r="AO766" s="2">
        <v>14.2</v>
      </c>
      <c r="AP766" s="2">
        <v>21</v>
      </c>
      <c r="AQ766" s="2">
        <v>10.4</v>
      </c>
      <c r="AR766" s="2">
        <v>11.9</v>
      </c>
      <c r="AS766" s="2">
        <v>1025.4000000000001</v>
      </c>
      <c r="AT766" s="2">
        <v>96030</v>
      </c>
      <c r="AU766" s="2">
        <v>7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287.8</v>
      </c>
      <c r="BA766">
        <v>35.700000000000003</v>
      </c>
      <c r="BB766">
        <v>42.2</v>
      </c>
      <c r="BC766" s="5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21.3</v>
      </c>
      <c r="AN767" s="2">
        <v>65</v>
      </c>
      <c r="AO767" s="2">
        <v>14.5</v>
      </c>
      <c r="AP767" s="2">
        <v>21.3</v>
      </c>
      <c r="AQ767" s="2">
        <v>10.8</v>
      </c>
      <c r="AR767" s="2">
        <v>16.2</v>
      </c>
      <c r="AS767" s="2">
        <v>1025.5</v>
      </c>
      <c r="AT767" s="2">
        <v>92730</v>
      </c>
      <c r="AU767" s="2">
        <v>6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287.8</v>
      </c>
      <c r="BA767">
        <v>35.6</v>
      </c>
      <c r="BB767">
        <v>42.1</v>
      </c>
      <c r="BC767" s="5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21.1</v>
      </c>
      <c r="AN768" s="2">
        <v>65</v>
      </c>
      <c r="AO768" s="2">
        <v>14.3</v>
      </c>
      <c r="AP768" s="2">
        <v>21.1</v>
      </c>
      <c r="AQ768" s="2">
        <v>17.3</v>
      </c>
      <c r="AR768" s="2">
        <v>17.600000000000001</v>
      </c>
      <c r="AS768" s="2">
        <v>1025.5</v>
      </c>
      <c r="AT768" s="2">
        <v>90770</v>
      </c>
      <c r="AU768" s="2">
        <v>6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287.8</v>
      </c>
      <c r="BA768">
        <v>35.5</v>
      </c>
      <c r="BB768">
        <v>42.1</v>
      </c>
      <c r="BC768" s="5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11.9</v>
      </c>
      <c r="AR769" s="2">
        <v>14.4</v>
      </c>
      <c r="AS769" s="2">
        <v>1025.5</v>
      </c>
      <c r="AT769" s="2">
        <v>95300</v>
      </c>
      <c r="AU769" s="2">
        <v>6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287.8</v>
      </c>
      <c r="BA769">
        <v>35.299999999999997</v>
      </c>
      <c r="BB769">
        <v>42.1</v>
      </c>
      <c r="BC769" s="5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20.9</v>
      </c>
      <c r="AN770" s="2">
        <v>66</v>
      </c>
      <c r="AO770" s="2">
        <v>14.3</v>
      </c>
      <c r="AP770" s="2">
        <v>20.9</v>
      </c>
      <c r="AQ770" s="2">
        <v>4.3</v>
      </c>
      <c r="AR770" s="2">
        <v>9</v>
      </c>
      <c r="AS770" s="2">
        <v>1025.3</v>
      </c>
      <c r="AT770" s="2">
        <v>98740</v>
      </c>
      <c r="AU770" s="2">
        <v>7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287.8</v>
      </c>
      <c r="BA770">
        <v>35.1</v>
      </c>
      <c r="BB770">
        <v>41.9</v>
      </c>
      <c r="BC770" s="5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65</v>
      </c>
      <c r="AO771" s="2">
        <v>14.4</v>
      </c>
      <c r="AP771" s="2">
        <v>21.2</v>
      </c>
      <c r="AQ771" s="2">
        <v>7.2</v>
      </c>
      <c r="AR771" s="2">
        <v>11.5</v>
      </c>
      <c r="AS771" s="2">
        <v>1025.5</v>
      </c>
      <c r="AT771" s="2">
        <v>100630</v>
      </c>
      <c r="AU771" s="2">
        <v>7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287.8</v>
      </c>
      <c r="BA771">
        <v>34.9</v>
      </c>
      <c r="BB771">
        <v>41.8</v>
      </c>
      <c r="BC771" s="5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21.6</v>
      </c>
      <c r="AN772" s="2">
        <v>65</v>
      </c>
      <c r="AO772" s="2">
        <v>14.8</v>
      </c>
      <c r="AP772" s="2">
        <v>21.6</v>
      </c>
      <c r="AQ772" s="2">
        <v>6.1</v>
      </c>
      <c r="AR772" s="2">
        <v>14.4</v>
      </c>
      <c r="AS772" s="2">
        <v>1025.5</v>
      </c>
      <c r="AT772" s="2">
        <v>99740</v>
      </c>
      <c r="AU772" s="2">
        <v>7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287.8</v>
      </c>
      <c r="BA772">
        <v>34.799999999999997</v>
      </c>
      <c r="BB772">
        <v>41.6</v>
      </c>
      <c r="BC772" s="5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21.8</v>
      </c>
      <c r="AN773" s="2">
        <v>64</v>
      </c>
      <c r="AO773" s="2">
        <v>14.7</v>
      </c>
      <c r="AP773" s="2">
        <v>21.8</v>
      </c>
      <c r="AQ773" s="2">
        <v>13.3</v>
      </c>
      <c r="AR773" s="2">
        <v>25.2</v>
      </c>
      <c r="AS773" s="2">
        <v>1025.7</v>
      </c>
      <c r="AT773" s="2">
        <v>94950</v>
      </c>
      <c r="AU773" s="2">
        <v>6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287.8</v>
      </c>
      <c r="BA773">
        <v>34.9</v>
      </c>
      <c r="BB773">
        <v>41.6</v>
      </c>
      <c r="BC773" s="5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65</v>
      </c>
      <c r="AO774" s="2">
        <v>14.4</v>
      </c>
      <c r="AP774" s="2">
        <v>21.2</v>
      </c>
      <c r="AQ774" s="2">
        <v>7.9</v>
      </c>
      <c r="AR774" s="2">
        <v>9.6999999999999993</v>
      </c>
      <c r="AS774" s="2">
        <v>1025.5999999999999</v>
      </c>
      <c r="AT774" s="2">
        <v>98360</v>
      </c>
      <c r="AU774" s="2">
        <v>7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287.8</v>
      </c>
      <c r="BA774">
        <v>34.9</v>
      </c>
      <c r="BB774">
        <v>41.6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64</v>
      </c>
      <c r="AO775" s="2">
        <v>14.3</v>
      </c>
      <c r="AP775" s="2">
        <v>21.4</v>
      </c>
      <c r="AQ775" s="2">
        <v>8.6</v>
      </c>
      <c r="AR775" s="2">
        <v>14.4</v>
      </c>
      <c r="AS775" s="2">
        <v>1025.5999999999999</v>
      </c>
      <c r="AT775" s="2">
        <v>93470</v>
      </c>
      <c r="AU775" s="2">
        <v>6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287.8</v>
      </c>
      <c r="BA775">
        <v>34.9</v>
      </c>
      <c r="BB775">
        <v>41.5</v>
      </c>
      <c r="BC775" s="5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21.5</v>
      </c>
      <c r="AN776" s="2">
        <v>64</v>
      </c>
      <c r="AO776" s="2">
        <v>14.4</v>
      </c>
      <c r="AP776" s="2">
        <v>21.5</v>
      </c>
      <c r="AQ776" s="2">
        <v>2.9</v>
      </c>
      <c r="AR776" s="2">
        <v>8.3000000000000007</v>
      </c>
      <c r="AS776" s="2">
        <v>1025.5999999999999</v>
      </c>
      <c r="AT776" s="2">
        <v>91250</v>
      </c>
      <c r="AU776" s="2">
        <v>6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287.8</v>
      </c>
      <c r="BA776">
        <v>34.9</v>
      </c>
      <c r="BB776">
        <v>41.4</v>
      </c>
      <c r="BC776" s="5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21.6</v>
      </c>
      <c r="AN777" s="2">
        <v>64</v>
      </c>
      <c r="AO777" s="2">
        <v>14.5</v>
      </c>
      <c r="AP777" s="2">
        <v>21.6</v>
      </c>
      <c r="AQ777" s="2">
        <v>10.8</v>
      </c>
      <c r="AR777" s="2">
        <v>15.5</v>
      </c>
      <c r="AS777" s="2">
        <v>1025.5999999999999</v>
      </c>
      <c r="AT777" s="2">
        <v>92360</v>
      </c>
      <c r="AU777" s="2">
        <v>6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287.8</v>
      </c>
      <c r="BA777">
        <v>35</v>
      </c>
      <c r="BB777">
        <v>41.2</v>
      </c>
      <c r="BC777" s="5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21.7</v>
      </c>
      <c r="AN778" s="2">
        <v>63</v>
      </c>
      <c r="AO778" s="2">
        <v>14.4</v>
      </c>
      <c r="AP778" s="2">
        <v>21.7</v>
      </c>
      <c r="AQ778" s="2">
        <v>7.9</v>
      </c>
      <c r="AR778" s="2">
        <v>8.3000000000000007</v>
      </c>
      <c r="AS778" s="2">
        <v>1025.3</v>
      </c>
      <c r="AT778" s="2">
        <v>87270</v>
      </c>
      <c r="AU778" s="2">
        <v>6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287.8</v>
      </c>
      <c r="BA778">
        <v>35.1</v>
      </c>
      <c r="BB778">
        <v>41.3</v>
      </c>
      <c r="BC778" s="5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21.6</v>
      </c>
      <c r="AN779" s="2">
        <v>63</v>
      </c>
      <c r="AO779" s="2">
        <v>14.3</v>
      </c>
      <c r="AP779" s="2">
        <v>21.6</v>
      </c>
      <c r="AQ779" s="2">
        <v>4.3</v>
      </c>
      <c r="AR779" s="2">
        <v>5.8</v>
      </c>
      <c r="AS779" s="2">
        <v>1025.5999999999999</v>
      </c>
      <c r="AT779" s="2">
        <v>92660</v>
      </c>
      <c r="AU779" s="2">
        <v>6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287.8</v>
      </c>
      <c r="BA779">
        <v>35.1</v>
      </c>
      <c r="BB779">
        <v>41.3</v>
      </c>
      <c r="BC779" s="5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21.6</v>
      </c>
      <c r="AN780" s="2">
        <v>63</v>
      </c>
      <c r="AO780" s="2">
        <v>14.3</v>
      </c>
      <c r="AP780" s="2">
        <v>21.6</v>
      </c>
      <c r="AQ780" s="2">
        <v>5</v>
      </c>
      <c r="AR780" s="2">
        <v>6.8</v>
      </c>
      <c r="AS780" s="2">
        <v>1025.4000000000001</v>
      </c>
      <c r="AT780" s="2">
        <v>94030</v>
      </c>
      <c r="AU780" s="2">
        <v>6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287.8</v>
      </c>
      <c r="BA780">
        <v>35.200000000000003</v>
      </c>
      <c r="BB780">
        <v>41.4</v>
      </c>
      <c r="BC780" s="5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21.9</v>
      </c>
      <c r="AN781" s="2">
        <v>63</v>
      </c>
      <c r="AO781" s="2">
        <v>14.6</v>
      </c>
      <c r="AP781" s="2">
        <v>21.9</v>
      </c>
      <c r="AQ781" s="2">
        <v>9</v>
      </c>
      <c r="AR781" s="2">
        <v>9.6999999999999993</v>
      </c>
      <c r="AS781" s="2">
        <v>1025.5</v>
      </c>
      <c r="AT781" s="2">
        <v>90600</v>
      </c>
      <c r="AU781" s="2">
        <v>6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287.8</v>
      </c>
      <c r="BA781">
        <v>35.299999999999997</v>
      </c>
      <c r="BB781">
        <v>41.4</v>
      </c>
      <c r="BC781" s="5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21.8</v>
      </c>
      <c r="AN782" s="2">
        <v>63</v>
      </c>
      <c r="AO782" s="2">
        <v>14.5</v>
      </c>
      <c r="AP782" s="2">
        <v>21.8</v>
      </c>
      <c r="AQ782" s="2">
        <v>14</v>
      </c>
      <c r="AR782" s="2">
        <v>16.2</v>
      </c>
      <c r="AS782" s="2">
        <v>1025.3</v>
      </c>
      <c r="AT782" s="2">
        <v>99570</v>
      </c>
      <c r="AU782" s="2">
        <v>7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287.8</v>
      </c>
      <c r="BA782">
        <v>35.4</v>
      </c>
      <c r="BB782">
        <v>41.4</v>
      </c>
      <c r="BC782" s="5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21.7</v>
      </c>
      <c r="AN783" s="2">
        <v>63</v>
      </c>
      <c r="AO783" s="2">
        <v>14.4</v>
      </c>
      <c r="AP783" s="2">
        <v>21.7</v>
      </c>
      <c r="AQ783" s="2">
        <v>13.3</v>
      </c>
      <c r="AR783" s="2">
        <v>13.7</v>
      </c>
      <c r="AS783" s="2">
        <v>1025.2</v>
      </c>
      <c r="AT783" s="2">
        <v>96840</v>
      </c>
      <c r="AU783" s="2">
        <v>7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287.8</v>
      </c>
      <c r="BA783">
        <v>35.5</v>
      </c>
      <c r="BB783">
        <v>41.5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21.7</v>
      </c>
      <c r="AN784" s="2">
        <v>63</v>
      </c>
      <c r="AO784" s="2">
        <v>14.4</v>
      </c>
      <c r="AP784" s="2">
        <v>21.7</v>
      </c>
      <c r="AQ784" s="2">
        <v>7.2</v>
      </c>
      <c r="AR784" s="2">
        <v>11.9</v>
      </c>
      <c r="AS784" s="2">
        <v>1025.5</v>
      </c>
      <c r="AT784" s="2">
        <v>97210</v>
      </c>
      <c r="AU784" s="2">
        <v>7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287.8</v>
      </c>
      <c r="BA784">
        <v>35.5</v>
      </c>
      <c r="BB784">
        <v>41.6</v>
      </c>
      <c r="BC784" s="5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22.1</v>
      </c>
      <c r="AN785" s="2">
        <v>62</v>
      </c>
      <c r="AO785" s="2">
        <v>14.5</v>
      </c>
      <c r="AP785" s="2">
        <v>22.1</v>
      </c>
      <c r="AQ785" s="2">
        <v>8.6</v>
      </c>
      <c r="AR785" s="2">
        <v>11.9</v>
      </c>
      <c r="AS785" s="2">
        <v>1025.4000000000001</v>
      </c>
      <c r="AT785" s="2">
        <v>96020</v>
      </c>
      <c r="AU785" s="2">
        <v>7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287.8</v>
      </c>
      <c r="BA785">
        <v>35.6</v>
      </c>
      <c r="BB785">
        <v>41.7</v>
      </c>
      <c r="BC785" s="5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21.9</v>
      </c>
      <c r="AN786" s="2">
        <v>62</v>
      </c>
      <c r="AO786" s="2">
        <v>14.3</v>
      </c>
      <c r="AP786" s="2">
        <v>21.9</v>
      </c>
      <c r="AQ786" s="2">
        <v>18.7</v>
      </c>
      <c r="AR786" s="2">
        <v>22.3</v>
      </c>
      <c r="AS786" s="2">
        <v>1025.5999999999999</v>
      </c>
      <c r="AT786" s="2">
        <v>101360</v>
      </c>
      <c r="AU786" s="2">
        <v>7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287.8</v>
      </c>
      <c r="BA786">
        <v>35.700000000000003</v>
      </c>
      <c r="BB786">
        <v>41.9</v>
      </c>
      <c r="BC786" s="5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22</v>
      </c>
      <c r="AN787" s="2">
        <v>62</v>
      </c>
      <c r="AO787" s="2">
        <v>14.4</v>
      </c>
      <c r="AP787" s="2">
        <v>22</v>
      </c>
      <c r="AQ787" s="2">
        <v>12.6</v>
      </c>
      <c r="AR787" s="2">
        <v>13.3</v>
      </c>
      <c r="AS787" s="2">
        <v>1025.5999999999999</v>
      </c>
      <c r="AT787" s="2">
        <v>100930</v>
      </c>
      <c r="AU787" s="2">
        <v>7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287.8</v>
      </c>
      <c r="BA787">
        <v>35.799999999999997</v>
      </c>
      <c r="BB787">
        <v>42</v>
      </c>
      <c r="BC787" s="5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64</v>
      </c>
      <c r="AO788" s="2">
        <v>14.5</v>
      </c>
      <c r="AP788" s="2">
        <v>21.6</v>
      </c>
      <c r="AQ788" s="2">
        <v>16.2</v>
      </c>
      <c r="AR788" s="2">
        <v>22.7</v>
      </c>
      <c r="AS788" s="2">
        <v>1025.5999999999999</v>
      </c>
      <c r="AT788" s="2">
        <v>102150</v>
      </c>
      <c r="AU788" s="2">
        <v>7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287.8</v>
      </c>
      <c r="BA788">
        <v>35.799999999999997</v>
      </c>
      <c r="BB788">
        <v>42</v>
      </c>
      <c r="BC788" s="5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14.4</v>
      </c>
      <c r="AR789" s="2">
        <v>24.1</v>
      </c>
      <c r="AS789" s="2">
        <v>1025.5</v>
      </c>
      <c r="AT789" s="2">
        <v>102240</v>
      </c>
      <c r="AU789" s="2">
        <v>7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287.8</v>
      </c>
      <c r="BA789">
        <v>35.700000000000003</v>
      </c>
      <c r="BB789">
        <v>42</v>
      </c>
      <c r="BC789" s="5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65</v>
      </c>
      <c r="AO790" s="2">
        <v>14.6</v>
      </c>
      <c r="AP790" s="2">
        <v>21.4</v>
      </c>
      <c r="AQ790" s="2">
        <v>6.1</v>
      </c>
      <c r="AR790" s="2">
        <v>6.8</v>
      </c>
      <c r="AS790" s="2">
        <v>1025.5</v>
      </c>
      <c r="AT790" s="2">
        <v>99110</v>
      </c>
      <c r="AU790" s="2">
        <v>7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287.8</v>
      </c>
      <c r="BA790">
        <v>35.6</v>
      </c>
      <c r="BB790">
        <v>41.9</v>
      </c>
      <c r="BC790" s="5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21.6</v>
      </c>
      <c r="AN791" s="2">
        <v>63</v>
      </c>
      <c r="AO791" s="2">
        <v>14.3</v>
      </c>
      <c r="AP791" s="2">
        <v>21.6</v>
      </c>
      <c r="AQ791" s="2">
        <v>3.2</v>
      </c>
      <c r="AR791" s="2">
        <v>11.2</v>
      </c>
      <c r="AS791" s="2">
        <v>1025.4000000000001</v>
      </c>
      <c r="AT791" s="2">
        <v>99070</v>
      </c>
      <c r="AU791" s="2">
        <v>7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287.8</v>
      </c>
      <c r="BA791">
        <v>35.6</v>
      </c>
      <c r="BB791">
        <v>41.7</v>
      </c>
      <c r="BC791" s="5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21.8</v>
      </c>
      <c r="AN792" s="2">
        <v>61</v>
      </c>
      <c r="AO792" s="2">
        <v>14</v>
      </c>
      <c r="AP792" s="2">
        <v>21.8</v>
      </c>
      <c r="AQ792" s="2">
        <v>6.5</v>
      </c>
      <c r="AR792" s="2">
        <v>16.899999999999999</v>
      </c>
      <c r="AS792" s="2">
        <v>1025.5</v>
      </c>
      <c r="AT792" s="2">
        <v>97240</v>
      </c>
      <c r="AU792" s="2">
        <v>7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287.8</v>
      </c>
      <c r="BA792">
        <v>35.6</v>
      </c>
      <c r="BB792">
        <v>41.5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21.7</v>
      </c>
      <c r="AN793" s="2">
        <v>62</v>
      </c>
      <c r="AO793" s="2">
        <v>14.1</v>
      </c>
      <c r="AP793" s="2">
        <v>21.7</v>
      </c>
      <c r="AQ793" s="2">
        <v>7.2</v>
      </c>
      <c r="AR793" s="2">
        <v>7.9</v>
      </c>
      <c r="AS793" s="2">
        <v>1025.4000000000001</v>
      </c>
      <c r="AT793" s="2">
        <v>96570</v>
      </c>
      <c r="AU793" s="2">
        <v>7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287.8</v>
      </c>
      <c r="BA793">
        <v>35.700000000000003</v>
      </c>
      <c r="BB793">
        <v>41.4</v>
      </c>
      <c r="BC793" s="5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62</v>
      </c>
      <c r="AO794" s="2">
        <v>14.3</v>
      </c>
      <c r="AP794" s="2">
        <v>21.9</v>
      </c>
      <c r="AQ794" s="2">
        <v>9.6999999999999993</v>
      </c>
      <c r="AR794" s="2">
        <v>11.5</v>
      </c>
      <c r="AS794" s="2">
        <v>1025.5</v>
      </c>
      <c r="AT794" s="2">
        <v>98270</v>
      </c>
      <c r="AU794" s="2">
        <v>7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287.8</v>
      </c>
      <c r="BA794">
        <v>35.799999999999997</v>
      </c>
      <c r="BB794">
        <v>41.3</v>
      </c>
      <c r="BC794" s="5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22</v>
      </c>
      <c r="AN795" s="2">
        <v>62</v>
      </c>
      <c r="AO795" s="2">
        <v>14.4</v>
      </c>
      <c r="AP795" s="2">
        <v>22</v>
      </c>
      <c r="AQ795" s="2">
        <v>11.2</v>
      </c>
      <c r="AR795" s="2">
        <v>11.2</v>
      </c>
      <c r="AS795" s="2">
        <v>1025.4000000000001</v>
      </c>
      <c r="AT795" s="2">
        <v>101010</v>
      </c>
      <c r="AU795" s="2">
        <v>7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287.8</v>
      </c>
      <c r="BA795">
        <v>35.9</v>
      </c>
      <c r="BB795">
        <v>41.2</v>
      </c>
      <c r="BC795" s="5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22.2</v>
      </c>
      <c r="AN796" s="2">
        <v>61</v>
      </c>
      <c r="AO796" s="2">
        <v>14.3</v>
      </c>
      <c r="AP796" s="2">
        <v>22.2</v>
      </c>
      <c r="AQ796" s="2">
        <v>3.2</v>
      </c>
      <c r="AR796" s="2">
        <v>6.5</v>
      </c>
      <c r="AS796" s="2">
        <v>1025.4000000000001</v>
      </c>
      <c r="AT796" s="2">
        <v>101700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287.8</v>
      </c>
      <c r="BA796">
        <v>36.1</v>
      </c>
      <c r="BB796">
        <v>41.2</v>
      </c>
      <c r="BC796" s="5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22.4</v>
      </c>
      <c r="AN797" s="2">
        <v>60</v>
      </c>
      <c r="AO797" s="2">
        <v>14.3</v>
      </c>
      <c r="AP797" s="2">
        <v>22.4</v>
      </c>
      <c r="AQ797" s="2">
        <v>6.5</v>
      </c>
      <c r="AR797" s="2">
        <v>10.4</v>
      </c>
      <c r="AS797" s="2">
        <v>1025.4000000000001</v>
      </c>
      <c r="AT797" s="2">
        <v>104210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287.8</v>
      </c>
      <c r="BA797">
        <v>36.1</v>
      </c>
      <c r="BB797">
        <v>41.2</v>
      </c>
      <c r="BC797" s="5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22.2</v>
      </c>
      <c r="AN798" s="2">
        <v>62</v>
      </c>
      <c r="AO798" s="2">
        <v>14.6</v>
      </c>
      <c r="AP798" s="2">
        <v>22.2</v>
      </c>
      <c r="AQ798" s="2">
        <v>10.4</v>
      </c>
      <c r="AR798" s="2">
        <v>18.7</v>
      </c>
      <c r="AS798" s="2">
        <v>1025.4000000000001</v>
      </c>
      <c r="AT798" s="2">
        <v>104370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287.8</v>
      </c>
      <c r="BA798">
        <v>36.299999999999997</v>
      </c>
      <c r="BB798">
        <v>41.2</v>
      </c>
      <c r="BC798" s="5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22</v>
      </c>
      <c r="AN799" s="2">
        <v>62</v>
      </c>
      <c r="AO799" s="2">
        <v>14.4</v>
      </c>
      <c r="AP799" s="2">
        <v>22</v>
      </c>
      <c r="AQ799" s="2">
        <v>6.8</v>
      </c>
      <c r="AR799" s="2">
        <v>15.5</v>
      </c>
      <c r="AS799" s="2">
        <v>1025.5</v>
      </c>
      <c r="AT799" s="2">
        <v>104220</v>
      </c>
      <c r="AU799" s="2">
        <v>7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287.8</v>
      </c>
      <c r="BA799">
        <v>36.5</v>
      </c>
      <c r="BB799">
        <v>41.3</v>
      </c>
      <c r="BC799" s="5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22</v>
      </c>
      <c r="AN800" s="2">
        <v>62</v>
      </c>
      <c r="AO800" s="2">
        <v>14.4</v>
      </c>
      <c r="AP800" s="2">
        <v>22</v>
      </c>
      <c r="AQ800" s="2">
        <v>6.1</v>
      </c>
      <c r="AR800" s="2">
        <v>9.6999999999999993</v>
      </c>
      <c r="AS800" s="2">
        <v>1025.5</v>
      </c>
      <c r="AT800" s="2">
        <v>102710</v>
      </c>
      <c r="AU800" s="2">
        <v>7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287.8</v>
      </c>
      <c r="BA800">
        <v>36.6</v>
      </c>
      <c r="BB800">
        <v>41.4</v>
      </c>
      <c r="BC800" s="5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22.2</v>
      </c>
      <c r="AN801" s="2">
        <v>61</v>
      </c>
      <c r="AO801" s="2">
        <v>14.3</v>
      </c>
      <c r="AP801" s="2">
        <v>22.2</v>
      </c>
      <c r="AQ801" s="2">
        <v>6.8</v>
      </c>
      <c r="AR801" s="2">
        <v>9.6999999999999993</v>
      </c>
      <c r="AS801" s="2">
        <v>1025.5999999999999</v>
      </c>
      <c r="AT801" s="2">
        <v>104600</v>
      </c>
      <c r="AU801" s="2">
        <v>7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287.8</v>
      </c>
      <c r="BA801">
        <v>36.700000000000003</v>
      </c>
      <c r="BB801">
        <v>41.5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22.3</v>
      </c>
      <c r="AN802" s="2">
        <v>61</v>
      </c>
      <c r="AO802" s="2">
        <v>14.4</v>
      </c>
      <c r="AP802" s="2">
        <v>22.3</v>
      </c>
      <c r="AQ802" s="2">
        <v>7.2</v>
      </c>
      <c r="AR802" s="2">
        <v>12.2</v>
      </c>
      <c r="AS802" s="2">
        <v>1025.5</v>
      </c>
      <c r="AT802" s="2">
        <v>102740</v>
      </c>
      <c r="AU802" s="2">
        <v>7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287.8</v>
      </c>
      <c r="BA802">
        <v>36.799999999999997</v>
      </c>
      <c r="BB802">
        <v>41.6</v>
      </c>
      <c r="BC802" s="5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22.2</v>
      </c>
      <c r="AN803" s="2">
        <v>60</v>
      </c>
      <c r="AO803" s="2">
        <v>14.1</v>
      </c>
      <c r="AP803" s="2">
        <v>22.2</v>
      </c>
      <c r="AQ803" s="2">
        <v>9.4</v>
      </c>
      <c r="AR803" s="2">
        <v>13.3</v>
      </c>
      <c r="AS803" s="2">
        <v>1025.4000000000001</v>
      </c>
      <c r="AT803" s="2">
        <v>103370</v>
      </c>
      <c r="AU803" s="2">
        <v>7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287.8</v>
      </c>
      <c r="BA803">
        <v>37</v>
      </c>
      <c r="BB803">
        <v>41.8</v>
      </c>
      <c r="BC803" s="5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22</v>
      </c>
      <c r="AN804" s="2">
        <v>61</v>
      </c>
      <c r="AO804" s="2">
        <v>14.2</v>
      </c>
      <c r="AP804" s="2">
        <v>22</v>
      </c>
      <c r="AQ804" s="2">
        <v>15.5</v>
      </c>
      <c r="AR804" s="2">
        <v>19.399999999999999</v>
      </c>
      <c r="AS804" s="2">
        <v>1025.5</v>
      </c>
      <c r="AT804" s="2">
        <v>101900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287.8</v>
      </c>
      <c r="BA804">
        <v>37.1</v>
      </c>
      <c r="BB804">
        <v>41.9</v>
      </c>
      <c r="BC804" s="5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21.8</v>
      </c>
      <c r="AN805" s="2">
        <v>62</v>
      </c>
      <c r="AO805" s="2">
        <v>14.2</v>
      </c>
      <c r="AP805" s="2">
        <v>21.8</v>
      </c>
      <c r="AQ805" s="2">
        <v>13</v>
      </c>
      <c r="AR805" s="2">
        <v>15.5</v>
      </c>
      <c r="AS805" s="2">
        <v>1025.5999999999999</v>
      </c>
      <c r="AT805" s="2">
        <v>100970</v>
      </c>
      <c r="AU805" s="2">
        <v>7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287.8</v>
      </c>
      <c r="BA805">
        <v>37.200000000000003</v>
      </c>
      <c r="BB805">
        <v>42</v>
      </c>
      <c r="BC805" s="5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21.7</v>
      </c>
      <c r="AN806" s="2">
        <v>62</v>
      </c>
      <c r="AO806" s="2">
        <v>14.1</v>
      </c>
      <c r="AP806" s="2">
        <v>21.7</v>
      </c>
      <c r="AQ806" s="2">
        <v>10.8</v>
      </c>
      <c r="AR806" s="2">
        <v>14.4</v>
      </c>
      <c r="AS806" s="2">
        <v>1025.5</v>
      </c>
      <c r="AT806" s="2">
        <v>98630</v>
      </c>
      <c r="AU806" s="2">
        <v>7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287.8</v>
      </c>
      <c r="BA806">
        <v>37.1</v>
      </c>
      <c r="BB806">
        <v>42</v>
      </c>
      <c r="BC806" s="5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21.8</v>
      </c>
      <c r="AN807" s="2">
        <v>62</v>
      </c>
      <c r="AO807" s="2">
        <v>14.2</v>
      </c>
      <c r="AP807" s="2">
        <v>21.8</v>
      </c>
      <c r="AQ807" s="2">
        <v>7.2</v>
      </c>
      <c r="AR807" s="2">
        <v>12.2</v>
      </c>
      <c r="AS807" s="2">
        <v>1025.5</v>
      </c>
      <c r="AT807" s="2">
        <v>102750</v>
      </c>
      <c r="AU807" s="2">
        <v>7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287.8</v>
      </c>
      <c r="BA807">
        <v>37</v>
      </c>
      <c r="BB807">
        <v>41.9</v>
      </c>
      <c r="BC807" s="5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22</v>
      </c>
      <c r="AN808" s="2">
        <v>62</v>
      </c>
      <c r="AO808" s="2">
        <v>14.4</v>
      </c>
      <c r="AP808" s="2">
        <v>22</v>
      </c>
      <c r="AQ808" s="2">
        <v>9.4</v>
      </c>
      <c r="AR808" s="2">
        <v>12.2</v>
      </c>
      <c r="AS808" s="2">
        <v>1025.5999999999999</v>
      </c>
      <c r="AT808" s="2">
        <v>101740</v>
      </c>
      <c r="AU808" s="2">
        <v>7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287.8</v>
      </c>
      <c r="BA808">
        <v>36.799999999999997</v>
      </c>
      <c r="BB808">
        <v>41.7</v>
      </c>
      <c r="BC808" s="5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21.9</v>
      </c>
      <c r="AN809" s="2">
        <v>63</v>
      </c>
      <c r="AO809" s="2">
        <v>14.6</v>
      </c>
      <c r="AP809" s="2">
        <v>21.9</v>
      </c>
      <c r="AQ809" s="2">
        <v>10.1</v>
      </c>
      <c r="AR809" s="2">
        <v>11.5</v>
      </c>
      <c r="AS809" s="2">
        <v>1025.5</v>
      </c>
      <c r="AT809" s="2">
        <v>102410</v>
      </c>
      <c r="AU809" s="2">
        <v>7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287.8</v>
      </c>
      <c r="BA809">
        <v>36.700000000000003</v>
      </c>
      <c r="BB809">
        <v>41.6</v>
      </c>
      <c r="BC809" s="5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22.1</v>
      </c>
      <c r="AN810" s="2">
        <v>62</v>
      </c>
      <c r="AO810" s="2">
        <v>14.5</v>
      </c>
      <c r="AP810" s="2">
        <v>22.1</v>
      </c>
      <c r="AQ810" s="2">
        <v>7.2</v>
      </c>
      <c r="AR810" s="2">
        <v>9</v>
      </c>
      <c r="AS810" s="2">
        <v>1025.4000000000001</v>
      </c>
      <c r="AT810" s="2">
        <v>105270</v>
      </c>
      <c r="AU810" s="2">
        <v>7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287.8</v>
      </c>
      <c r="BA810">
        <v>36.5</v>
      </c>
      <c r="BB810">
        <v>41.6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22.2</v>
      </c>
      <c r="AN811" s="2">
        <v>61</v>
      </c>
      <c r="AO811" s="2">
        <v>14.3</v>
      </c>
      <c r="AP811" s="2">
        <v>22.2</v>
      </c>
      <c r="AQ811" s="2">
        <v>6.1</v>
      </c>
      <c r="AR811" s="2">
        <v>11.2</v>
      </c>
      <c r="AS811" s="2">
        <v>1025.3</v>
      </c>
      <c r="AT811" s="2">
        <v>104360</v>
      </c>
      <c r="AU811" s="2">
        <v>7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287.8</v>
      </c>
      <c r="BA811">
        <v>36.5</v>
      </c>
      <c r="BB811">
        <v>41.5</v>
      </c>
      <c r="BC811" s="5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22.1</v>
      </c>
      <c r="AN812" s="2">
        <v>61</v>
      </c>
      <c r="AO812" s="2">
        <v>14.2</v>
      </c>
      <c r="AP812" s="2">
        <v>22.1</v>
      </c>
      <c r="AQ812" s="2">
        <v>8.3000000000000007</v>
      </c>
      <c r="AR812" s="2">
        <v>13.7</v>
      </c>
      <c r="AS812" s="2">
        <v>1025.5999999999999</v>
      </c>
      <c r="AT812" s="2">
        <v>102430</v>
      </c>
      <c r="AU812" s="2">
        <v>7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287.8</v>
      </c>
      <c r="BA812">
        <v>36.5</v>
      </c>
      <c r="BB812">
        <v>41.6</v>
      </c>
      <c r="BC812" s="5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22.2</v>
      </c>
      <c r="AN813" s="2">
        <v>61</v>
      </c>
      <c r="AO813" s="2">
        <v>14.3</v>
      </c>
      <c r="AP813" s="2">
        <v>22.2</v>
      </c>
      <c r="AQ813" s="2">
        <v>9.4</v>
      </c>
      <c r="AR813" s="2">
        <v>11.9</v>
      </c>
      <c r="AS813" s="2">
        <v>1025.5</v>
      </c>
      <c r="AT813" s="2">
        <v>101860</v>
      </c>
      <c r="AU813" s="2">
        <v>7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287.8</v>
      </c>
      <c r="BA813">
        <v>36.6</v>
      </c>
      <c r="BB813">
        <v>41.7</v>
      </c>
      <c r="BC813" s="5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22.2</v>
      </c>
      <c r="AN814" s="2">
        <v>61</v>
      </c>
      <c r="AO814" s="2">
        <v>14.3</v>
      </c>
      <c r="AP814" s="2">
        <v>22.2</v>
      </c>
      <c r="AQ814" s="2">
        <v>11.9</v>
      </c>
      <c r="AR814" s="2">
        <v>15.1</v>
      </c>
      <c r="AS814" s="2">
        <v>1025.5</v>
      </c>
      <c r="AT814" s="2">
        <v>104690</v>
      </c>
      <c r="AU814" s="2">
        <v>7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287.8</v>
      </c>
      <c r="BA814">
        <v>36.5</v>
      </c>
      <c r="BB814">
        <v>41.8</v>
      </c>
      <c r="BC814" s="5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22.1</v>
      </c>
      <c r="AN815" s="2">
        <v>61</v>
      </c>
      <c r="AO815" s="2">
        <v>14.2</v>
      </c>
      <c r="AP815" s="2">
        <v>22.1</v>
      </c>
      <c r="AQ815" s="2">
        <v>8.3000000000000007</v>
      </c>
      <c r="AR815" s="2">
        <v>11.5</v>
      </c>
      <c r="AS815" s="2">
        <v>1025.4000000000001</v>
      </c>
      <c r="AT815" s="2">
        <v>104060</v>
      </c>
      <c r="AU815" s="2">
        <v>7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287.8</v>
      </c>
      <c r="BA815">
        <v>36.5</v>
      </c>
      <c r="BB815">
        <v>42</v>
      </c>
      <c r="BC815" s="5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22.2</v>
      </c>
      <c r="AN816" s="2">
        <v>62</v>
      </c>
      <c r="AO816" s="2">
        <v>14.6</v>
      </c>
      <c r="AP816" s="2">
        <v>22.2</v>
      </c>
      <c r="AQ816" s="2">
        <v>4.3</v>
      </c>
      <c r="AR816" s="2">
        <v>16.600000000000001</v>
      </c>
      <c r="AS816" s="2">
        <v>1025.5999999999999</v>
      </c>
      <c r="AT816" s="2">
        <v>102730</v>
      </c>
      <c r="AU816" s="2">
        <v>7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287.8</v>
      </c>
      <c r="BA816">
        <v>36.6</v>
      </c>
      <c r="BB816">
        <v>42.1</v>
      </c>
      <c r="BC816" s="5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22.1</v>
      </c>
      <c r="AN817" s="2">
        <v>61</v>
      </c>
      <c r="AO817" s="2">
        <v>14.2</v>
      </c>
      <c r="AP817" s="2">
        <v>22.1</v>
      </c>
      <c r="AQ817" s="2">
        <v>11.5</v>
      </c>
      <c r="AR817" s="2">
        <v>17.3</v>
      </c>
      <c r="AS817" s="2">
        <v>1025.4000000000001</v>
      </c>
      <c r="AT817" s="2">
        <v>106230</v>
      </c>
      <c r="AU817" s="2">
        <v>7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287.8</v>
      </c>
      <c r="BA817">
        <v>36.6</v>
      </c>
      <c r="BB817">
        <v>42.3</v>
      </c>
      <c r="BC817" s="5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21.8</v>
      </c>
      <c r="AN818" s="2">
        <v>62</v>
      </c>
      <c r="AO818" s="2">
        <v>14.2</v>
      </c>
      <c r="AP818" s="2">
        <v>21.8</v>
      </c>
      <c r="AQ818" s="2">
        <v>5.8</v>
      </c>
      <c r="AR818" s="2">
        <v>9</v>
      </c>
      <c r="AS818" s="2">
        <v>1025.4000000000001</v>
      </c>
      <c r="AT818" s="2">
        <v>106850</v>
      </c>
      <c r="AU818" s="2">
        <v>7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287.8</v>
      </c>
      <c r="BA818">
        <v>36.6</v>
      </c>
      <c r="BB818">
        <v>42.4</v>
      </c>
      <c r="BC818" s="5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21.9</v>
      </c>
      <c r="AN819" s="2">
        <v>63</v>
      </c>
      <c r="AO819" s="2">
        <v>14.6</v>
      </c>
      <c r="AP819" s="2">
        <v>21.9</v>
      </c>
      <c r="AQ819" s="2">
        <v>10.8</v>
      </c>
      <c r="AR819" s="2">
        <v>13.7</v>
      </c>
      <c r="AS819" s="2">
        <v>1025.4000000000001</v>
      </c>
      <c r="AT819" s="2">
        <v>107010</v>
      </c>
      <c r="AU819" s="2">
        <v>7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287.8</v>
      </c>
      <c r="BA819">
        <v>36.6</v>
      </c>
      <c r="BB819">
        <v>42.4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22.1</v>
      </c>
      <c r="AN820" s="2">
        <v>62</v>
      </c>
      <c r="AO820" s="2">
        <v>14.5</v>
      </c>
      <c r="AP820" s="2">
        <v>22.1</v>
      </c>
      <c r="AQ820" s="2">
        <v>5.4</v>
      </c>
      <c r="AR820" s="2">
        <v>7.9</v>
      </c>
      <c r="AS820" s="2">
        <v>1025.3</v>
      </c>
      <c r="AT820" s="2">
        <v>106630</v>
      </c>
      <c r="AU820" s="2">
        <v>7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287.8</v>
      </c>
      <c r="BA820">
        <v>36.6</v>
      </c>
      <c r="BB820">
        <v>42.3</v>
      </c>
      <c r="BC820" s="5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22.7</v>
      </c>
      <c r="AN821" s="2">
        <v>61</v>
      </c>
      <c r="AO821" s="2">
        <v>14.8</v>
      </c>
      <c r="AP821" s="2">
        <v>22.7</v>
      </c>
      <c r="AQ821" s="2">
        <v>6.8</v>
      </c>
      <c r="AR821" s="2">
        <v>6.8</v>
      </c>
      <c r="AS821" s="2">
        <v>1025.5</v>
      </c>
      <c r="AT821" s="2">
        <v>104040</v>
      </c>
      <c r="AU821" s="2">
        <v>7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287.8</v>
      </c>
      <c r="BA821">
        <v>36.700000000000003</v>
      </c>
      <c r="BB821">
        <v>42.2</v>
      </c>
      <c r="BC821" s="5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22.9</v>
      </c>
      <c r="AN822" s="2">
        <v>60</v>
      </c>
      <c r="AO822" s="2">
        <v>14.8</v>
      </c>
      <c r="AP822" s="2">
        <v>22.9</v>
      </c>
      <c r="AQ822" s="2">
        <v>6.8</v>
      </c>
      <c r="AR822" s="2">
        <v>9.4</v>
      </c>
      <c r="AS822" s="2">
        <v>1025.4000000000001</v>
      </c>
      <c r="AT822" s="2">
        <v>105990</v>
      </c>
      <c r="AU822" s="2">
        <v>7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287.8</v>
      </c>
      <c r="BA822">
        <v>37</v>
      </c>
      <c r="BB822">
        <v>42.2</v>
      </c>
      <c r="BC822" s="5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23</v>
      </c>
      <c r="AN823" s="2">
        <v>60</v>
      </c>
      <c r="AO823" s="2">
        <v>14.9</v>
      </c>
      <c r="AP823" s="2">
        <v>23</v>
      </c>
      <c r="AQ823" s="2">
        <v>3.2</v>
      </c>
      <c r="AR823" s="2">
        <v>5.8</v>
      </c>
      <c r="AS823" s="2">
        <v>1025.4000000000001</v>
      </c>
      <c r="AT823" s="2">
        <v>105920</v>
      </c>
      <c r="AU823" s="2">
        <v>7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287.8</v>
      </c>
      <c r="BA823">
        <v>37.299999999999997</v>
      </c>
      <c r="BB823">
        <v>42.2</v>
      </c>
      <c r="BC823" s="5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23.4</v>
      </c>
      <c r="AN824" s="2">
        <v>58</v>
      </c>
      <c r="AO824" s="2">
        <v>14.7</v>
      </c>
      <c r="AP824" s="2">
        <v>23.4</v>
      </c>
      <c r="AQ824" s="2">
        <v>7.9</v>
      </c>
      <c r="AR824" s="2">
        <v>11.2</v>
      </c>
      <c r="AS824" s="2">
        <v>1025.4000000000001</v>
      </c>
      <c r="AT824" s="2">
        <v>108010</v>
      </c>
      <c r="AU824" s="2">
        <v>7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287.8</v>
      </c>
      <c r="BA824">
        <v>37.6</v>
      </c>
      <c r="BB824">
        <v>42.4</v>
      </c>
      <c r="BC824" s="5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23.5</v>
      </c>
      <c r="AN825" s="2">
        <v>58</v>
      </c>
      <c r="AO825" s="2">
        <v>14.8</v>
      </c>
      <c r="AP825" s="2">
        <v>23.5</v>
      </c>
      <c r="AQ825" s="2">
        <v>3.6</v>
      </c>
      <c r="AR825" s="2">
        <v>4</v>
      </c>
      <c r="AS825" s="2">
        <v>1025.4000000000001</v>
      </c>
      <c r="AT825" s="2">
        <v>108460</v>
      </c>
      <c r="AU825" s="2">
        <v>7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287.8</v>
      </c>
      <c r="BA825">
        <v>38</v>
      </c>
      <c r="BB825">
        <v>42.6</v>
      </c>
      <c r="BC825" s="5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23.5</v>
      </c>
      <c r="AN826" s="2">
        <v>58</v>
      </c>
      <c r="AO826" s="2">
        <v>14.8</v>
      </c>
      <c r="AP826" s="2">
        <v>23.5</v>
      </c>
      <c r="AQ826" s="2">
        <v>6.1</v>
      </c>
      <c r="AR826" s="2">
        <v>7.9</v>
      </c>
      <c r="AS826" s="2">
        <v>1025.3</v>
      </c>
      <c r="AT826" s="2">
        <v>105910</v>
      </c>
      <c r="AU826" s="2">
        <v>7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287.8</v>
      </c>
      <c r="BA826">
        <v>38.4</v>
      </c>
      <c r="BB826">
        <v>42.9</v>
      </c>
      <c r="BC826" s="5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23.4</v>
      </c>
      <c r="AN827" s="2">
        <v>59</v>
      </c>
      <c r="AO827" s="2">
        <v>15</v>
      </c>
      <c r="AP827" s="2">
        <v>23.4</v>
      </c>
      <c r="AQ827" s="2">
        <v>11.5</v>
      </c>
      <c r="AR827" s="2">
        <v>13.7</v>
      </c>
      <c r="AS827" s="2">
        <v>1025.5</v>
      </c>
      <c r="AT827" s="2">
        <v>109750</v>
      </c>
      <c r="AU827" s="2">
        <v>8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287.8</v>
      </c>
      <c r="BA827">
        <v>38.799999999999997</v>
      </c>
      <c r="BB827">
        <v>43.2</v>
      </c>
      <c r="BC827" s="5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23.1</v>
      </c>
      <c r="AN828" s="2">
        <v>58</v>
      </c>
      <c r="AO828" s="2">
        <v>14.4</v>
      </c>
      <c r="AP828" s="2">
        <v>23.1</v>
      </c>
      <c r="AQ828" s="2">
        <v>11.9</v>
      </c>
      <c r="AR828" s="2">
        <v>16.600000000000001</v>
      </c>
      <c r="AS828" s="2">
        <v>1025.3</v>
      </c>
      <c r="AT828" s="2">
        <v>110730</v>
      </c>
      <c r="AU828" s="2">
        <v>8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287.8</v>
      </c>
      <c r="BA828">
        <v>39.1</v>
      </c>
      <c r="BB828">
        <v>43.4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22.8</v>
      </c>
      <c r="AN829" s="2">
        <v>60</v>
      </c>
      <c r="AO829" s="2">
        <v>14.7</v>
      </c>
      <c r="AP829" s="2">
        <v>22.8</v>
      </c>
      <c r="AQ829" s="2">
        <v>14.8</v>
      </c>
      <c r="AR829" s="2">
        <v>17.3</v>
      </c>
      <c r="AS829" s="2">
        <v>1025.2</v>
      </c>
      <c r="AT829" s="2">
        <v>111230</v>
      </c>
      <c r="AU829" s="2">
        <v>8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287.8</v>
      </c>
      <c r="BA829">
        <v>39.200000000000003</v>
      </c>
      <c r="BB829">
        <v>43.6</v>
      </c>
      <c r="BC829" s="5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22.7</v>
      </c>
      <c r="AN830" s="2">
        <v>60</v>
      </c>
      <c r="AO830" s="2">
        <v>14.6</v>
      </c>
      <c r="AP830" s="2">
        <v>22.7</v>
      </c>
      <c r="AQ830" s="2">
        <v>4</v>
      </c>
      <c r="AR830" s="2">
        <v>10.8</v>
      </c>
      <c r="AS830" s="2">
        <v>1025.2</v>
      </c>
      <c r="AT830" s="2">
        <v>111810</v>
      </c>
      <c r="AU830" s="2">
        <v>8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287.8</v>
      </c>
      <c r="BA830">
        <v>39.200000000000003</v>
      </c>
      <c r="BB830">
        <v>43.7</v>
      </c>
      <c r="BC830" s="5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22.7</v>
      </c>
      <c r="AN831" s="2">
        <v>60</v>
      </c>
      <c r="AO831" s="2">
        <v>14.6</v>
      </c>
      <c r="AP831" s="2">
        <v>22.7</v>
      </c>
      <c r="AQ831" s="2">
        <v>8.3000000000000007</v>
      </c>
      <c r="AR831" s="2">
        <v>14</v>
      </c>
      <c r="AS831" s="2">
        <v>1025.4000000000001</v>
      </c>
      <c r="AT831" s="2">
        <v>113380</v>
      </c>
      <c r="AU831" s="2">
        <v>8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287.8</v>
      </c>
      <c r="BA831">
        <v>39.1</v>
      </c>
      <c r="BB831">
        <v>43.8</v>
      </c>
      <c r="BC831" s="5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22.6</v>
      </c>
      <c r="AN832" s="2">
        <v>60</v>
      </c>
      <c r="AO832" s="2">
        <v>14.5</v>
      </c>
      <c r="AP832" s="2">
        <v>22.6</v>
      </c>
      <c r="AQ832" s="2">
        <v>3.6</v>
      </c>
      <c r="AR832" s="2">
        <v>6.1</v>
      </c>
      <c r="AS832" s="2">
        <v>1025.3</v>
      </c>
      <c r="AT832" s="2">
        <v>112580</v>
      </c>
      <c r="AU832" s="2">
        <v>8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287.8</v>
      </c>
      <c r="BA832">
        <v>39.1</v>
      </c>
      <c r="BB832">
        <v>43.7</v>
      </c>
      <c r="BC832" s="5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23</v>
      </c>
      <c r="AN833" s="2">
        <v>59</v>
      </c>
      <c r="AO833" s="2">
        <v>14.6</v>
      </c>
      <c r="AP833" s="2">
        <v>23</v>
      </c>
      <c r="AQ833" s="2">
        <v>4.7</v>
      </c>
      <c r="AR833" s="2">
        <v>9.6999999999999993</v>
      </c>
      <c r="AS833" s="2">
        <v>1025</v>
      </c>
      <c r="AT833" s="2">
        <v>114820</v>
      </c>
      <c r="AU833" s="2">
        <v>8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287.8</v>
      </c>
      <c r="BA833">
        <v>39.1</v>
      </c>
      <c r="BB833">
        <v>43.8</v>
      </c>
      <c r="BC833" s="5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23.3</v>
      </c>
      <c r="AN834" s="2">
        <v>59</v>
      </c>
      <c r="AO834" s="2">
        <v>14.9</v>
      </c>
      <c r="AP834" s="2">
        <v>23.3</v>
      </c>
      <c r="AQ834" s="2">
        <v>6.1</v>
      </c>
      <c r="AR834" s="2">
        <v>11.9</v>
      </c>
      <c r="AS834" s="2">
        <v>1025.3</v>
      </c>
      <c r="AT834" s="2">
        <v>117050</v>
      </c>
      <c r="AU834" s="2">
        <v>8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287.8</v>
      </c>
      <c r="BA834">
        <v>39.200000000000003</v>
      </c>
      <c r="BB834">
        <v>43.9</v>
      </c>
      <c r="BC834" s="5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23.4</v>
      </c>
      <c r="AN835" s="2">
        <v>58</v>
      </c>
      <c r="AO835" s="2">
        <v>14.7</v>
      </c>
      <c r="AP835" s="2">
        <v>23.4</v>
      </c>
      <c r="AQ835" s="2">
        <v>3.2</v>
      </c>
      <c r="AR835" s="2">
        <v>8.6</v>
      </c>
      <c r="AS835" s="2">
        <v>1025.0999999999999</v>
      </c>
      <c r="AT835" s="2">
        <v>115970</v>
      </c>
      <c r="AU835" s="2">
        <v>8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287.8</v>
      </c>
      <c r="BA835">
        <v>39.4</v>
      </c>
      <c r="BB835">
        <v>44.1</v>
      </c>
      <c r="BC835" s="5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23.5</v>
      </c>
      <c r="AN836" s="2">
        <v>57</v>
      </c>
      <c r="AO836" s="2">
        <v>14.5</v>
      </c>
      <c r="AP836" s="2">
        <v>23.5</v>
      </c>
      <c r="AQ836" s="2">
        <v>5</v>
      </c>
      <c r="AR836" s="2">
        <v>8.6</v>
      </c>
      <c r="AS836" s="2">
        <v>1025.2</v>
      </c>
      <c r="AT836" s="2">
        <v>111670</v>
      </c>
      <c r="AU836" s="2">
        <v>8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287.8</v>
      </c>
      <c r="BA836">
        <v>39.700000000000003</v>
      </c>
      <c r="BB836">
        <v>44.4</v>
      </c>
      <c r="BC836" s="5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23.3</v>
      </c>
      <c r="AN837" s="2">
        <v>58</v>
      </c>
      <c r="AO837" s="2">
        <v>14.6</v>
      </c>
      <c r="AP837" s="2">
        <v>23.3</v>
      </c>
      <c r="AQ837" s="2">
        <v>12.6</v>
      </c>
      <c r="AR837" s="2">
        <v>23</v>
      </c>
      <c r="AS837" s="2">
        <v>1025.3</v>
      </c>
      <c r="AT837" s="2">
        <v>112250</v>
      </c>
      <c r="AU837" s="2">
        <v>8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287.8</v>
      </c>
      <c r="BA837">
        <v>39.9</v>
      </c>
      <c r="BB837">
        <v>44.6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23</v>
      </c>
      <c r="AN838" s="2">
        <v>58</v>
      </c>
      <c r="AO838" s="2">
        <v>14.3</v>
      </c>
      <c r="AP838" s="2">
        <v>23</v>
      </c>
      <c r="AQ838" s="2">
        <v>13.7</v>
      </c>
      <c r="AR838" s="2">
        <v>19.399999999999999</v>
      </c>
      <c r="AS838" s="2">
        <v>1025.3</v>
      </c>
      <c r="AT838" s="2">
        <v>111130</v>
      </c>
      <c r="AU838" s="2">
        <v>8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287.8</v>
      </c>
      <c r="BA838">
        <v>40</v>
      </c>
      <c r="BB838">
        <v>44.7</v>
      </c>
      <c r="BC838" s="5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22.8</v>
      </c>
      <c r="AN839" s="2">
        <v>59</v>
      </c>
      <c r="AO839" s="2">
        <v>14.4</v>
      </c>
      <c r="AP839" s="2">
        <v>22.8</v>
      </c>
      <c r="AQ839" s="2">
        <v>13.3</v>
      </c>
      <c r="AR839" s="2">
        <v>17.600000000000001</v>
      </c>
      <c r="AS839" s="2">
        <v>1025</v>
      </c>
      <c r="AT839" s="2">
        <v>108600</v>
      </c>
      <c r="AU839" s="2">
        <v>7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287.8</v>
      </c>
      <c r="BA839">
        <v>39.9</v>
      </c>
      <c r="BB839">
        <v>44.7</v>
      </c>
      <c r="BC839" s="5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22.7</v>
      </c>
      <c r="AN840" s="2">
        <v>58</v>
      </c>
      <c r="AO840" s="2">
        <v>14</v>
      </c>
      <c r="AP840" s="2">
        <v>22.7</v>
      </c>
      <c r="AQ840" s="2">
        <v>14.4</v>
      </c>
      <c r="AR840" s="2">
        <v>18.7</v>
      </c>
      <c r="AS840" s="2">
        <v>1025.3</v>
      </c>
      <c r="AT840" s="2">
        <v>111780</v>
      </c>
      <c r="AU840" s="2">
        <v>8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287.8</v>
      </c>
      <c r="BA840">
        <v>39.700000000000003</v>
      </c>
      <c r="BB840">
        <v>44.6</v>
      </c>
      <c r="BC840" s="5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22.8</v>
      </c>
      <c r="AN841" s="2">
        <v>59</v>
      </c>
      <c r="AO841" s="2">
        <v>14.4</v>
      </c>
      <c r="AP841" s="2">
        <v>22.8</v>
      </c>
      <c r="AQ841" s="2">
        <v>5</v>
      </c>
      <c r="AR841" s="2">
        <v>12.2</v>
      </c>
      <c r="AS841" s="2">
        <v>1025.2</v>
      </c>
      <c r="AT841" s="2">
        <v>115640</v>
      </c>
      <c r="AU841" s="2">
        <v>8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287.8</v>
      </c>
      <c r="BA841">
        <v>39.5</v>
      </c>
      <c r="BB841">
        <v>44.5</v>
      </c>
      <c r="BC841" s="5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22.8</v>
      </c>
      <c r="AN842" s="2">
        <v>60</v>
      </c>
      <c r="AO842" s="2">
        <v>14.7</v>
      </c>
      <c r="AP842" s="2">
        <v>22.8</v>
      </c>
      <c r="AQ842" s="2">
        <v>7.2</v>
      </c>
      <c r="AR842" s="2">
        <v>12.2</v>
      </c>
      <c r="AS842" s="2">
        <v>1025.2</v>
      </c>
      <c r="AT842" s="2">
        <v>117620</v>
      </c>
      <c r="AU842" s="2">
        <v>8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287.8</v>
      </c>
      <c r="BA842">
        <v>39.4</v>
      </c>
      <c r="BB842">
        <v>44.4</v>
      </c>
      <c r="BC842" s="5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23.2</v>
      </c>
      <c r="AN843" s="2">
        <v>58</v>
      </c>
      <c r="AO843" s="2">
        <v>14.5</v>
      </c>
      <c r="AP843" s="2">
        <v>23.2</v>
      </c>
      <c r="AQ843" s="2">
        <v>9</v>
      </c>
      <c r="AR843" s="2">
        <v>12.6</v>
      </c>
      <c r="AS843" s="2">
        <v>1025.0999999999999</v>
      </c>
      <c r="AT843" s="2">
        <v>118840</v>
      </c>
      <c r="AU843" s="2">
        <v>8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287.8</v>
      </c>
      <c r="BA843">
        <v>39.4</v>
      </c>
      <c r="BB843">
        <v>44.3</v>
      </c>
      <c r="BC843" s="5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23.3</v>
      </c>
      <c r="AN844" s="2">
        <v>59</v>
      </c>
      <c r="AO844" s="2">
        <v>14.9</v>
      </c>
      <c r="AP844" s="2">
        <v>23.3</v>
      </c>
      <c r="AQ844" s="2">
        <v>10.8</v>
      </c>
      <c r="AR844" s="2">
        <v>18</v>
      </c>
      <c r="AS844" s="2">
        <v>1025.2</v>
      </c>
      <c r="AT844" s="2">
        <v>115920</v>
      </c>
      <c r="AU844" s="2">
        <v>8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287.8</v>
      </c>
      <c r="BA844">
        <v>39.4</v>
      </c>
      <c r="BB844">
        <v>44.3</v>
      </c>
      <c r="BC844" s="5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22.8</v>
      </c>
      <c r="AN845" s="2">
        <v>58</v>
      </c>
      <c r="AO845" s="2">
        <v>14.1</v>
      </c>
      <c r="AP845" s="2">
        <v>22.8</v>
      </c>
      <c r="AQ845" s="2">
        <v>14.4</v>
      </c>
      <c r="AR845" s="2">
        <v>18.7</v>
      </c>
      <c r="AS845" s="2">
        <v>1025.0999999999999</v>
      </c>
      <c r="AT845" s="2">
        <v>114630</v>
      </c>
      <c r="AU845" s="2">
        <v>8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287.8</v>
      </c>
      <c r="BA845">
        <v>39.299999999999997</v>
      </c>
      <c r="BB845">
        <v>44.2</v>
      </c>
      <c r="BC845" s="5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22.8</v>
      </c>
      <c r="AN846" s="2">
        <v>59</v>
      </c>
      <c r="AO846" s="2">
        <v>14.4</v>
      </c>
      <c r="AP846" s="2">
        <v>22.8</v>
      </c>
      <c r="AQ846" s="2">
        <v>8.3000000000000007</v>
      </c>
      <c r="AR846" s="2">
        <v>13</v>
      </c>
      <c r="AS846" s="2">
        <v>1025.0999999999999</v>
      </c>
      <c r="AT846" s="2">
        <v>60510</v>
      </c>
      <c r="AU846" s="2">
        <v>4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287.8</v>
      </c>
      <c r="BA846">
        <v>39.299999999999997</v>
      </c>
      <c r="BB846">
        <v>44.1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22.9</v>
      </c>
      <c r="AN847" s="2">
        <v>59</v>
      </c>
      <c r="AO847" s="2">
        <v>14.5</v>
      </c>
      <c r="AP847" s="2">
        <v>22.9</v>
      </c>
      <c r="AQ847" s="2">
        <v>6.5</v>
      </c>
      <c r="AR847" s="2">
        <v>9.4</v>
      </c>
      <c r="AS847" s="2">
        <v>1025</v>
      </c>
      <c r="AT847" s="2">
        <v>34800</v>
      </c>
      <c r="AU847" s="2">
        <v>2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287.8</v>
      </c>
      <c r="BA847">
        <v>39.1</v>
      </c>
      <c r="BB847">
        <v>43.8</v>
      </c>
      <c r="BC847" s="5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22.8</v>
      </c>
      <c r="AN848" s="2">
        <v>59</v>
      </c>
      <c r="AO848" s="2">
        <v>14.4</v>
      </c>
      <c r="AP848" s="2">
        <v>22.8</v>
      </c>
      <c r="AQ848" s="2">
        <v>17.3</v>
      </c>
      <c r="AR848" s="2">
        <v>21.6</v>
      </c>
      <c r="AS848" s="2">
        <v>1025</v>
      </c>
      <c r="AT848" s="2">
        <v>24770</v>
      </c>
      <c r="AU848" s="2">
        <v>1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287.8</v>
      </c>
      <c r="BA848">
        <v>38.9</v>
      </c>
      <c r="BB848">
        <v>43.5</v>
      </c>
      <c r="BC848" s="5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22.3</v>
      </c>
      <c r="AN849" s="2">
        <v>60</v>
      </c>
      <c r="AO849" s="2">
        <v>14.2</v>
      </c>
      <c r="AP849" s="2">
        <v>22.3</v>
      </c>
      <c r="AQ849" s="2">
        <v>11.2</v>
      </c>
      <c r="AR849" s="2">
        <v>16.2</v>
      </c>
      <c r="AS849" s="2">
        <v>1024.9000000000001</v>
      </c>
      <c r="AT849" s="2">
        <v>112920</v>
      </c>
      <c r="AU849" s="2">
        <v>8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287.8</v>
      </c>
      <c r="BA849">
        <v>38.200000000000003</v>
      </c>
      <c r="BB849">
        <v>43.5</v>
      </c>
      <c r="BC849" s="5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22.2</v>
      </c>
      <c r="AN850" s="2">
        <v>61</v>
      </c>
      <c r="AO850" s="2">
        <v>14.3</v>
      </c>
      <c r="AP850" s="2">
        <v>22.2</v>
      </c>
      <c r="AQ850" s="2">
        <v>8.6</v>
      </c>
      <c r="AR850" s="2">
        <v>17.3</v>
      </c>
      <c r="AS850" s="2">
        <v>1025.2</v>
      </c>
      <c r="AT850" s="2">
        <v>123570</v>
      </c>
      <c r="AU850" s="2">
        <v>9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287.8</v>
      </c>
      <c r="BA850">
        <v>37.4</v>
      </c>
      <c r="BB850">
        <v>43.5</v>
      </c>
      <c r="BC850" s="5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22.4</v>
      </c>
      <c r="AN851" s="2">
        <v>60</v>
      </c>
      <c r="AO851" s="2">
        <v>14.3</v>
      </c>
      <c r="AP851" s="2">
        <v>22.4</v>
      </c>
      <c r="AQ851" s="2">
        <v>7.6</v>
      </c>
      <c r="AR851" s="2">
        <v>11.5</v>
      </c>
      <c r="AS851" s="2">
        <v>1025.0999999999999</v>
      </c>
      <c r="AT851" s="2">
        <v>125630</v>
      </c>
      <c r="AU851" s="2">
        <v>9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287.8</v>
      </c>
      <c r="BA851">
        <v>36.9</v>
      </c>
      <c r="BB851">
        <v>42.1</v>
      </c>
      <c r="BC851" s="5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22.6</v>
      </c>
      <c r="AN852" s="2">
        <v>59</v>
      </c>
      <c r="AO852" s="2">
        <v>14.2</v>
      </c>
      <c r="AP852" s="2">
        <v>22.6</v>
      </c>
      <c r="AQ852" s="2">
        <v>14.4</v>
      </c>
      <c r="AR852" s="2">
        <v>18.399999999999999</v>
      </c>
      <c r="AS852" s="2">
        <v>1025.2</v>
      </c>
      <c r="AT852" s="2">
        <v>50920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287.8</v>
      </c>
      <c r="BA852">
        <v>36.700000000000003</v>
      </c>
      <c r="BB852">
        <v>41.5</v>
      </c>
      <c r="BC852" s="5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61</v>
      </c>
      <c r="AO853" s="2">
        <v>14.4</v>
      </c>
      <c r="AP853" s="2">
        <v>22.3</v>
      </c>
      <c r="AQ853" s="2">
        <v>10.4</v>
      </c>
      <c r="AR853" s="2">
        <v>16.2</v>
      </c>
      <c r="AS853" s="2">
        <v>1025.2</v>
      </c>
      <c r="AT853" s="2">
        <v>127560</v>
      </c>
      <c r="AU853" s="2">
        <v>9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287.8</v>
      </c>
      <c r="BA853">
        <v>36.700000000000003</v>
      </c>
      <c r="BB853">
        <v>41.2</v>
      </c>
      <c r="BC853" s="5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62</v>
      </c>
      <c r="AO854" s="2">
        <v>14.5</v>
      </c>
      <c r="AP854" s="2">
        <v>22.1</v>
      </c>
      <c r="AQ854" s="2">
        <v>11.2</v>
      </c>
      <c r="AR854" s="2">
        <v>15.1</v>
      </c>
      <c r="AS854" s="2">
        <v>1025.0999999999999</v>
      </c>
      <c r="AT854" s="2">
        <v>43320</v>
      </c>
      <c r="AU854" s="2">
        <v>3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287.8</v>
      </c>
      <c r="BA854">
        <v>36.5</v>
      </c>
      <c r="BB854">
        <v>41</v>
      </c>
      <c r="BC854" s="5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22.1</v>
      </c>
      <c r="AN855" s="2">
        <v>62</v>
      </c>
      <c r="AO855" s="2">
        <v>14.5</v>
      </c>
      <c r="AP855" s="2">
        <v>22.1</v>
      </c>
      <c r="AQ855" s="2">
        <v>10.8</v>
      </c>
      <c r="AR855" s="2">
        <v>14.4</v>
      </c>
      <c r="AS855" s="2">
        <v>1025</v>
      </c>
      <c r="AT855" s="2">
        <v>40120</v>
      </c>
      <c r="AU855" s="2">
        <v>2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287.8</v>
      </c>
      <c r="BA855">
        <v>36.1</v>
      </c>
      <c r="BB855">
        <v>40.799999999999997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21.9</v>
      </c>
      <c r="AN856" s="2">
        <v>62</v>
      </c>
      <c r="AO856" s="2">
        <v>14.3</v>
      </c>
      <c r="AP856" s="2">
        <v>21.9</v>
      </c>
      <c r="AQ856" s="2">
        <v>9</v>
      </c>
      <c r="AR856" s="2">
        <v>14.8</v>
      </c>
      <c r="AS856" s="2">
        <v>1025</v>
      </c>
      <c r="AT856" s="2">
        <v>55620</v>
      </c>
      <c r="AU856" s="2">
        <v>4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287.8</v>
      </c>
      <c r="BA856">
        <v>35.5</v>
      </c>
      <c r="BB856">
        <v>40.5</v>
      </c>
      <c r="BC856" s="5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21.9</v>
      </c>
      <c r="AN857" s="2">
        <v>62</v>
      </c>
      <c r="AO857" s="2">
        <v>14.3</v>
      </c>
      <c r="AP857" s="2">
        <v>21.9</v>
      </c>
      <c r="AQ857" s="2">
        <v>13</v>
      </c>
      <c r="AR857" s="2">
        <v>16.899999999999999</v>
      </c>
      <c r="AS857" s="2">
        <v>1025.0999999999999</v>
      </c>
      <c r="AT857" s="2">
        <v>33350</v>
      </c>
      <c r="AU857" s="2">
        <v>2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287.8</v>
      </c>
      <c r="BA857">
        <v>34.799999999999997</v>
      </c>
      <c r="BB857">
        <v>40</v>
      </c>
      <c r="BC857" s="5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21.7</v>
      </c>
      <c r="AN858" s="2">
        <v>62</v>
      </c>
      <c r="AO858" s="2">
        <v>14.1</v>
      </c>
      <c r="AP858" s="2">
        <v>21.7</v>
      </c>
      <c r="AQ858" s="2">
        <v>18.399999999999999</v>
      </c>
      <c r="AR858" s="2">
        <v>21.6</v>
      </c>
      <c r="AS858" s="2">
        <v>1025.0999999999999</v>
      </c>
      <c r="AT858" s="2">
        <v>38770</v>
      </c>
      <c r="AU858" s="2">
        <v>2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287.8</v>
      </c>
      <c r="BA858">
        <v>34.799999999999997</v>
      </c>
      <c r="BB858">
        <v>39.299999999999997</v>
      </c>
      <c r="BC858" s="5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63</v>
      </c>
      <c r="AO859" s="2">
        <v>14.4</v>
      </c>
      <c r="AP859" s="2">
        <v>21.7</v>
      </c>
      <c r="AQ859" s="2">
        <v>9</v>
      </c>
      <c r="AR859" s="2">
        <v>9</v>
      </c>
      <c r="AS859" s="2">
        <v>1025.0999999999999</v>
      </c>
      <c r="AT859" s="2">
        <v>112640</v>
      </c>
      <c r="AU859" s="2">
        <v>8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287.8</v>
      </c>
      <c r="BA859">
        <v>34.1</v>
      </c>
      <c r="BB859">
        <v>38.6</v>
      </c>
      <c r="BC859" s="5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22.1</v>
      </c>
      <c r="AN860" s="2">
        <v>62</v>
      </c>
      <c r="AO860" s="2">
        <v>14.5</v>
      </c>
      <c r="AP860" s="2">
        <v>22.1</v>
      </c>
      <c r="AQ860" s="2">
        <v>6.1</v>
      </c>
      <c r="AR860" s="2">
        <v>7.6</v>
      </c>
      <c r="AS860" s="2">
        <v>1025.0999999999999</v>
      </c>
      <c r="AT860" s="2">
        <v>117540</v>
      </c>
      <c r="AU860" s="2">
        <v>8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287.8</v>
      </c>
      <c r="BA860">
        <v>33.5</v>
      </c>
      <c r="BB860">
        <v>37.9</v>
      </c>
      <c r="BC860" s="5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22.3</v>
      </c>
      <c r="AN861" s="2">
        <v>61</v>
      </c>
      <c r="AO861" s="2">
        <v>14.4</v>
      </c>
      <c r="AP861" s="2">
        <v>22.3</v>
      </c>
      <c r="AQ861" s="2">
        <v>12.2</v>
      </c>
      <c r="AR861" s="2">
        <v>19.399999999999999</v>
      </c>
      <c r="AS861" s="2">
        <v>1025.2</v>
      </c>
      <c r="AT861" s="2">
        <v>113820</v>
      </c>
      <c r="AU861" s="2">
        <v>8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287.8</v>
      </c>
      <c r="BA861">
        <v>33.1</v>
      </c>
      <c r="BB861">
        <v>37.299999999999997</v>
      </c>
      <c r="BC861" s="5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61</v>
      </c>
      <c r="AO862" s="2">
        <v>14.2</v>
      </c>
      <c r="AP862" s="2">
        <v>22.1</v>
      </c>
      <c r="AQ862" s="2">
        <v>10.8</v>
      </c>
      <c r="AR862" s="2">
        <v>16.600000000000001</v>
      </c>
      <c r="AS862" s="2">
        <v>1025</v>
      </c>
      <c r="AT862" s="2">
        <v>108860</v>
      </c>
      <c r="AU862" s="2">
        <v>7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287.8</v>
      </c>
      <c r="BA862">
        <v>33</v>
      </c>
      <c r="BB862">
        <v>37</v>
      </c>
      <c r="BC862" s="5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22.2</v>
      </c>
      <c r="AN863" s="2">
        <v>60</v>
      </c>
      <c r="AO863" s="2">
        <v>14.1</v>
      </c>
      <c r="AP863" s="2">
        <v>22.2</v>
      </c>
      <c r="AQ863" s="2">
        <v>11.2</v>
      </c>
      <c r="AR863" s="2">
        <v>15.8</v>
      </c>
      <c r="AS863" s="2">
        <v>1025.2</v>
      </c>
      <c r="AT863" s="2">
        <v>109580</v>
      </c>
      <c r="AU863" s="2">
        <v>8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287.8</v>
      </c>
      <c r="BA863">
        <v>33.1</v>
      </c>
      <c r="BB863">
        <v>36.9</v>
      </c>
      <c r="BC863" s="5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22.3</v>
      </c>
      <c r="AN864" s="2">
        <v>61</v>
      </c>
      <c r="AO864" s="2">
        <v>14.4</v>
      </c>
      <c r="AP864" s="2">
        <v>22.3</v>
      </c>
      <c r="AQ864" s="2">
        <v>11.2</v>
      </c>
      <c r="AR864" s="2">
        <v>14</v>
      </c>
      <c r="AS864" s="2">
        <v>1025.0999999999999</v>
      </c>
      <c r="AT864" s="2">
        <v>108060</v>
      </c>
      <c r="AU864" s="2">
        <v>7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287.8</v>
      </c>
      <c r="BA864">
        <v>33.4</v>
      </c>
      <c r="BB864">
        <v>37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22.5</v>
      </c>
      <c r="AN865" s="2">
        <v>60</v>
      </c>
      <c r="AO865" s="2">
        <v>14.4</v>
      </c>
      <c r="AP865" s="2">
        <v>22.5</v>
      </c>
      <c r="AQ865" s="2">
        <v>11.5</v>
      </c>
      <c r="AR865" s="2">
        <v>14.8</v>
      </c>
      <c r="AS865" s="2">
        <v>1025.0999999999999</v>
      </c>
      <c r="AT865" s="2">
        <v>116090</v>
      </c>
      <c r="AU865" s="2">
        <v>8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287.8</v>
      </c>
      <c r="BA865">
        <v>33.700000000000003</v>
      </c>
      <c r="BB865">
        <v>37.200000000000003</v>
      </c>
      <c r="BC865" s="5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22.7</v>
      </c>
      <c r="AN866" s="2">
        <v>59</v>
      </c>
      <c r="AO866" s="2">
        <v>14.3</v>
      </c>
      <c r="AP866" s="2">
        <v>22.7</v>
      </c>
      <c r="AQ866" s="2">
        <v>14.4</v>
      </c>
      <c r="AR866" s="2">
        <v>20.2</v>
      </c>
      <c r="AS866" s="2">
        <v>1025</v>
      </c>
      <c r="AT866" s="2">
        <v>115500</v>
      </c>
      <c r="AU866" s="2">
        <v>8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287.8</v>
      </c>
      <c r="BA866">
        <v>34</v>
      </c>
      <c r="BB866">
        <v>37.4</v>
      </c>
      <c r="BC866" s="5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22.6</v>
      </c>
      <c r="AN867" s="2">
        <v>59</v>
      </c>
      <c r="AO867" s="2">
        <v>14.2</v>
      </c>
      <c r="AP867" s="2">
        <v>22.6</v>
      </c>
      <c r="AQ867" s="2">
        <v>11.5</v>
      </c>
      <c r="AR867" s="2">
        <v>13.3</v>
      </c>
      <c r="AS867" s="2">
        <v>1025.5999999999999</v>
      </c>
      <c r="AT867" s="2">
        <v>115520</v>
      </c>
      <c r="AU867" s="2">
        <v>8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287.8</v>
      </c>
      <c r="BA867">
        <v>34.299999999999997</v>
      </c>
      <c r="BB867">
        <v>37.700000000000003</v>
      </c>
      <c r="BC867" s="5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22.7</v>
      </c>
      <c r="AN868" s="2">
        <v>59</v>
      </c>
      <c r="AO868" s="2">
        <v>14.3</v>
      </c>
      <c r="AP868" s="2">
        <v>22.7</v>
      </c>
      <c r="AQ868" s="2">
        <v>14</v>
      </c>
      <c r="AR868" s="2">
        <v>20.5</v>
      </c>
      <c r="AS868" s="2">
        <v>1025.0999999999999</v>
      </c>
      <c r="AT868" s="2">
        <v>114410</v>
      </c>
      <c r="AU868" s="2">
        <v>8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287.8</v>
      </c>
      <c r="BA868">
        <v>34.6</v>
      </c>
      <c r="BB868">
        <v>38.1</v>
      </c>
      <c r="BC868" s="5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22.7</v>
      </c>
      <c r="AN869" s="2">
        <v>59</v>
      </c>
      <c r="AO869" s="2">
        <v>14.3</v>
      </c>
      <c r="AP869" s="2">
        <v>22.7</v>
      </c>
      <c r="AQ869" s="2">
        <v>6.1</v>
      </c>
      <c r="AR869" s="2">
        <v>21.2</v>
      </c>
      <c r="AS869" s="2">
        <v>1025.2</v>
      </c>
      <c r="AT869" s="2">
        <v>118540</v>
      </c>
      <c r="AU869" s="2">
        <v>8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287.8</v>
      </c>
      <c r="BA869">
        <v>34.9</v>
      </c>
      <c r="BB869">
        <v>38.4</v>
      </c>
      <c r="BC869" s="5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22.8</v>
      </c>
      <c r="AN870" s="2">
        <v>59</v>
      </c>
      <c r="AO870" s="2">
        <v>14.4</v>
      </c>
      <c r="AP870" s="2">
        <v>22.8</v>
      </c>
      <c r="AQ870" s="2">
        <v>9.6999999999999993</v>
      </c>
      <c r="AR870" s="2">
        <v>11.5</v>
      </c>
      <c r="AS870" s="2">
        <v>1025.4000000000001</v>
      </c>
      <c r="AT870" s="2">
        <v>119790</v>
      </c>
      <c r="AU870" s="2">
        <v>8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287.8</v>
      </c>
      <c r="BA870">
        <v>35.200000000000003</v>
      </c>
      <c r="BB870">
        <v>38.799999999999997</v>
      </c>
      <c r="BC870" s="5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22.7</v>
      </c>
      <c r="AN871" s="2">
        <v>59</v>
      </c>
      <c r="AO871" s="2">
        <v>14.3</v>
      </c>
      <c r="AP871" s="2">
        <v>22.7</v>
      </c>
      <c r="AQ871" s="2">
        <v>18</v>
      </c>
      <c r="AR871" s="2">
        <v>19.8</v>
      </c>
      <c r="AS871" s="2">
        <v>1025.3</v>
      </c>
      <c r="AT871" s="2">
        <v>123370</v>
      </c>
      <c r="AU871" s="2">
        <v>9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287.8</v>
      </c>
      <c r="BA871">
        <v>35.5</v>
      </c>
      <c r="BB871">
        <v>39.1</v>
      </c>
      <c r="BC871" s="5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22.6</v>
      </c>
      <c r="AN872" s="2">
        <v>60</v>
      </c>
      <c r="AO872" s="2">
        <v>14.5</v>
      </c>
      <c r="AP872" s="2">
        <v>22.6</v>
      </c>
      <c r="AQ872" s="2">
        <v>8.6</v>
      </c>
      <c r="AR872" s="2">
        <v>16.2</v>
      </c>
      <c r="AS872" s="2">
        <v>1025.0999999999999</v>
      </c>
      <c r="AT872" s="2">
        <v>128930</v>
      </c>
      <c r="AU872" s="2">
        <v>9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287.8</v>
      </c>
      <c r="BA872">
        <v>35.799999999999997</v>
      </c>
      <c r="BB872">
        <v>39.5</v>
      </c>
      <c r="BC872" s="5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22.6</v>
      </c>
      <c r="AN873" s="2">
        <v>60</v>
      </c>
      <c r="AO873" s="2">
        <v>14.5</v>
      </c>
      <c r="AP873" s="2">
        <v>22.6</v>
      </c>
      <c r="AQ873" s="2">
        <v>10.1</v>
      </c>
      <c r="AR873" s="2">
        <v>18.399999999999999</v>
      </c>
      <c r="AS873" s="2">
        <v>1025.4000000000001</v>
      </c>
      <c r="AT873" s="2">
        <v>131870</v>
      </c>
      <c r="AU873" s="2">
        <v>9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287.8</v>
      </c>
      <c r="BA873">
        <v>36.1</v>
      </c>
      <c r="BB873">
        <v>40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22.5</v>
      </c>
      <c r="AN874" s="2">
        <v>59</v>
      </c>
      <c r="AO874" s="2">
        <v>14.1</v>
      </c>
      <c r="AP874" s="2">
        <v>22.5</v>
      </c>
      <c r="AQ874" s="2">
        <v>13.3</v>
      </c>
      <c r="AR874" s="2">
        <v>18</v>
      </c>
      <c r="AS874" s="2">
        <v>1025.4000000000001</v>
      </c>
      <c r="AT874" s="2">
        <v>131370</v>
      </c>
      <c r="AU874" s="2">
        <v>9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287.8</v>
      </c>
      <c r="BA874">
        <v>36.5</v>
      </c>
      <c r="BB874">
        <v>40.5</v>
      </c>
      <c r="BC874" s="5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22.4</v>
      </c>
      <c r="AN875" s="2">
        <v>59</v>
      </c>
      <c r="AO875" s="2">
        <v>14</v>
      </c>
      <c r="AP875" s="2">
        <v>22.4</v>
      </c>
      <c r="AQ875" s="2">
        <v>16.600000000000001</v>
      </c>
      <c r="AR875" s="2">
        <v>17.3</v>
      </c>
      <c r="AS875" s="2">
        <v>1025.2</v>
      </c>
      <c r="AT875" s="2">
        <v>104860</v>
      </c>
      <c r="AU875" s="2">
        <v>7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287.8</v>
      </c>
      <c r="BA875">
        <v>36.700000000000003</v>
      </c>
      <c r="BB875">
        <v>40.9</v>
      </c>
      <c r="BC875" s="5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22.6</v>
      </c>
      <c r="AN876" s="2">
        <v>60</v>
      </c>
      <c r="AO876" s="2">
        <v>14.5</v>
      </c>
      <c r="AP876" s="2">
        <v>22.6</v>
      </c>
      <c r="AQ876" s="2">
        <v>7.9</v>
      </c>
      <c r="AR876" s="2">
        <v>16.899999999999999</v>
      </c>
      <c r="AS876" s="2">
        <v>1025.5</v>
      </c>
      <c r="AT876" s="2">
        <v>130520</v>
      </c>
      <c r="AU876" s="2">
        <v>9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287.8</v>
      </c>
      <c r="BA876">
        <v>36.9</v>
      </c>
      <c r="BB876">
        <v>41.2</v>
      </c>
      <c r="BC876" s="5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22.5</v>
      </c>
      <c r="AN877" s="2">
        <v>61</v>
      </c>
      <c r="AO877" s="2">
        <v>14.6</v>
      </c>
      <c r="AP877" s="2">
        <v>22.5</v>
      </c>
      <c r="AQ877" s="2">
        <v>10.4</v>
      </c>
      <c r="AR877" s="2">
        <v>17.600000000000001</v>
      </c>
      <c r="AS877" s="2">
        <v>1025.2</v>
      </c>
      <c r="AT877" s="2">
        <v>114700</v>
      </c>
      <c r="AU877" s="2">
        <v>8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287.8</v>
      </c>
      <c r="BA877">
        <v>37</v>
      </c>
      <c r="BB877">
        <v>41.4</v>
      </c>
      <c r="BC877" s="5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22.2</v>
      </c>
      <c r="AN878" s="2">
        <v>61</v>
      </c>
      <c r="AO878" s="2">
        <v>14.3</v>
      </c>
      <c r="AP878" s="2">
        <v>22.2</v>
      </c>
      <c r="AQ878" s="2">
        <v>7.6</v>
      </c>
      <c r="AR878" s="2">
        <v>10.8</v>
      </c>
      <c r="AS878" s="2">
        <v>1025.4000000000001</v>
      </c>
      <c r="AT878" s="2">
        <v>123930</v>
      </c>
      <c r="AU878" s="2">
        <v>9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287.8</v>
      </c>
      <c r="BA878">
        <v>37.1</v>
      </c>
      <c r="BB878">
        <v>41.5</v>
      </c>
      <c r="BC878" s="5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22.5</v>
      </c>
      <c r="AN879" s="2">
        <v>60</v>
      </c>
      <c r="AO879" s="2">
        <v>14.4</v>
      </c>
      <c r="AP879" s="2">
        <v>22.5</v>
      </c>
      <c r="AQ879" s="2">
        <v>12.6</v>
      </c>
      <c r="AR879" s="2">
        <v>16.2</v>
      </c>
      <c r="AS879" s="2">
        <v>1025.2</v>
      </c>
      <c r="AT879" s="2">
        <v>124740</v>
      </c>
      <c r="AU879" s="2">
        <v>9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287.8</v>
      </c>
      <c r="BA879">
        <v>37.1</v>
      </c>
      <c r="BB879">
        <v>41.5</v>
      </c>
      <c r="BC879" s="5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22.4</v>
      </c>
      <c r="AN880" s="2">
        <v>60</v>
      </c>
      <c r="AO880" s="2">
        <v>14.3</v>
      </c>
      <c r="AP880" s="2">
        <v>22.4</v>
      </c>
      <c r="AQ880" s="2">
        <v>10.4</v>
      </c>
      <c r="AR880" s="2">
        <v>16.899999999999999</v>
      </c>
      <c r="AS880" s="2">
        <v>1025.4000000000001</v>
      </c>
      <c r="AT880" s="2">
        <v>128220</v>
      </c>
      <c r="AU880" s="2">
        <v>9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287.8</v>
      </c>
      <c r="BA880">
        <v>37.200000000000003</v>
      </c>
      <c r="BB880">
        <v>41.5</v>
      </c>
      <c r="BC880" s="5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22.4</v>
      </c>
      <c r="AN881" s="2">
        <v>60</v>
      </c>
      <c r="AO881" s="2">
        <v>14.3</v>
      </c>
      <c r="AP881" s="2">
        <v>22.4</v>
      </c>
      <c r="AQ881" s="2">
        <v>11.5</v>
      </c>
      <c r="AR881" s="2">
        <v>15.5</v>
      </c>
      <c r="AS881" s="2">
        <v>1025.2</v>
      </c>
      <c r="AT881" s="2">
        <v>114930</v>
      </c>
      <c r="AU881" s="2">
        <v>8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287.8</v>
      </c>
      <c r="BA881">
        <v>37.299999999999997</v>
      </c>
      <c r="BB881">
        <v>41.5</v>
      </c>
      <c r="BC881" s="5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22.6</v>
      </c>
      <c r="AN882" s="2">
        <v>59</v>
      </c>
      <c r="AO882" s="2">
        <v>14.2</v>
      </c>
      <c r="AP882" s="2">
        <v>22.6</v>
      </c>
      <c r="AQ882" s="2">
        <v>10.8</v>
      </c>
      <c r="AR882" s="2">
        <v>22.3</v>
      </c>
      <c r="AS882" s="2">
        <v>1025.2</v>
      </c>
      <c r="AT882" s="2">
        <v>49270</v>
      </c>
      <c r="AU882" s="2">
        <v>3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287.8</v>
      </c>
      <c r="BA882">
        <v>37.5</v>
      </c>
      <c r="BB882">
        <v>41.6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22.6</v>
      </c>
      <c r="AN883" s="2">
        <v>59</v>
      </c>
      <c r="AO883" s="2">
        <v>14.2</v>
      </c>
      <c r="AP883" s="2">
        <v>22.6</v>
      </c>
      <c r="AQ883" s="2">
        <v>14</v>
      </c>
      <c r="AR883" s="2">
        <v>18</v>
      </c>
      <c r="AS883" s="2">
        <v>1025.4000000000001</v>
      </c>
      <c r="AT883" s="2">
        <v>59450</v>
      </c>
      <c r="AU883" s="2">
        <v>4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287.8</v>
      </c>
      <c r="BA883">
        <v>37.5</v>
      </c>
      <c r="BB883">
        <v>41.8</v>
      </c>
      <c r="BC883" s="5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22.3</v>
      </c>
      <c r="AN884" s="2">
        <v>60</v>
      </c>
      <c r="AO884" s="2">
        <v>14.2</v>
      </c>
      <c r="AP884" s="2">
        <v>22.3</v>
      </c>
      <c r="AQ884" s="2">
        <v>17.600000000000001</v>
      </c>
      <c r="AR884" s="2">
        <v>21.2</v>
      </c>
      <c r="AS884" s="2">
        <v>1025.3</v>
      </c>
      <c r="AT884" s="2">
        <v>78330</v>
      </c>
      <c r="AU884" s="2">
        <v>5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287.8</v>
      </c>
      <c r="BA884">
        <v>37.200000000000003</v>
      </c>
      <c r="BB884">
        <v>41.9</v>
      </c>
      <c r="BC884" s="5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22.2</v>
      </c>
      <c r="AN885" s="2">
        <v>60</v>
      </c>
      <c r="AO885" s="2">
        <v>14.1</v>
      </c>
      <c r="AP885" s="2">
        <v>22.2</v>
      </c>
      <c r="AQ885" s="2">
        <v>9</v>
      </c>
      <c r="AR885" s="2">
        <v>15.1</v>
      </c>
      <c r="AS885" s="2">
        <v>1025.3</v>
      </c>
      <c r="AT885" s="2">
        <v>115800</v>
      </c>
      <c r="AU885" s="2">
        <v>8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287.8</v>
      </c>
      <c r="BA885">
        <v>36.700000000000003</v>
      </c>
      <c r="BB885">
        <v>41.7</v>
      </c>
      <c r="BC885" s="5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22.3</v>
      </c>
      <c r="AN886" s="2">
        <v>60</v>
      </c>
      <c r="AO886" s="2">
        <v>14.2</v>
      </c>
      <c r="AP886" s="2">
        <v>22.3</v>
      </c>
      <c r="AQ886" s="2">
        <v>7.9</v>
      </c>
      <c r="AR886" s="2">
        <v>9.6999999999999993</v>
      </c>
      <c r="AS886" s="2">
        <v>1025.4000000000001</v>
      </c>
      <c r="AT886" s="2">
        <v>119480</v>
      </c>
      <c r="AU886" s="2">
        <v>8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287.8</v>
      </c>
      <c r="BA886">
        <v>36.1</v>
      </c>
      <c r="BB886">
        <v>41.3</v>
      </c>
      <c r="BC886" s="5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22.6</v>
      </c>
      <c r="AN887" s="2">
        <v>57</v>
      </c>
      <c r="AO887" s="2">
        <v>13.7</v>
      </c>
      <c r="AP887" s="2">
        <v>22.6</v>
      </c>
      <c r="AQ887" s="2">
        <v>17.600000000000001</v>
      </c>
      <c r="AR887" s="2">
        <v>21.2</v>
      </c>
      <c r="AS887" s="2">
        <v>1025.2</v>
      </c>
      <c r="AT887" s="2">
        <v>117270</v>
      </c>
      <c r="AU887" s="2">
        <v>8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287.8</v>
      </c>
      <c r="BA887">
        <v>35.799999999999997</v>
      </c>
      <c r="BB887">
        <v>40.799999999999997</v>
      </c>
      <c r="BC887" s="5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22.5</v>
      </c>
      <c r="AN888" s="2">
        <v>58</v>
      </c>
      <c r="AO888" s="2">
        <v>13.8</v>
      </c>
      <c r="AP888" s="2">
        <v>22.5</v>
      </c>
      <c r="AQ888" s="2">
        <v>7.9</v>
      </c>
      <c r="AR888" s="2">
        <v>16.899999999999999</v>
      </c>
      <c r="AS888" s="2">
        <v>1025.0999999999999</v>
      </c>
      <c r="AT888" s="2">
        <v>43620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287.8</v>
      </c>
      <c r="BA888">
        <v>35.799999999999997</v>
      </c>
      <c r="BB888">
        <v>40.5</v>
      </c>
      <c r="BC888" s="5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22.4</v>
      </c>
      <c r="AN889" s="2">
        <v>58</v>
      </c>
      <c r="AO889" s="2">
        <v>13.7</v>
      </c>
      <c r="AP889" s="2">
        <v>22.4</v>
      </c>
      <c r="AQ889" s="2">
        <v>17.3</v>
      </c>
      <c r="AR889" s="2">
        <v>22</v>
      </c>
      <c r="AS889" s="2">
        <v>1025.2</v>
      </c>
      <c r="AT889" s="2">
        <v>114030</v>
      </c>
      <c r="AU889" s="2">
        <v>8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287.8</v>
      </c>
      <c r="BA889">
        <v>35.799999999999997</v>
      </c>
      <c r="BB889">
        <v>40.299999999999997</v>
      </c>
      <c r="BC889" s="5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22.5</v>
      </c>
      <c r="AN890" s="2">
        <v>58</v>
      </c>
      <c r="AO890" s="2">
        <v>13.8</v>
      </c>
      <c r="AP890" s="2">
        <v>22.5</v>
      </c>
      <c r="AQ890" s="2">
        <v>6.1</v>
      </c>
      <c r="AR890" s="2">
        <v>11.5</v>
      </c>
      <c r="AS890" s="2">
        <v>1025.0999999999999</v>
      </c>
      <c r="AT890" s="2">
        <v>115290</v>
      </c>
      <c r="AU890" s="2">
        <v>8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287.8</v>
      </c>
      <c r="BA890">
        <v>35.700000000000003</v>
      </c>
      <c r="BB890">
        <v>40</v>
      </c>
      <c r="BC890" s="5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22.7</v>
      </c>
      <c r="AN891" s="2">
        <v>57</v>
      </c>
      <c r="AO891" s="2">
        <v>13.8</v>
      </c>
      <c r="AP891" s="2">
        <v>22.7</v>
      </c>
      <c r="AQ891" s="2">
        <v>13.7</v>
      </c>
      <c r="AR891" s="2">
        <v>20.9</v>
      </c>
      <c r="AS891" s="2">
        <v>1025.3</v>
      </c>
      <c r="AT891" s="2">
        <v>117630</v>
      </c>
      <c r="AU891" s="2">
        <v>8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287.8</v>
      </c>
      <c r="BA891">
        <v>35.700000000000003</v>
      </c>
      <c r="BB891">
        <v>39.799999999999997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22.4</v>
      </c>
      <c r="AN892" s="2">
        <v>58</v>
      </c>
      <c r="AO892" s="2">
        <v>13.7</v>
      </c>
      <c r="AP892" s="2">
        <v>22.4</v>
      </c>
      <c r="AQ892" s="2">
        <v>10.4</v>
      </c>
      <c r="AR892" s="2">
        <v>15.8</v>
      </c>
      <c r="AS892" s="2">
        <v>1025.2</v>
      </c>
      <c r="AT892" s="2">
        <v>118080</v>
      </c>
      <c r="AU892" s="2">
        <v>8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287.8</v>
      </c>
      <c r="BA892">
        <v>35.799999999999997</v>
      </c>
      <c r="BB892">
        <v>39.799999999999997</v>
      </c>
      <c r="BC892" s="5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22.4</v>
      </c>
      <c r="AN893" s="2">
        <v>58</v>
      </c>
      <c r="AO893" s="2">
        <v>13.7</v>
      </c>
      <c r="AP893" s="2">
        <v>22.4</v>
      </c>
      <c r="AQ893" s="2">
        <v>18.7</v>
      </c>
      <c r="AR893" s="2">
        <v>20.5</v>
      </c>
      <c r="AS893" s="2">
        <v>1025.0999999999999</v>
      </c>
      <c r="AT893" s="2">
        <v>117690</v>
      </c>
      <c r="AU893" s="2">
        <v>8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287.8</v>
      </c>
      <c r="BA893">
        <v>35.799999999999997</v>
      </c>
      <c r="BB893">
        <v>39.799999999999997</v>
      </c>
      <c r="BC893" s="5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22.6</v>
      </c>
      <c r="AN894" s="2">
        <v>59</v>
      </c>
      <c r="AO894" s="2">
        <v>14.2</v>
      </c>
      <c r="AP894" s="2">
        <v>22.6</v>
      </c>
      <c r="AQ894" s="2">
        <v>8.3000000000000007</v>
      </c>
      <c r="AR894" s="2">
        <v>9</v>
      </c>
      <c r="AS894" s="2">
        <v>1025</v>
      </c>
      <c r="AT894" s="2">
        <v>118150</v>
      </c>
      <c r="AU894" s="2">
        <v>8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287.8</v>
      </c>
      <c r="BA894">
        <v>35.799999999999997</v>
      </c>
      <c r="BB894">
        <v>39.9</v>
      </c>
      <c r="BC894" s="5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22.6</v>
      </c>
      <c r="AN895" s="2">
        <v>58</v>
      </c>
      <c r="AO895" s="2">
        <v>13.9</v>
      </c>
      <c r="AP895" s="2">
        <v>22.6</v>
      </c>
      <c r="AQ895" s="2">
        <v>14.4</v>
      </c>
      <c r="AR895" s="2">
        <v>25.9</v>
      </c>
      <c r="AS895" s="2">
        <v>1025.2</v>
      </c>
      <c r="AT895" s="2">
        <v>96290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287.8</v>
      </c>
      <c r="BA895">
        <v>36</v>
      </c>
      <c r="BB895">
        <v>39.9</v>
      </c>
      <c r="BC895" s="5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22.4</v>
      </c>
      <c r="AN896" s="2">
        <v>59</v>
      </c>
      <c r="AO896" s="2">
        <v>14</v>
      </c>
      <c r="AP896" s="2">
        <v>22.4</v>
      </c>
      <c r="AQ896" s="2">
        <v>10.4</v>
      </c>
      <c r="AR896" s="2">
        <v>14.4</v>
      </c>
      <c r="AS896" s="2">
        <v>1025.3</v>
      </c>
      <c r="AT896" s="2">
        <v>127090</v>
      </c>
      <c r="AU896" s="2">
        <v>9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287.8</v>
      </c>
      <c r="BA896">
        <v>36.1</v>
      </c>
      <c r="BB896">
        <v>40</v>
      </c>
      <c r="BC896" s="5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22.4</v>
      </c>
      <c r="AN897" s="2">
        <v>59</v>
      </c>
      <c r="AO897" s="2">
        <v>14</v>
      </c>
      <c r="AP897" s="2">
        <v>22.4</v>
      </c>
      <c r="AQ897" s="2">
        <v>5.8</v>
      </c>
      <c r="AR897" s="2">
        <v>12.2</v>
      </c>
      <c r="AS897" s="2">
        <v>1025.3</v>
      </c>
      <c r="AT897" s="2">
        <v>90370</v>
      </c>
      <c r="AU897" s="2">
        <v>6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287.8</v>
      </c>
      <c r="BA897">
        <v>36.200000000000003</v>
      </c>
      <c r="BB897">
        <v>40</v>
      </c>
      <c r="BC897" s="5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22.5</v>
      </c>
      <c r="AN898" s="2">
        <v>58</v>
      </c>
      <c r="AO898" s="2">
        <v>13.8</v>
      </c>
      <c r="AP898" s="2">
        <v>22.5</v>
      </c>
      <c r="AQ898" s="2">
        <v>13.3</v>
      </c>
      <c r="AR898" s="2">
        <v>23</v>
      </c>
      <c r="AS898" s="2">
        <v>1025.3</v>
      </c>
      <c r="AT898" s="2">
        <v>33180</v>
      </c>
      <c r="AU898" s="2">
        <v>2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287.8</v>
      </c>
      <c r="BA898">
        <v>36.1</v>
      </c>
      <c r="BB898">
        <v>39.9</v>
      </c>
      <c r="BC898" s="5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22.2</v>
      </c>
      <c r="AN899" s="2">
        <v>59</v>
      </c>
      <c r="AO899" s="2">
        <v>13.8</v>
      </c>
      <c r="AP899" s="2">
        <v>22.2</v>
      </c>
      <c r="AQ899" s="2">
        <v>9.6999999999999993</v>
      </c>
      <c r="AR899" s="2">
        <v>18.7</v>
      </c>
      <c r="AS899" s="2">
        <v>1024.9000000000001</v>
      </c>
      <c r="AT899" s="2">
        <v>60730</v>
      </c>
      <c r="AU899" s="2">
        <v>4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287.8</v>
      </c>
      <c r="BA899">
        <v>35.799999999999997</v>
      </c>
      <c r="BB899">
        <v>39.700000000000003</v>
      </c>
      <c r="BC899" s="5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22.3</v>
      </c>
      <c r="AN900" s="2">
        <v>59</v>
      </c>
      <c r="AO900" s="2">
        <v>13.9</v>
      </c>
      <c r="AP900" s="2">
        <v>22.3</v>
      </c>
      <c r="AQ900" s="2">
        <v>11.9</v>
      </c>
      <c r="AR900" s="2">
        <v>16.600000000000001</v>
      </c>
      <c r="AS900" s="2">
        <v>1025.2</v>
      </c>
      <c r="AT900" s="2">
        <v>36130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287.8</v>
      </c>
      <c r="BA900">
        <v>35.4</v>
      </c>
      <c r="BB900">
        <v>39.4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22.4</v>
      </c>
      <c r="AN901" s="2">
        <v>60</v>
      </c>
      <c r="AO901" s="2">
        <v>14.3</v>
      </c>
      <c r="AP901" s="2">
        <v>22.4</v>
      </c>
      <c r="AQ901" s="2">
        <v>11.2</v>
      </c>
      <c r="AR901" s="2">
        <v>23</v>
      </c>
      <c r="AS901" s="2">
        <v>1025.2</v>
      </c>
      <c r="AT901" s="2">
        <v>106530</v>
      </c>
      <c r="AU901" s="2">
        <v>7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287.8</v>
      </c>
      <c r="BA901">
        <v>35</v>
      </c>
      <c r="BB901">
        <v>38.9</v>
      </c>
      <c r="BC901" s="5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22.3</v>
      </c>
      <c r="AN902" s="2">
        <v>59</v>
      </c>
      <c r="AO902" s="2">
        <v>13.9</v>
      </c>
      <c r="AP902" s="2">
        <v>22.3</v>
      </c>
      <c r="AQ902" s="2">
        <v>10.8</v>
      </c>
      <c r="AR902" s="2">
        <v>20.9</v>
      </c>
      <c r="AS902" s="2">
        <v>1025.2</v>
      </c>
      <c r="AT902" s="2">
        <v>96310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287.8</v>
      </c>
      <c r="BA902">
        <v>34.700000000000003</v>
      </c>
      <c r="BB902">
        <v>38.5</v>
      </c>
      <c r="BC902" s="5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22</v>
      </c>
      <c r="AN903" s="2">
        <v>61</v>
      </c>
      <c r="AO903" s="2">
        <v>14.2</v>
      </c>
      <c r="AP903" s="2">
        <v>22</v>
      </c>
      <c r="AQ903" s="2">
        <v>17.3</v>
      </c>
      <c r="AR903" s="2">
        <v>19.100000000000001</v>
      </c>
      <c r="AS903" s="2">
        <v>1025.2</v>
      </c>
      <c r="AT903" s="2">
        <v>111970</v>
      </c>
      <c r="AU903" s="2">
        <v>8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287.8</v>
      </c>
      <c r="BA903">
        <v>34.6</v>
      </c>
      <c r="BB903">
        <v>38.1</v>
      </c>
      <c r="BC903" s="5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21.8</v>
      </c>
      <c r="AN904" s="2">
        <v>61</v>
      </c>
      <c r="AO904" s="2">
        <v>14</v>
      </c>
      <c r="AP904" s="2">
        <v>21.8</v>
      </c>
      <c r="AQ904" s="2">
        <v>18.399999999999999</v>
      </c>
      <c r="AR904" s="2">
        <v>25.9</v>
      </c>
      <c r="AS904" s="2">
        <v>1025</v>
      </c>
      <c r="AT904" s="2">
        <v>112330</v>
      </c>
      <c r="AU904" s="2">
        <v>8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287.8</v>
      </c>
      <c r="BA904">
        <v>34.5</v>
      </c>
      <c r="BB904">
        <v>37.9</v>
      </c>
      <c r="BC904" s="5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21.8</v>
      </c>
      <c r="AN905" s="2">
        <v>61</v>
      </c>
      <c r="AO905" s="2">
        <v>14</v>
      </c>
      <c r="AP905" s="2">
        <v>21.8</v>
      </c>
      <c r="AQ905" s="2">
        <v>9.4</v>
      </c>
      <c r="AR905" s="2">
        <v>16.2</v>
      </c>
      <c r="AS905" s="2">
        <v>1025.2</v>
      </c>
      <c r="AT905" s="2">
        <v>108550</v>
      </c>
      <c r="AU905" s="2">
        <v>7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287.8</v>
      </c>
      <c r="BA905">
        <v>34.5</v>
      </c>
      <c r="BB905">
        <v>37.799999999999997</v>
      </c>
      <c r="BC905" s="5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21.8</v>
      </c>
      <c r="AN906" s="2">
        <v>60</v>
      </c>
      <c r="AO906" s="2">
        <v>13.7</v>
      </c>
      <c r="AP906" s="2">
        <v>21.8</v>
      </c>
      <c r="AQ906" s="2">
        <v>23.8</v>
      </c>
      <c r="AR906" s="2">
        <v>27</v>
      </c>
      <c r="AS906" s="2">
        <v>1025</v>
      </c>
      <c r="AT906" s="2">
        <v>109390</v>
      </c>
      <c r="AU906" s="2">
        <v>8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287.8</v>
      </c>
      <c r="BA906">
        <v>34.5</v>
      </c>
      <c r="BB906">
        <v>37.700000000000003</v>
      </c>
      <c r="BC906" s="5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21.9</v>
      </c>
      <c r="AN907" s="2">
        <v>59</v>
      </c>
      <c r="AO907" s="2">
        <v>13.5</v>
      </c>
      <c r="AP907" s="2">
        <v>21.9</v>
      </c>
      <c r="AQ907" s="2">
        <v>15.5</v>
      </c>
      <c r="AR907" s="2">
        <v>18.399999999999999</v>
      </c>
      <c r="AS907" s="2">
        <v>1025</v>
      </c>
      <c r="AT907" s="2">
        <v>111580</v>
      </c>
      <c r="AU907" s="2">
        <v>8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287.8</v>
      </c>
      <c r="BA907">
        <v>34.6</v>
      </c>
      <c r="BB907">
        <v>37.799999999999997</v>
      </c>
      <c r="BC907" s="5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22</v>
      </c>
      <c r="AN908" s="2">
        <v>59</v>
      </c>
      <c r="AO908" s="2">
        <v>13.6</v>
      </c>
      <c r="AP908" s="2">
        <v>22</v>
      </c>
      <c r="AQ908" s="2">
        <v>14</v>
      </c>
      <c r="AR908" s="2">
        <v>18.399999999999999</v>
      </c>
      <c r="AS908" s="2">
        <v>1025</v>
      </c>
      <c r="AT908" s="2">
        <v>113240</v>
      </c>
      <c r="AU908" s="2">
        <v>8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287.8</v>
      </c>
      <c r="BA908">
        <v>34.6</v>
      </c>
      <c r="BB908">
        <v>37.799999999999997</v>
      </c>
      <c r="BC908" s="5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22</v>
      </c>
      <c r="AN909" s="2">
        <v>59</v>
      </c>
      <c r="AO909" s="2">
        <v>13.6</v>
      </c>
      <c r="AP909" s="2">
        <v>22</v>
      </c>
      <c r="AQ909" s="2">
        <v>13.7</v>
      </c>
      <c r="AR909" s="2">
        <v>22.3</v>
      </c>
      <c r="AS909" s="2">
        <v>1025</v>
      </c>
      <c r="AT909" s="2">
        <v>110650</v>
      </c>
      <c r="AU909" s="2">
        <v>8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287.8</v>
      </c>
      <c r="BA909">
        <v>34.700000000000003</v>
      </c>
      <c r="BB909">
        <v>37.799999999999997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21.9</v>
      </c>
      <c r="AN910" s="2">
        <v>60</v>
      </c>
      <c r="AO910" s="2">
        <v>13.8</v>
      </c>
      <c r="AP910" s="2">
        <v>21.9</v>
      </c>
      <c r="AQ910" s="2">
        <v>9.6999999999999993</v>
      </c>
      <c r="AR910" s="2">
        <v>13.3</v>
      </c>
      <c r="AS910" s="2">
        <v>1025.0999999999999</v>
      </c>
      <c r="AT910" s="2">
        <v>111170</v>
      </c>
      <c r="AU910" s="2">
        <v>8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287.8</v>
      </c>
      <c r="BA910">
        <v>34.700000000000003</v>
      </c>
      <c r="BB910">
        <v>37.799999999999997</v>
      </c>
      <c r="BC910" s="5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22.2</v>
      </c>
      <c r="AN911" s="2">
        <v>60</v>
      </c>
      <c r="AO911" s="2">
        <v>14.1</v>
      </c>
      <c r="AP911" s="2">
        <v>22.2</v>
      </c>
      <c r="AQ911" s="2">
        <v>11.2</v>
      </c>
      <c r="AR911" s="2">
        <v>15.1</v>
      </c>
      <c r="AS911" s="2">
        <v>1025</v>
      </c>
      <c r="AT911" s="2">
        <v>111530</v>
      </c>
      <c r="AU911" s="2">
        <v>8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287.8</v>
      </c>
      <c r="BA911">
        <v>34.799999999999997</v>
      </c>
      <c r="BB911">
        <v>37.9</v>
      </c>
      <c r="BC911" s="5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22.3</v>
      </c>
      <c r="AN912" s="2">
        <v>58</v>
      </c>
      <c r="AO912" s="2">
        <v>13.6</v>
      </c>
      <c r="AP912" s="2">
        <v>22.3</v>
      </c>
      <c r="AQ912" s="2">
        <v>15.5</v>
      </c>
      <c r="AR912" s="2">
        <v>18.7</v>
      </c>
      <c r="AS912" s="2">
        <v>1025.0999999999999</v>
      </c>
      <c r="AT912" s="2">
        <v>113820</v>
      </c>
      <c r="AU912" s="2">
        <v>8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287.8</v>
      </c>
      <c r="BA912">
        <v>34.9</v>
      </c>
      <c r="BB912">
        <v>37.9</v>
      </c>
      <c r="BC912" s="5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22.4</v>
      </c>
      <c r="AN913" s="2">
        <v>58</v>
      </c>
      <c r="AO913" s="2">
        <v>13.7</v>
      </c>
      <c r="AP913" s="2">
        <v>22.4</v>
      </c>
      <c r="AQ913" s="2">
        <v>6.8</v>
      </c>
      <c r="AR913" s="2">
        <v>15.8</v>
      </c>
      <c r="AS913" s="2">
        <v>1025.0999999999999</v>
      </c>
      <c r="AT913" s="2">
        <v>114390</v>
      </c>
      <c r="AU913" s="2">
        <v>8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287.8</v>
      </c>
      <c r="BA913">
        <v>35.1</v>
      </c>
      <c r="BB913">
        <v>38</v>
      </c>
      <c r="BC913" s="5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22.6</v>
      </c>
      <c r="AN914" s="2">
        <v>58</v>
      </c>
      <c r="AO914" s="2">
        <v>13.9</v>
      </c>
      <c r="AP914" s="2">
        <v>22.6</v>
      </c>
      <c r="AQ914" s="2">
        <v>14.8</v>
      </c>
      <c r="AR914" s="2">
        <v>15.8</v>
      </c>
      <c r="AS914" s="2">
        <v>1025.2</v>
      </c>
      <c r="AT914" s="2">
        <v>112850</v>
      </c>
      <c r="AU914" s="2">
        <v>8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287.8</v>
      </c>
      <c r="BA914">
        <v>35.299999999999997</v>
      </c>
      <c r="BB914">
        <v>38.200000000000003</v>
      </c>
      <c r="BC914" s="5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22.8</v>
      </c>
      <c r="AN915" s="2">
        <v>57</v>
      </c>
      <c r="AO915" s="2">
        <v>13.9</v>
      </c>
      <c r="AP915" s="2">
        <v>22.8</v>
      </c>
      <c r="AQ915" s="2">
        <v>20.5</v>
      </c>
      <c r="AR915" s="2">
        <v>24.5</v>
      </c>
      <c r="AS915" s="2">
        <v>1025.4000000000001</v>
      </c>
      <c r="AT915" s="2">
        <v>82440</v>
      </c>
      <c r="AU915" s="2">
        <v>6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287.8</v>
      </c>
      <c r="BA915">
        <v>35.5</v>
      </c>
      <c r="BB915">
        <v>38.4</v>
      </c>
      <c r="BC915" s="5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22.4</v>
      </c>
      <c r="AN916" s="2">
        <v>59</v>
      </c>
      <c r="AO916" s="2">
        <v>14</v>
      </c>
      <c r="AP916" s="2">
        <v>22.4</v>
      </c>
      <c r="AQ916" s="2">
        <v>19.100000000000001</v>
      </c>
      <c r="AR916" s="2">
        <v>23.8</v>
      </c>
      <c r="AS916" s="2">
        <v>1025.0999999999999</v>
      </c>
      <c r="AT916" s="2">
        <v>62100</v>
      </c>
      <c r="AU916" s="2">
        <v>4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287.8</v>
      </c>
      <c r="BA916">
        <v>35.6</v>
      </c>
      <c r="BB916">
        <v>38.6</v>
      </c>
      <c r="BC916" s="5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22.2</v>
      </c>
      <c r="AN917" s="2">
        <v>59</v>
      </c>
      <c r="AO917" s="2">
        <v>13.8</v>
      </c>
      <c r="AP917" s="2">
        <v>22.2</v>
      </c>
      <c r="AQ917" s="2">
        <v>13.7</v>
      </c>
      <c r="AR917" s="2">
        <v>22.3</v>
      </c>
      <c r="AS917" s="2">
        <v>1025.0999999999999</v>
      </c>
      <c r="AT917" s="2">
        <v>107590</v>
      </c>
      <c r="AU917" s="2">
        <v>7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287.8</v>
      </c>
      <c r="BA917">
        <v>35.4</v>
      </c>
      <c r="BB917">
        <v>38.700000000000003</v>
      </c>
      <c r="BC917" s="5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59</v>
      </c>
      <c r="AO918" s="2">
        <v>13.5</v>
      </c>
      <c r="AP918" s="2">
        <v>21.9</v>
      </c>
      <c r="AQ918" s="2">
        <v>11.5</v>
      </c>
      <c r="AR918" s="2">
        <v>16.600000000000001</v>
      </c>
      <c r="AS918" s="2">
        <v>1025.5</v>
      </c>
      <c r="AT918" s="2">
        <v>111500</v>
      </c>
      <c r="AU918" s="2">
        <v>8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287.8</v>
      </c>
      <c r="BA918">
        <v>35.4</v>
      </c>
      <c r="BB918">
        <v>38.700000000000003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21.8</v>
      </c>
      <c r="AN919" s="2">
        <v>60</v>
      </c>
      <c r="AO919" s="2">
        <v>13.7</v>
      </c>
      <c r="AP919" s="2">
        <v>21.8</v>
      </c>
      <c r="AQ919" s="2">
        <v>12.6</v>
      </c>
      <c r="AR919" s="2">
        <v>18.7</v>
      </c>
      <c r="AS919" s="2">
        <v>1025.2</v>
      </c>
      <c r="AT919" s="2">
        <v>105460</v>
      </c>
      <c r="AU919" s="2">
        <v>7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287.8</v>
      </c>
      <c r="BA919">
        <v>35.200000000000003</v>
      </c>
      <c r="BB919">
        <v>38.5</v>
      </c>
      <c r="BC919" s="5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21.7</v>
      </c>
      <c r="AN920" s="2">
        <v>61</v>
      </c>
      <c r="AO920" s="2">
        <v>13.9</v>
      </c>
      <c r="AP920" s="2">
        <v>21.7</v>
      </c>
      <c r="AQ920" s="2">
        <v>14</v>
      </c>
      <c r="AR920" s="2">
        <v>23.8</v>
      </c>
      <c r="AS920" s="2">
        <v>1025</v>
      </c>
      <c r="AT920" s="2">
        <v>103630</v>
      </c>
      <c r="AU920" s="2">
        <v>7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287.8</v>
      </c>
      <c r="BA920">
        <v>35.1</v>
      </c>
      <c r="BB920">
        <v>38.4</v>
      </c>
      <c r="BC920" s="5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21.7</v>
      </c>
      <c r="AN921" s="2">
        <v>62</v>
      </c>
      <c r="AO921" s="2">
        <v>14.1</v>
      </c>
      <c r="AP921" s="2">
        <v>21.7</v>
      </c>
      <c r="AQ921" s="2">
        <v>7.6</v>
      </c>
      <c r="AR921" s="2">
        <v>16.2</v>
      </c>
      <c r="AS921" s="2">
        <v>1025.0999999999999</v>
      </c>
      <c r="AT921" s="2">
        <v>96540</v>
      </c>
      <c r="AU921" s="2">
        <v>7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287.8</v>
      </c>
      <c r="BA921">
        <v>34.9</v>
      </c>
      <c r="BB921">
        <v>38.299999999999997</v>
      </c>
      <c r="BC921" s="5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22.1</v>
      </c>
      <c r="AN922" s="2">
        <v>61</v>
      </c>
      <c r="AO922" s="2">
        <v>14.2</v>
      </c>
      <c r="AP922" s="2">
        <v>22.1</v>
      </c>
      <c r="AQ922" s="2">
        <v>3.6</v>
      </c>
      <c r="AR922" s="2">
        <v>10.8</v>
      </c>
      <c r="AS922" s="2">
        <v>1025.0999999999999</v>
      </c>
      <c r="AT922" s="2">
        <v>108590</v>
      </c>
      <c r="AU922" s="2">
        <v>7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287.8</v>
      </c>
      <c r="BA922">
        <v>34.799999999999997</v>
      </c>
      <c r="BB922">
        <v>38.200000000000003</v>
      </c>
      <c r="BC922" s="5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22.2</v>
      </c>
      <c r="AN923" s="2">
        <v>60</v>
      </c>
      <c r="AO923" s="2">
        <v>14.1</v>
      </c>
      <c r="AP923" s="2">
        <v>22.2</v>
      </c>
      <c r="AQ923" s="2">
        <v>2.5</v>
      </c>
      <c r="AR923" s="2">
        <v>8.6</v>
      </c>
      <c r="AS923" s="2">
        <v>1025.2</v>
      </c>
      <c r="AT923" s="2">
        <v>108220</v>
      </c>
      <c r="AU923" s="2">
        <v>7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287.8</v>
      </c>
      <c r="BA923">
        <v>34.799999999999997</v>
      </c>
      <c r="BB923">
        <v>38.1</v>
      </c>
      <c r="BC923" s="5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22.4</v>
      </c>
      <c r="AN924" s="2">
        <v>59</v>
      </c>
      <c r="AO924" s="2">
        <v>14</v>
      </c>
      <c r="AP924" s="2">
        <v>22.4</v>
      </c>
      <c r="AQ924" s="2">
        <v>12.6</v>
      </c>
      <c r="AR924" s="2">
        <v>15.5</v>
      </c>
      <c r="AS924" s="2">
        <v>1025.0999999999999</v>
      </c>
      <c r="AT924" s="2">
        <v>107530</v>
      </c>
      <c r="AU924" s="2">
        <v>7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287.8</v>
      </c>
      <c r="BA924">
        <v>34.9</v>
      </c>
      <c r="BB924">
        <v>38</v>
      </c>
      <c r="BC924" s="5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22.1</v>
      </c>
      <c r="AN925" s="2">
        <v>60</v>
      </c>
      <c r="AO925" s="2">
        <v>14</v>
      </c>
      <c r="AP925" s="2">
        <v>22.1</v>
      </c>
      <c r="AQ925" s="2">
        <v>19.399999999999999</v>
      </c>
      <c r="AR925" s="2">
        <v>20.9</v>
      </c>
      <c r="AS925" s="2">
        <v>1025.3</v>
      </c>
      <c r="AT925" s="2">
        <v>107640</v>
      </c>
      <c r="AU925" s="2">
        <v>7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287.8</v>
      </c>
      <c r="BA925">
        <v>35.1</v>
      </c>
      <c r="BB925">
        <v>37.9</v>
      </c>
      <c r="BC925" s="5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21.9</v>
      </c>
      <c r="AN926" s="2">
        <v>61</v>
      </c>
      <c r="AO926" s="2">
        <v>14.1</v>
      </c>
      <c r="AP926" s="2">
        <v>21.9</v>
      </c>
      <c r="AQ926" s="2">
        <v>17.3</v>
      </c>
      <c r="AR926" s="2">
        <v>25.6</v>
      </c>
      <c r="AS926" s="2">
        <v>1025.0999999999999</v>
      </c>
      <c r="AT926" s="2">
        <v>103490</v>
      </c>
      <c r="AU926" s="2">
        <v>7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287.8</v>
      </c>
      <c r="BA926">
        <v>35.299999999999997</v>
      </c>
      <c r="BB926">
        <v>37.9</v>
      </c>
      <c r="BC926" s="5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21.8</v>
      </c>
      <c r="AN927" s="2">
        <v>61</v>
      </c>
      <c r="AO927" s="2">
        <v>14</v>
      </c>
      <c r="AP927" s="2">
        <v>21.8</v>
      </c>
      <c r="AQ927" s="2">
        <v>9.6999999999999993</v>
      </c>
      <c r="AR927" s="2">
        <v>12.6</v>
      </c>
      <c r="AS927" s="2">
        <v>1025.0999999999999</v>
      </c>
      <c r="AT927" s="2">
        <v>104380</v>
      </c>
      <c r="AU927" s="2">
        <v>7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287.8</v>
      </c>
      <c r="BA927">
        <v>35.299999999999997</v>
      </c>
      <c r="BB927">
        <v>37.799999999999997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22.1</v>
      </c>
      <c r="AN928" s="2">
        <v>60</v>
      </c>
      <c r="AO928" s="2">
        <v>14</v>
      </c>
      <c r="AP928" s="2">
        <v>22.1</v>
      </c>
      <c r="AQ928" s="2">
        <v>2.2000000000000002</v>
      </c>
      <c r="AR928" s="2">
        <v>7.2</v>
      </c>
      <c r="AS928" s="2">
        <v>1025.0999999999999</v>
      </c>
      <c r="AT928" s="2">
        <v>102840</v>
      </c>
      <c r="AU928" s="2">
        <v>7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287.8</v>
      </c>
      <c r="BA928">
        <v>35.299999999999997</v>
      </c>
      <c r="BB928">
        <v>37.799999999999997</v>
      </c>
      <c r="BC928" s="5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22.3</v>
      </c>
      <c r="AN929" s="2">
        <v>60</v>
      </c>
      <c r="AO929" s="2">
        <v>14.2</v>
      </c>
      <c r="AP929" s="2">
        <v>22.3</v>
      </c>
      <c r="AQ929" s="2">
        <v>3.2</v>
      </c>
      <c r="AR929" s="2">
        <v>13</v>
      </c>
      <c r="AS929" s="2">
        <v>1025.0999999999999</v>
      </c>
      <c r="AT929" s="2">
        <v>107870</v>
      </c>
      <c r="AU929" s="2">
        <v>7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287.8</v>
      </c>
      <c r="BA929">
        <v>35.4</v>
      </c>
      <c r="BB929">
        <v>37.700000000000003</v>
      </c>
      <c r="BC929" s="5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22.3</v>
      </c>
      <c r="AN930" s="2">
        <v>59</v>
      </c>
      <c r="AO930" s="2">
        <v>13.9</v>
      </c>
      <c r="AP930" s="2">
        <v>22.3</v>
      </c>
      <c r="AQ930" s="2">
        <v>14.4</v>
      </c>
      <c r="AR930" s="2">
        <v>24.5</v>
      </c>
      <c r="AS930" s="2">
        <v>1025</v>
      </c>
      <c r="AT930" s="2">
        <v>109170</v>
      </c>
      <c r="AU930" s="2">
        <v>8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287.8</v>
      </c>
      <c r="BA930">
        <v>35.6</v>
      </c>
      <c r="BB930">
        <v>37.700000000000003</v>
      </c>
      <c r="BC930" s="5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22.2</v>
      </c>
      <c r="AN931" s="2">
        <v>59</v>
      </c>
      <c r="AO931" s="2">
        <v>13.8</v>
      </c>
      <c r="AP931" s="2">
        <v>22.2</v>
      </c>
      <c r="AQ931" s="2">
        <v>11.5</v>
      </c>
      <c r="AR931" s="2">
        <v>20.5</v>
      </c>
      <c r="AS931" s="2">
        <v>1024.9000000000001</v>
      </c>
      <c r="AT931" s="2">
        <v>104390</v>
      </c>
      <c r="AU931" s="2">
        <v>7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287.8</v>
      </c>
      <c r="BA931">
        <v>35.799999999999997</v>
      </c>
      <c r="BB931">
        <v>37.700000000000003</v>
      </c>
      <c r="BC931" s="5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59</v>
      </c>
      <c r="AO932" s="2">
        <v>13.7</v>
      </c>
      <c r="AP932" s="2">
        <v>22.1</v>
      </c>
      <c r="AQ932" s="2">
        <v>8.6</v>
      </c>
      <c r="AR932" s="2">
        <v>13.3</v>
      </c>
      <c r="AS932" s="2">
        <v>1025</v>
      </c>
      <c r="AT932" s="2">
        <v>108010</v>
      </c>
      <c r="AU932" s="2">
        <v>7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287.8</v>
      </c>
      <c r="BA932">
        <v>35.799999999999997</v>
      </c>
      <c r="BB932">
        <v>37.6</v>
      </c>
      <c r="BC932" s="5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22.2</v>
      </c>
      <c r="AN933" s="2">
        <v>59</v>
      </c>
      <c r="AO933" s="2">
        <v>13.8</v>
      </c>
      <c r="AP933" s="2">
        <v>22.2</v>
      </c>
      <c r="AQ933" s="2">
        <v>9.4</v>
      </c>
      <c r="AR933" s="2">
        <v>15.1</v>
      </c>
      <c r="AS933" s="2">
        <v>1024.9000000000001</v>
      </c>
      <c r="AT933" s="2">
        <v>111860</v>
      </c>
      <c r="AU933" s="2">
        <v>8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287.8</v>
      </c>
      <c r="BA933">
        <v>35.799999999999997</v>
      </c>
      <c r="BB933">
        <v>37.6</v>
      </c>
      <c r="BC933" s="5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22.4</v>
      </c>
      <c r="AN934" s="2">
        <v>59</v>
      </c>
      <c r="AO934" s="2">
        <v>14</v>
      </c>
      <c r="AP934" s="2">
        <v>22.4</v>
      </c>
      <c r="AQ934" s="2">
        <v>15.8</v>
      </c>
      <c r="AR934" s="2">
        <v>17.3</v>
      </c>
      <c r="AS934" s="2">
        <v>1025</v>
      </c>
      <c r="AT934" s="2">
        <v>114640</v>
      </c>
      <c r="AU934" s="2">
        <v>8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287.8</v>
      </c>
      <c r="BA934">
        <v>35.700000000000003</v>
      </c>
      <c r="BB934">
        <v>37.5</v>
      </c>
      <c r="BC934" s="5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60</v>
      </c>
      <c r="AO935" s="2">
        <v>14</v>
      </c>
      <c r="AP935" s="2">
        <v>22.1</v>
      </c>
      <c r="AQ935" s="2">
        <v>17.600000000000001</v>
      </c>
      <c r="AR935" s="2">
        <v>25.9</v>
      </c>
      <c r="AS935" s="2">
        <v>1025.0999999999999</v>
      </c>
      <c r="AT935" s="2">
        <v>117290</v>
      </c>
      <c r="AU935" s="2">
        <v>8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287.8</v>
      </c>
      <c r="BA935">
        <v>35.799999999999997</v>
      </c>
      <c r="BB935">
        <v>37.5</v>
      </c>
      <c r="BC935" s="5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21.9</v>
      </c>
      <c r="AN936" s="2">
        <v>60</v>
      </c>
      <c r="AO936" s="2">
        <v>13.8</v>
      </c>
      <c r="AP936" s="2">
        <v>21.9</v>
      </c>
      <c r="AQ936" s="2">
        <v>11.9</v>
      </c>
      <c r="AR936" s="2">
        <v>18.7</v>
      </c>
      <c r="AS936" s="2">
        <v>1025.0999999999999</v>
      </c>
      <c r="AT936" s="2">
        <v>117480</v>
      </c>
      <c r="AU936" s="2">
        <v>8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287.8</v>
      </c>
      <c r="BA936">
        <v>35.799999999999997</v>
      </c>
      <c r="BB936">
        <v>37.5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21.9</v>
      </c>
      <c r="AN937" s="2">
        <v>61</v>
      </c>
      <c r="AO937" s="2">
        <v>14.1</v>
      </c>
      <c r="AP937" s="2">
        <v>21.9</v>
      </c>
      <c r="AQ937" s="2">
        <v>7.9</v>
      </c>
      <c r="AR937" s="2">
        <v>13.3</v>
      </c>
      <c r="AS937" s="2">
        <v>1025.3</v>
      </c>
      <c r="AT937" s="2">
        <v>116350</v>
      </c>
      <c r="AU937" s="2">
        <v>8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287.8</v>
      </c>
      <c r="BA937">
        <v>35.799999999999997</v>
      </c>
      <c r="BB937">
        <v>37.5</v>
      </c>
      <c r="BC937" s="5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21.8</v>
      </c>
      <c r="AN938" s="2">
        <v>61</v>
      </c>
      <c r="AO938" s="2">
        <v>14</v>
      </c>
      <c r="AP938" s="2">
        <v>21.8</v>
      </c>
      <c r="AQ938" s="2">
        <v>11.5</v>
      </c>
      <c r="AR938" s="2">
        <v>15.5</v>
      </c>
      <c r="AS938" s="2">
        <v>1025</v>
      </c>
      <c r="AT938" s="2">
        <v>113050</v>
      </c>
      <c r="AU938" s="2">
        <v>8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287.8</v>
      </c>
      <c r="BA938">
        <v>35.799999999999997</v>
      </c>
      <c r="BB938">
        <v>37.5</v>
      </c>
      <c r="BC938" s="5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21.8</v>
      </c>
      <c r="AN939" s="2">
        <v>61</v>
      </c>
      <c r="AO939" s="2">
        <v>14</v>
      </c>
      <c r="AP939" s="2">
        <v>21.8</v>
      </c>
      <c r="AQ939" s="2">
        <v>15.1</v>
      </c>
      <c r="AR939" s="2">
        <v>17.600000000000001</v>
      </c>
      <c r="AS939" s="2">
        <v>1024.9000000000001</v>
      </c>
      <c r="AT939" s="2">
        <v>111010</v>
      </c>
      <c r="AU939" s="2">
        <v>8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287.8</v>
      </c>
      <c r="BA939">
        <v>35.799999999999997</v>
      </c>
      <c r="BB939">
        <v>37.5</v>
      </c>
      <c r="BC939" s="5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21.8</v>
      </c>
      <c r="AN940" s="2">
        <v>60</v>
      </c>
      <c r="AO940" s="2">
        <v>13.7</v>
      </c>
      <c r="AP940" s="2">
        <v>21.8</v>
      </c>
      <c r="AQ940" s="2">
        <v>14.4</v>
      </c>
      <c r="AR940" s="2">
        <v>29.2</v>
      </c>
      <c r="AS940" s="2">
        <v>1025.0999999999999</v>
      </c>
      <c r="AT940" s="2">
        <v>109350</v>
      </c>
      <c r="AU940" s="2">
        <v>8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287.8</v>
      </c>
      <c r="BA940">
        <v>35.799999999999997</v>
      </c>
      <c r="BB940">
        <v>37.5</v>
      </c>
      <c r="BC940" s="5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21.6</v>
      </c>
      <c r="AN941" s="2">
        <v>60</v>
      </c>
      <c r="AO941" s="2">
        <v>13.5</v>
      </c>
      <c r="AP941" s="2">
        <v>21.6</v>
      </c>
      <c r="AQ941" s="2">
        <v>19.8</v>
      </c>
      <c r="AR941" s="2">
        <v>25.2</v>
      </c>
      <c r="AS941" s="2">
        <v>1025</v>
      </c>
      <c r="AT941" s="2">
        <v>108560</v>
      </c>
      <c r="AU941" s="2">
        <v>7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287.8</v>
      </c>
      <c r="BA941">
        <v>35.799999999999997</v>
      </c>
      <c r="BB941">
        <v>37.5</v>
      </c>
      <c r="BC941" s="5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21.5</v>
      </c>
      <c r="AN942" s="2">
        <v>61</v>
      </c>
      <c r="AO942" s="2">
        <v>13.7</v>
      </c>
      <c r="AP942" s="2">
        <v>21.5</v>
      </c>
      <c r="AQ942" s="2">
        <v>20.9</v>
      </c>
      <c r="AR942" s="2">
        <v>21.2</v>
      </c>
      <c r="AS942" s="2">
        <v>1025</v>
      </c>
      <c r="AT942" s="2">
        <v>109970</v>
      </c>
      <c r="AU942" s="2">
        <v>8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287.8</v>
      </c>
      <c r="BA942">
        <v>35.700000000000003</v>
      </c>
      <c r="BB942">
        <v>37.4</v>
      </c>
      <c r="BC942" s="5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21.7</v>
      </c>
      <c r="AN943" s="2">
        <v>61</v>
      </c>
      <c r="AO943" s="2">
        <v>13.9</v>
      </c>
      <c r="AP943" s="2">
        <v>21.7</v>
      </c>
      <c r="AQ943" s="2">
        <v>10.1</v>
      </c>
      <c r="AR943" s="2">
        <v>19.100000000000001</v>
      </c>
      <c r="AS943" s="2">
        <v>1025.2</v>
      </c>
      <c r="AT943" s="2">
        <v>76350</v>
      </c>
      <c r="AU943" s="2">
        <v>5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287.8</v>
      </c>
      <c r="BA943">
        <v>35.5</v>
      </c>
      <c r="BB943">
        <v>37.4</v>
      </c>
      <c r="BC943" s="5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61</v>
      </c>
      <c r="AO944" s="2">
        <v>13.8</v>
      </c>
      <c r="AP944" s="2">
        <v>21.6</v>
      </c>
      <c r="AQ944" s="2">
        <v>15.8</v>
      </c>
      <c r="AR944" s="2">
        <v>16.600000000000001</v>
      </c>
      <c r="AS944" s="2">
        <v>1025</v>
      </c>
      <c r="AT944" s="2">
        <v>110490</v>
      </c>
      <c r="AU944" s="2">
        <v>8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287.8</v>
      </c>
      <c r="BA944">
        <v>35.4</v>
      </c>
      <c r="BB944">
        <v>37.200000000000003</v>
      </c>
      <c r="BC944" s="5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21.7</v>
      </c>
      <c r="AN945" s="2">
        <v>61</v>
      </c>
      <c r="AO945" s="2">
        <v>13.9</v>
      </c>
      <c r="AP945" s="2">
        <v>21.7</v>
      </c>
      <c r="AQ945" s="2">
        <v>7.9</v>
      </c>
      <c r="AR945" s="2">
        <v>24.8</v>
      </c>
      <c r="AS945" s="2">
        <v>1025</v>
      </c>
      <c r="AT945" s="2">
        <v>105050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287.8</v>
      </c>
      <c r="BA945">
        <v>35.200000000000003</v>
      </c>
      <c r="BB945">
        <v>37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21.5</v>
      </c>
      <c r="AN946" s="2">
        <v>62</v>
      </c>
      <c r="AO946" s="2">
        <v>13.9</v>
      </c>
      <c r="AP946" s="2">
        <v>21.5</v>
      </c>
      <c r="AQ946" s="2">
        <v>11.9</v>
      </c>
      <c r="AR946" s="2">
        <v>16.600000000000001</v>
      </c>
      <c r="AS946" s="2">
        <v>1025</v>
      </c>
      <c r="AT946" s="2">
        <v>99800</v>
      </c>
      <c r="AU946" s="2">
        <v>7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287.8</v>
      </c>
      <c r="BA946">
        <v>34.9</v>
      </c>
      <c r="BB946">
        <v>36.799999999999997</v>
      </c>
      <c r="BC946" s="5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21.8</v>
      </c>
      <c r="AN947" s="2">
        <v>60</v>
      </c>
      <c r="AO947" s="2">
        <v>13.7</v>
      </c>
      <c r="AP947" s="2">
        <v>21.8</v>
      </c>
      <c r="AQ947" s="2">
        <v>10.8</v>
      </c>
      <c r="AR947" s="2">
        <v>14.4</v>
      </c>
      <c r="AS947" s="2">
        <v>1025.0999999999999</v>
      </c>
      <c r="AT947" s="2">
        <v>100870</v>
      </c>
      <c r="AU947" s="2">
        <v>7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287.8</v>
      </c>
      <c r="BA947">
        <v>34.700000000000003</v>
      </c>
      <c r="BB947">
        <v>36.5</v>
      </c>
      <c r="BC947" s="5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22</v>
      </c>
      <c r="AN948" s="2">
        <v>60</v>
      </c>
      <c r="AO948" s="2">
        <v>13.9</v>
      </c>
      <c r="AP948" s="2">
        <v>22</v>
      </c>
      <c r="AQ948" s="2">
        <v>11.9</v>
      </c>
      <c r="AR948" s="2">
        <v>17.3</v>
      </c>
      <c r="AS948" s="2">
        <v>1024.9000000000001</v>
      </c>
      <c r="AT948" s="2">
        <v>103580</v>
      </c>
      <c r="AU948" s="2">
        <v>7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287.8</v>
      </c>
      <c r="BA948">
        <v>34.700000000000003</v>
      </c>
      <c r="BB948">
        <v>36.4</v>
      </c>
      <c r="BC948" s="5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22.1</v>
      </c>
      <c r="AN949" s="2">
        <v>60</v>
      </c>
      <c r="AO949" s="2">
        <v>14</v>
      </c>
      <c r="AP949" s="2">
        <v>22.1</v>
      </c>
      <c r="AQ949" s="2">
        <v>16.2</v>
      </c>
      <c r="AR949" s="2">
        <v>27</v>
      </c>
      <c r="AS949" s="2">
        <v>1025</v>
      </c>
      <c r="AT949" s="2">
        <v>105060</v>
      </c>
      <c r="AU949" s="2">
        <v>7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287.8</v>
      </c>
      <c r="BA949">
        <v>34.700000000000003</v>
      </c>
      <c r="BB949">
        <v>36.299999999999997</v>
      </c>
      <c r="BC949" s="5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21.8</v>
      </c>
      <c r="AN950" s="2">
        <v>60</v>
      </c>
      <c r="AO950" s="2">
        <v>13.7</v>
      </c>
      <c r="AP950" s="2">
        <v>21.8</v>
      </c>
      <c r="AQ950" s="2">
        <v>13.3</v>
      </c>
      <c r="AR950" s="2">
        <v>24.8</v>
      </c>
      <c r="AS950" s="2">
        <v>1025</v>
      </c>
      <c r="AT950" s="2">
        <v>105280</v>
      </c>
      <c r="AU950" s="2">
        <v>7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287.8</v>
      </c>
      <c r="BA950">
        <v>34.799999999999997</v>
      </c>
      <c r="BB950">
        <v>36.200000000000003</v>
      </c>
      <c r="BC950" s="5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21.6</v>
      </c>
      <c r="AN951" s="2">
        <v>61</v>
      </c>
      <c r="AO951" s="2">
        <v>13.8</v>
      </c>
      <c r="AP951" s="2">
        <v>21.6</v>
      </c>
      <c r="AQ951" s="2">
        <v>8.3000000000000007</v>
      </c>
      <c r="AR951" s="2">
        <v>8.6</v>
      </c>
      <c r="AS951" s="2">
        <v>1024.8</v>
      </c>
      <c r="AT951" s="2">
        <v>105350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287.8</v>
      </c>
      <c r="BA951">
        <v>34.799999999999997</v>
      </c>
      <c r="BB951">
        <v>36.1</v>
      </c>
      <c r="BC951" s="5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21.9</v>
      </c>
      <c r="AN952" s="2">
        <v>61</v>
      </c>
      <c r="AO952" s="2">
        <v>14.1</v>
      </c>
      <c r="AP952" s="2">
        <v>21.9</v>
      </c>
      <c r="AQ952" s="2">
        <v>14</v>
      </c>
      <c r="AR952" s="2">
        <v>24.1</v>
      </c>
      <c r="AS952" s="2">
        <v>1024.9000000000001</v>
      </c>
      <c r="AT952" s="2">
        <v>104980</v>
      </c>
      <c r="AU952" s="2">
        <v>7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287.8</v>
      </c>
      <c r="BA952">
        <v>34.799999999999997</v>
      </c>
      <c r="BB952">
        <v>36</v>
      </c>
      <c r="BC952" s="5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62</v>
      </c>
      <c r="AO953" s="2">
        <v>14.2</v>
      </c>
      <c r="AP953" s="2">
        <v>21.8</v>
      </c>
      <c r="AQ953" s="2">
        <v>18.7</v>
      </c>
      <c r="AR953" s="2">
        <v>23</v>
      </c>
      <c r="AS953" s="2">
        <v>1024.9000000000001</v>
      </c>
      <c r="AT953" s="2">
        <v>102320</v>
      </c>
      <c r="AU953" s="2">
        <v>7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287.8</v>
      </c>
      <c r="BA953">
        <v>34.9</v>
      </c>
      <c r="BB953">
        <v>36</v>
      </c>
      <c r="BC953" s="5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21.9</v>
      </c>
      <c r="AN954" s="2">
        <v>61</v>
      </c>
      <c r="AO954" s="2">
        <v>14.1</v>
      </c>
      <c r="AP954" s="2">
        <v>21.9</v>
      </c>
      <c r="AQ954" s="2">
        <v>4.7</v>
      </c>
      <c r="AR954" s="2">
        <v>7.6</v>
      </c>
      <c r="AS954" s="2">
        <v>1025</v>
      </c>
      <c r="AT954" s="2">
        <v>102650</v>
      </c>
      <c r="AU954" s="2">
        <v>7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287.8</v>
      </c>
      <c r="BA954">
        <v>34.9</v>
      </c>
      <c r="BB954">
        <v>36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22</v>
      </c>
      <c r="AN955" s="2">
        <v>62</v>
      </c>
      <c r="AO955" s="2">
        <v>14.4</v>
      </c>
      <c r="AP955" s="2">
        <v>22</v>
      </c>
      <c r="AQ955" s="2">
        <v>13.7</v>
      </c>
      <c r="AR955" s="2">
        <v>20.9</v>
      </c>
      <c r="AS955" s="2">
        <v>1024.9000000000001</v>
      </c>
      <c r="AT955" s="2">
        <v>100650</v>
      </c>
      <c r="AU955" s="2">
        <v>7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287.8</v>
      </c>
      <c r="BA955">
        <v>35</v>
      </c>
      <c r="BB955">
        <v>35.9</v>
      </c>
      <c r="BC955" s="5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22</v>
      </c>
      <c r="AN956" s="2">
        <v>61</v>
      </c>
      <c r="AO956" s="2">
        <v>14.2</v>
      </c>
      <c r="AP956" s="2">
        <v>22</v>
      </c>
      <c r="AQ956" s="2">
        <v>13</v>
      </c>
      <c r="AR956" s="2">
        <v>18.7</v>
      </c>
      <c r="AS956" s="2">
        <v>1024.9000000000001</v>
      </c>
      <c r="AT956" s="2">
        <v>104410</v>
      </c>
      <c r="AU956" s="2">
        <v>7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287.8</v>
      </c>
      <c r="BA956">
        <v>35.1</v>
      </c>
      <c r="BB956">
        <v>35.9</v>
      </c>
      <c r="BC956" s="5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22.1</v>
      </c>
      <c r="AN957" s="2">
        <v>61</v>
      </c>
      <c r="AO957" s="2">
        <v>14.2</v>
      </c>
      <c r="AP957" s="2">
        <v>22.1</v>
      </c>
      <c r="AQ957" s="2">
        <v>7.2</v>
      </c>
      <c r="AR957" s="2">
        <v>10.1</v>
      </c>
      <c r="AS957" s="2">
        <v>1025.0999999999999</v>
      </c>
      <c r="AT957" s="2">
        <v>104620</v>
      </c>
      <c r="AU957" s="2">
        <v>7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287.8</v>
      </c>
      <c r="BA957">
        <v>35.299999999999997</v>
      </c>
      <c r="BB957">
        <v>36</v>
      </c>
      <c r="BC957" s="5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61</v>
      </c>
      <c r="AO958" s="2">
        <v>14.2</v>
      </c>
      <c r="AP958" s="2">
        <v>22.1</v>
      </c>
      <c r="AQ958" s="2">
        <v>6.1</v>
      </c>
      <c r="AR958" s="2">
        <v>16.899999999999999</v>
      </c>
      <c r="AS958" s="2">
        <v>1024.9000000000001</v>
      </c>
      <c r="AT958" s="2">
        <v>102840</v>
      </c>
      <c r="AU958" s="2">
        <v>7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287.8</v>
      </c>
      <c r="BA958">
        <v>35.4</v>
      </c>
      <c r="BB958">
        <v>36.1</v>
      </c>
      <c r="BC958" s="5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22.2</v>
      </c>
      <c r="AN959" s="2">
        <v>61</v>
      </c>
      <c r="AO959" s="2">
        <v>14.3</v>
      </c>
      <c r="AP959" s="2">
        <v>22.2</v>
      </c>
      <c r="AQ959" s="2">
        <v>11.9</v>
      </c>
      <c r="AR959" s="2">
        <v>18.399999999999999</v>
      </c>
      <c r="AS959" s="2">
        <v>1025</v>
      </c>
      <c r="AT959" s="2">
        <v>103970</v>
      </c>
      <c r="AU959" s="2">
        <v>7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287.8</v>
      </c>
      <c r="BA959">
        <v>35.5</v>
      </c>
      <c r="BB959">
        <v>36.1</v>
      </c>
      <c r="BC959" s="5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22</v>
      </c>
      <c r="AN960" s="2">
        <v>61</v>
      </c>
      <c r="AO960" s="2">
        <v>14.2</v>
      </c>
      <c r="AP960" s="2">
        <v>22</v>
      </c>
      <c r="AQ960" s="2">
        <v>6.5</v>
      </c>
      <c r="AR960" s="2">
        <v>22.7</v>
      </c>
      <c r="AS960" s="2">
        <v>1025</v>
      </c>
      <c r="AT960" s="2">
        <v>104540</v>
      </c>
      <c r="AU960" s="2">
        <v>7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287.8</v>
      </c>
      <c r="BA960">
        <v>35.6</v>
      </c>
      <c r="BB960">
        <v>36.200000000000003</v>
      </c>
      <c r="BC960" s="5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22.1</v>
      </c>
      <c r="AN961" s="2">
        <v>61</v>
      </c>
      <c r="AO961" s="2">
        <v>14.2</v>
      </c>
      <c r="AP961" s="2">
        <v>22.1</v>
      </c>
      <c r="AQ961" s="2">
        <v>8.6</v>
      </c>
      <c r="AR961" s="2">
        <v>9.4</v>
      </c>
      <c r="AS961" s="2">
        <v>1024.8</v>
      </c>
      <c r="AT961" s="2">
        <v>103330</v>
      </c>
      <c r="AU961" s="2">
        <v>7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287.8</v>
      </c>
      <c r="BA961">
        <v>35.700000000000003</v>
      </c>
      <c r="BB961">
        <v>36.299999999999997</v>
      </c>
      <c r="BC961" s="5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61</v>
      </c>
      <c r="AO962" s="2">
        <v>14.3</v>
      </c>
      <c r="AP962" s="2">
        <v>22.2</v>
      </c>
      <c r="AQ962" s="2">
        <v>11.2</v>
      </c>
      <c r="AR962" s="2">
        <v>13</v>
      </c>
      <c r="AS962" s="2">
        <v>1024.8</v>
      </c>
      <c r="AT962" s="2">
        <v>103130</v>
      </c>
      <c r="AU962" s="2">
        <v>7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287.8</v>
      </c>
      <c r="BA962">
        <v>35.799999999999997</v>
      </c>
      <c r="BB962">
        <v>36.4</v>
      </c>
      <c r="BC962" s="5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21.8</v>
      </c>
      <c r="AN963" s="2">
        <v>63</v>
      </c>
      <c r="AO963" s="2">
        <v>14.5</v>
      </c>
      <c r="AP963" s="2">
        <v>21.8</v>
      </c>
      <c r="AQ963" s="2">
        <v>20.5</v>
      </c>
      <c r="AR963" s="2">
        <v>29.9</v>
      </c>
      <c r="AS963" s="2">
        <v>1024.9000000000001</v>
      </c>
      <c r="AT963" s="2">
        <v>103420</v>
      </c>
      <c r="AU963" s="2">
        <v>7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287.8</v>
      </c>
      <c r="BA963">
        <v>35.799999999999997</v>
      </c>
      <c r="BB963">
        <v>36.5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63</v>
      </c>
      <c r="AO964" s="2">
        <v>14.2</v>
      </c>
      <c r="AP964" s="2">
        <v>21.5</v>
      </c>
      <c r="AQ964" s="2">
        <v>7.2</v>
      </c>
      <c r="AR964" s="2">
        <v>17.600000000000001</v>
      </c>
      <c r="AS964" s="2">
        <v>1024.9000000000001</v>
      </c>
      <c r="AT964" s="2">
        <v>104060</v>
      </c>
      <c r="AU964" s="2">
        <v>7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287.8</v>
      </c>
      <c r="BA964">
        <v>35.700000000000003</v>
      </c>
      <c r="BB964">
        <v>36.5</v>
      </c>
      <c r="BC964" s="5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21.5</v>
      </c>
      <c r="AN965" s="2">
        <v>63</v>
      </c>
      <c r="AO965" s="2">
        <v>14.2</v>
      </c>
      <c r="AP965" s="2">
        <v>21.5</v>
      </c>
      <c r="AQ965" s="2">
        <v>15.5</v>
      </c>
      <c r="AR965" s="2">
        <v>33.799999999999997</v>
      </c>
      <c r="AS965" s="2">
        <v>1024.9000000000001</v>
      </c>
      <c r="AT965" s="2">
        <v>103380</v>
      </c>
      <c r="AU965" s="2">
        <v>7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287.8</v>
      </c>
      <c r="BA965">
        <v>35.6</v>
      </c>
      <c r="BB965">
        <v>36.4</v>
      </c>
      <c r="BC965" s="5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21.3</v>
      </c>
      <c r="AN966" s="2">
        <v>64</v>
      </c>
      <c r="AO966" s="2">
        <v>14.2</v>
      </c>
      <c r="AP966" s="2">
        <v>21.3</v>
      </c>
      <c r="AQ966" s="2">
        <v>9</v>
      </c>
      <c r="AR966" s="2">
        <v>16.899999999999999</v>
      </c>
      <c r="AS966" s="2">
        <v>1025</v>
      </c>
      <c r="AT966" s="2">
        <v>94520</v>
      </c>
      <c r="AU966" s="2">
        <v>6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287.8</v>
      </c>
      <c r="BA966">
        <v>35.4</v>
      </c>
      <c r="BB966">
        <v>36.299999999999997</v>
      </c>
      <c r="BC966" s="5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21.6</v>
      </c>
      <c r="AN967" s="2">
        <v>63</v>
      </c>
      <c r="AO967" s="2">
        <v>14.3</v>
      </c>
      <c r="AP967" s="2">
        <v>21.6</v>
      </c>
      <c r="AQ967" s="2">
        <v>19.399999999999999</v>
      </c>
      <c r="AR967" s="2">
        <v>26.3</v>
      </c>
      <c r="AS967" s="2">
        <v>1024.9000000000001</v>
      </c>
      <c r="AT967" s="2">
        <v>101600</v>
      </c>
      <c r="AU967" s="2">
        <v>7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287.8</v>
      </c>
      <c r="BA967">
        <v>35.200000000000003</v>
      </c>
      <c r="BB967">
        <v>36.1</v>
      </c>
      <c r="BC967" s="5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21.3</v>
      </c>
      <c r="AN968" s="2">
        <v>63</v>
      </c>
      <c r="AO968" s="2">
        <v>14</v>
      </c>
      <c r="AP968" s="2">
        <v>21.3</v>
      </c>
      <c r="AQ968" s="2">
        <v>14</v>
      </c>
      <c r="AR968" s="2">
        <v>21.2</v>
      </c>
      <c r="AS968" s="2">
        <v>1024.9000000000001</v>
      </c>
      <c r="AT968" s="2">
        <v>101390</v>
      </c>
      <c r="AU968" s="2">
        <v>7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287.8</v>
      </c>
      <c r="BA968">
        <v>35</v>
      </c>
      <c r="BB968">
        <v>36</v>
      </c>
      <c r="BC968" s="5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21.4</v>
      </c>
      <c r="AN969" s="2">
        <v>63</v>
      </c>
      <c r="AO969" s="2">
        <v>14.1</v>
      </c>
      <c r="AP969" s="2">
        <v>21.4</v>
      </c>
      <c r="AQ969" s="2">
        <v>10.4</v>
      </c>
      <c r="AR969" s="2">
        <v>16.2</v>
      </c>
      <c r="AS969" s="2">
        <v>1024.9000000000001</v>
      </c>
      <c r="AT969" s="2">
        <v>101740</v>
      </c>
      <c r="AU969" s="2">
        <v>7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287.8</v>
      </c>
      <c r="BA969">
        <v>34.799999999999997</v>
      </c>
      <c r="BB969">
        <v>35.9</v>
      </c>
      <c r="BC969" s="5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21.5</v>
      </c>
      <c r="AN970" s="2">
        <v>63</v>
      </c>
      <c r="AO970" s="2">
        <v>14.2</v>
      </c>
      <c r="AP970" s="2">
        <v>21.5</v>
      </c>
      <c r="AQ970" s="2">
        <v>10.1</v>
      </c>
      <c r="AR970" s="2">
        <v>13.3</v>
      </c>
      <c r="AS970" s="2">
        <v>1024.9000000000001</v>
      </c>
      <c r="AT970" s="2">
        <v>101590</v>
      </c>
      <c r="AU970" s="2">
        <v>7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287.8</v>
      </c>
      <c r="BA970">
        <v>34.700000000000003</v>
      </c>
      <c r="BB970">
        <v>35.700000000000003</v>
      </c>
      <c r="BC970" s="5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21.5</v>
      </c>
      <c r="AN971" s="2">
        <v>63</v>
      </c>
      <c r="AO971" s="2">
        <v>14.2</v>
      </c>
      <c r="AP971" s="2">
        <v>21.5</v>
      </c>
      <c r="AQ971" s="2">
        <v>13.3</v>
      </c>
      <c r="AR971" s="2">
        <v>23</v>
      </c>
      <c r="AS971" s="2">
        <v>1024.9000000000001</v>
      </c>
      <c r="AT971" s="2">
        <v>101070</v>
      </c>
      <c r="AU971" s="2">
        <v>7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287.8</v>
      </c>
      <c r="BA971">
        <v>34.700000000000003</v>
      </c>
      <c r="BB971">
        <v>35.700000000000003</v>
      </c>
      <c r="BC971" s="5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21.3</v>
      </c>
      <c r="AN972" s="2">
        <v>63</v>
      </c>
      <c r="AO972" s="2">
        <v>14</v>
      </c>
      <c r="AP972" s="2">
        <v>21.3</v>
      </c>
      <c r="AQ972" s="2">
        <v>12.2</v>
      </c>
      <c r="AR972" s="2">
        <v>19.100000000000001</v>
      </c>
      <c r="AS972" s="2">
        <v>1024.7</v>
      </c>
      <c r="AT972" s="2">
        <v>101050</v>
      </c>
      <c r="AU972" s="2">
        <v>7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287.8</v>
      </c>
      <c r="BA972">
        <v>34.6</v>
      </c>
      <c r="BB972">
        <v>35.6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19.8</v>
      </c>
      <c r="AR973" s="2">
        <v>26.3</v>
      </c>
      <c r="AS973" s="2">
        <v>1024.9000000000001</v>
      </c>
      <c r="AT973" s="2">
        <v>100970</v>
      </c>
      <c r="AU973" s="2">
        <v>7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287.8</v>
      </c>
      <c r="BA973">
        <v>34.5</v>
      </c>
      <c r="BB973">
        <v>35.6</v>
      </c>
      <c r="BC973" s="5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21.5</v>
      </c>
      <c r="AN974" s="2">
        <v>63</v>
      </c>
      <c r="AO974" s="2">
        <v>14.2</v>
      </c>
      <c r="AP974" s="2">
        <v>21.5</v>
      </c>
      <c r="AQ974" s="2">
        <v>7.6</v>
      </c>
      <c r="AR974" s="2">
        <v>16.2</v>
      </c>
      <c r="AS974" s="2">
        <v>1024.8</v>
      </c>
      <c r="AT974" s="2">
        <v>100870</v>
      </c>
      <c r="AU974" s="2">
        <v>7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287.8</v>
      </c>
      <c r="BA974">
        <v>34.5</v>
      </c>
      <c r="BB974">
        <v>35.6</v>
      </c>
      <c r="BC974" s="5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21.7</v>
      </c>
      <c r="AN975" s="2">
        <v>62</v>
      </c>
      <c r="AO975" s="2">
        <v>14.1</v>
      </c>
      <c r="AP975" s="2">
        <v>21.7</v>
      </c>
      <c r="AQ975" s="2">
        <v>11.5</v>
      </c>
      <c r="AR975" s="2">
        <v>14.8</v>
      </c>
      <c r="AS975" s="2">
        <v>1024.9000000000001</v>
      </c>
      <c r="AT975" s="2">
        <v>99350</v>
      </c>
      <c r="AU975" s="2">
        <v>7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287.8</v>
      </c>
      <c r="BA975">
        <v>34.6</v>
      </c>
      <c r="BB975">
        <v>35.5</v>
      </c>
      <c r="BC975" s="5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21.4</v>
      </c>
      <c r="AN976" s="2">
        <v>63</v>
      </c>
      <c r="AO976" s="2">
        <v>14.1</v>
      </c>
      <c r="AP976" s="2">
        <v>21.4</v>
      </c>
      <c r="AQ976" s="2">
        <v>5.8</v>
      </c>
      <c r="AR976" s="2">
        <v>11.5</v>
      </c>
      <c r="AS976" s="2">
        <v>1025</v>
      </c>
      <c r="AT976" s="2">
        <v>99590</v>
      </c>
      <c r="AU976" s="2">
        <v>7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287.8</v>
      </c>
      <c r="BA976">
        <v>34.6</v>
      </c>
      <c r="BB976">
        <v>35.5</v>
      </c>
      <c r="BC976" s="5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63</v>
      </c>
      <c r="AO977" s="2">
        <v>14.2</v>
      </c>
      <c r="AP977" s="2">
        <v>21.5</v>
      </c>
      <c r="AQ977" s="2">
        <v>17.3</v>
      </c>
      <c r="AR977" s="2">
        <v>24.1</v>
      </c>
      <c r="AS977" s="2">
        <v>1024.9000000000001</v>
      </c>
      <c r="AT977" s="2">
        <v>98820</v>
      </c>
      <c r="AU977" s="2">
        <v>7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287.8</v>
      </c>
      <c r="BA977">
        <v>34.6</v>
      </c>
      <c r="BB977">
        <v>35.4</v>
      </c>
      <c r="BC977" s="5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21.2</v>
      </c>
      <c r="AN978" s="2">
        <v>64</v>
      </c>
      <c r="AO978" s="2">
        <v>14.1</v>
      </c>
      <c r="AP978" s="2">
        <v>21.2</v>
      </c>
      <c r="AQ978" s="2">
        <v>12.6</v>
      </c>
      <c r="AR978" s="2">
        <v>19.100000000000001</v>
      </c>
      <c r="AS978" s="2">
        <v>1025</v>
      </c>
      <c r="AT978" s="2">
        <v>99870</v>
      </c>
      <c r="AU978" s="2">
        <v>7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287.8</v>
      </c>
      <c r="BA978">
        <v>34.6</v>
      </c>
      <c r="BB978">
        <v>35.299999999999997</v>
      </c>
      <c r="BC978" s="5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21.3</v>
      </c>
      <c r="AN979" s="2">
        <v>63</v>
      </c>
      <c r="AO979" s="2">
        <v>14</v>
      </c>
      <c r="AP979" s="2">
        <v>21.3</v>
      </c>
      <c r="AQ979" s="2">
        <v>11.9</v>
      </c>
      <c r="AR979" s="2">
        <v>18.7</v>
      </c>
      <c r="AS979" s="2">
        <v>1024.9000000000001</v>
      </c>
      <c r="AT979" s="2">
        <v>98280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287.8</v>
      </c>
      <c r="BA979">
        <v>34.5</v>
      </c>
      <c r="BB979">
        <v>35.200000000000003</v>
      </c>
      <c r="BC979" s="5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21.3</v>
      </c>
      <c r="AN980" s="2">
        <v>63</v>
      </c>
      <c r="AO980" s="2">
        <v>14</v>
      </c>
      <c r="AP980" s="2">
        <v>21.3</v>
      </c>
      <c r="AQ980" s="2">
        <v>9.4</v>
      </c>
      <c r="AR980" s="2">
        <v>22.7</v>
      </c>
      <c r="AS980" s="2">
        <v>1024.9000000000001</v>
      </c>
      <c r="AT980" s="2">
        <v>99400</v>
      </c>
      <c r="AU980" s="2">
        <v>7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287.8</v>
      </c>
      <c r="BA980">
        <v>34.5</v>
      </c>
      <c r="BB980">
        <v>35.1</v>
      </c>
      <c r="BC980" s="5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20.9</v>
      </c>
      <c r="AN981" s="2">
        <v>63</v>
      </c>
      <c r="AO981" s="2">
        <v>13.6</v>
      </c>
      <c r="AP981" s="2">
        <v>20.9</v>
      </c>
      <c r="AQ981" s="2">
        <v>9.4</v>
      </c>
      <c r="AR981" s="2">
        <v>18.399999999999999</v>
      </c>
      <c r="AS981" s="2">
        <v>1024.8</v>
      </c>
      <c r="AT981" s="2">
        <v>97720</v>
      </c>
      <c r="AU981" s="2">
        <v>7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287.8</v>
      </c>
      <c r="BA981">
        <v>34.4</v>
      </c>
      <c r="BB981">
        <v>35.1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21.3</v>
      </c>
      <c r="AN982" s="2">
        <v>62</v>
      </c>
      <c r="AO982" s="2">
        <v>13.7</v>
      </c>
      <c r="AP982" s="2">
        <v>21.3</v>
      </c>
      <c r="AQ982" s="2">
        <v>8.3000000000000007</v>
      </c>
      <c r="AR982" s="2">
        <v>9</v>
      </c>
      <c r="AS982" s="2">
        <v>1024.9000000000001</v>
      </c>
      <c r="AT982" s="2">
        <v>96470</v>
      </c>
      <c r="AU982" s="2">
        <v>7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287.8</v>
      </c>
      <c r="BA982">
        <v>34.200000000000003</v>
      </c>
      <c r="BB982">
        <v>35</v>
      </c>
      <c r="BC982" s="5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21.7</v>
      </c>
      <c r="AN983" s="2">
        <v>61</v>
      </c>
      <c r="AO983" s="2">
        <v>13.9</v>
      </c>
      <c r="AP983" s="2">
        <v>21.7</v>
      </c>
      <c r="AQ983" s="2">
        <v>13</v>
      </c>
      <c r="AR983" s="2">
        <v>17.3</v>
      </c>
      <c r="AS983" s="2">
        <v>1025.0999999999999</v>
      </c>
      <c r="AT983" s="2">
        <v>97770</v>
      </c>
      <c r="AU983" s="2">
        <v>7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287.8</v>
      </c>
      <c r="BA983">
        <v>34.1</v>
      </c>
      <c r="BB983">
        <v>35</v>
      </c>
      <c r="BC983" s="5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21.7</v>
      </c>
      <c r="AN984" s="2">
        <v>61</v>
      </c>
      <c r="AO984" s="2">
        <v>13.9</v>
      </c>
      <c r="AP984" s="2">
        <v>21.7</v>
      </c>
      <c r="AQ984" s="2">
        <v>9.4</v>
      </c>
      <c r="AR984" s="2">
        <v>16.600000000000001</v>
      </c>
      <c r="AS984" s="2">
        <v>1025.0999999999999</v>
      </c>
      <c r="AT984" s="2">
        <v>98180</v>
      </c>
      <c r="AU984" s="2">
        <v>7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287.8</v>
      </c>
      <c r="BA984">
        <v>34.200000000000003</v>
      </c>
      <c r="BB984">
        <v>34.9</v>
      </c>
      <c r="BC984" s="5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21.8</v>
      </c>
      <c r="AN985" s="2">
        <v>61</v>
      </c>
      <c r="AO985" s="2">
        <v>14</v>
      </c>
      <c r="AP985" s="2">
        <v>21.8</v>
      </c>
      <c r="AQ985" s="2">
        <v>9.6999999999999993</v>
      </c>
      <c r="AR985" s="2">
        <v>14</v>
      </c>
      <c r="AS985" s="2">
        <v>1024.7</v>
      </c>
      <c r="AT985" s="2">
        <v>98340</v>
      </c>
      <c r="AU985" s="2">
        <v>7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287.8</v>
      </c>
      <c r="BA985">
        <v>34.200000000000003</v>
      </c>
      <c r="BB985">
        <v>34.799999999999997</v>
      </c>
      <c r="BC985" s="5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21.9</v>
      </c>
      <c r="AN986" s="2">
        <v>61</v>
      </c>
      <c r="AO986" s="2">
        <v>14.1</v>
      </c>
      <c r="AP986" s="2">
        <v>21.9</v>
      </c>
      <c r="AQ986" s="2">
        <v>15.5</v>
      </c>
      <c r="AR986" s="2">
        <v>16.2</v>
      </c>
      <c r="AS986" s="2">
        <v>1024.7</v>
      </c>
      <c r="AT986" s="2">
        <v>98440</v>
      </c>
      <c r="AU986" s="2">
        <v>7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287.8</v>
      </c>
      <c r="BA986">
        <v>34.4</v>
      </c>
      <c r="BB986">
        <v>34.799999999999997</v>
      </c>
      <c r="BC986" s="5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21.8</v>
      </c>
      <c r="AN987" s="2">
        <v>61</v>
      </c>
      <c r="AO987" s="2">
        <v>14</v>
      </c>
      <c r="AP987" s="2">
        <v>21.8</v>
      </c>
      <c r="AQ987" s="2">
        <v>13.3</v>
      </c>
      <c r="AR987" s="2">
        <v>21.6</v>
      </c>
      <c r="AS987" s="2">
        <v>1025</v>
      </c>
      <c r="AT987" s="2">
        <v>97570</v>
      </c>
      <c r="AU987" s="2">
        <v>7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287.8</v>
      </c>
      <c r="BA987">
        <v>34.5</v>
      </c>
      <c r="BB987">
        <v>34.799999999999997</v>
      </c>
      <c r="BC987" s="5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21.5</v>
      </c>
      <c r="AN988" s="2">
        <v>62</v>
      </c>
      <c r="AO988" s="2">
        <v>13.9</v>
      </c>
      <c r="AP988" s="2">
        <v>21.5</v>
      </c>
      <c r="AQ988" s="2">
        <v>11.5</v>
      </c>
      <c r="AR988" s="2">
        <v>15.8</v>
      </c>
      <c r="AS988" s="2">
        <v>1024.8</v>
      </c>
      <c r="AT988" s="2">
        <v>97620</v>
      </c>
      <c r="AU988" s="2">
        <v>7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287.8</v>
      </c>
      <c r="BA988">
        <v>34.700000000000003</v>
      </c>
      <c r="BB988">
        <v>34.9</v>
      </c>
      <c r="BC988" s="5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21.5</v>
      </c>
      <c r="AN989" s="2">
        <v>61</v>
      </c>
      <c r="AO989" s="2">
        <v>13.7</v>
      </c>
      <c r="AP989" s="2">
        <v>21.5</v>
      </c>
      <c r="AQ989" s="2">
        <v>14.4</v>
      </c>
      <c r="AR989" s="2">
        <v>28.1</v>
      </c>
      <c r="AS989" s="2">
        <v>1025</v>
      </c>
      <c r="AT989" s="2">
        <v>97540</v>
      </c>
      <c r="AU989" s="2">
        <v>7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287.8</v>
      </c>
      <c r="BA989">
        <v>34.700000000000003</v>
      </c>
      <c r="BB989">
        <v>35</v>
      </c>
      <c r="BC989" s="5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21.5</v>
      </c>
      <c r="AN990" s="2">
        <v>61</v>
      </c>
      <c r="AO990" s="2">
        <v>13.7</v>
      </c>
      <c r="AP990" s="2">
        <v>21.5</v>
      </c>
      <c r="AQ990" s="2">
        <v>6.8</v>
      </c>
      <c r="AR990" s="2">
        <v>17.3</v>
      </c>
      <c r="AS990" s="2">
        <v>1024.9000000000001</v>
      </c>
      <c r="AT990" s="2">
        <v>97560</v>
      </c>
      <c r="AU990" s="2">
        <v>7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287.8</v>
      </c>
      <c r="BA990">
        <v>34.799999999999997</v>
      </c>
      <c r="BB990">
        <v>35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21.6</v>
      </c>
      <c r="AN991" s="2">
        <v>61</v>
      </c>
      <c r="AO991" s="2">
        <v>13.8</v>
      </c>
      <c r="AP991" s="2">
        <v>21.6</v>
      </c>
      <c r="AQ991" s="2">
        <v>5.8</v>
      </c>
      <c r="AR991" s="2">
        <v>15.8</v>
      </c>
      <c r="AS991" s="2">
        <v>1024.9000000000001</v>
      </c>
      <c r="AT991" s="2">
        <v>97430</v>
      </c>
      <c r="AU991" s="2">
        <v>7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287.8</v>
      </c>
      <c r="BA991">
        <v>34.799999999999997</v>
      </c>
      <c r="BB991">
        <v>35.1</v>
      </c>
      <c r="BC991" s="5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21.8</v>
      </c>
      <c r="AN992" s="2">
        <v>60</v>
      </c>
      <c r="AO992" s="2">
        <v>13.7</v>
      </c>
      <c r="AP992" s="2">
        <v>21.8</v>
      </c>
      <c r="AQ992" s="2">
        <v>9.6999999999999993</v>
      </c>
      <c r="AR992" s="2">
        <v>16.600000000000001</v>
      </c>
      <c r="AS992" s="2">
        <v>1025</v>
      </c>
      <c r="AT992" s="2">
        <v>97340</v>
      </c>
      <c r="AU992" s="2">
        <v>7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287.8</v>
      </c>
      <c r="BA992">
        <v>34.700000000000003</v>
      </c>
      <c r="BB992">
        <v>35</v>
      </c>
      <c r="BC992" s="5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21.8</v>
      </c>
      <c r="AN993" s="2">
        <v>61</v>
      </c>
      <c r="AO993" s="2">
        <v>14</v>
      </c>
      <c r="AP993" s="2">
        <v>21.8</v>
      </c>
      <c r="AQ993" s="2">
        <v>6.5</v>
      </c>
      <c r="AR993" s="2">
        <v>15.8</v>
      </c>
      <c r="AS993" s="2">
        <v>1025</v>
      </c>
      <c r="AT993" s="2">
        <v>97480</v>
      </c>
      <c r="AU993" s="2">
        <v>7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287.8</v>
      </c>
      <c r="BA993">
        <v>34.799999999999997</v>
      </c>
      <c r="BB993">
        <v>35</v>
      </c>
      <c r="BC993" s="5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21.6</v>
      </c>
      <c r="AN994" s="2">
        <v>61</v>
      </c>
      <c r="AO994" s="2">
        <v>13.8</v>
      </c>
      <c r="AP994" s="2">
        <v>21.6</v>
      </c>
      <c r="AQ994" s="2">
        <v>11.9</v>
      </c>
      <c r="AR994" s="2">
        <v>22</v>
      </c>
      <c r="AS994" s="2">
        <v>1025</v>
      </c>
      <c r="AT994" s="2">
        <v>96190</v>
      </c>
      <c r="AU994" s="2">
        <v>7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287.8</v>
      </c>
      <c r="BA994">
        <v>34.799999999999997</v>
      </c>
      <c r="BB994">
        <v>35</v>
      </c>
      <c r="BC994" s="5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21.3</v>
      </c>
      <c r="AN995" s="2">
        <v>62</v>
      </c>
      <c r="AO995" s="2">
        <v>13.7</v>
      </c>
      <c r="AP995" s="2">
        <v>21.3</v>
      </c>
      <c r="AQ995" s="2">
        <v>8.6</v>
      </c>
      <c r="AR995" s="2">
        <v>16.899999999999999</v>
      </c>
      <c r="AS995" s="2">
        <v>1025</v>
      </c>
      <c r="AT995" s="2">
        <v>94550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287.8</v>
      </c>
      <c r="BA995">
        <v>34.700000000000003</v>
      </c>
      <c r="BB995">
        <v>34.9</v>
      </c>
      <c r="BC995" s="5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21.2</v>
      </c>
      <c r="AN996" s="2">
        <v>62</v>
      </c>
      <c r="AO996" s="2">
        <v>13.6</v>
      </c>
      <c r="AP996" s="2">
        <v>21.2</v>
      </c>
      <c r="AQ996" s="2">
        <v>16.899999999999999</v>
      </c>
      <c r="AR996" s="2">
        <v>33.799999999999997</v>
      </c>
      <c r="AS996" s="2">
        <v>1024.9000000000001</v>
      </c>
      <c r="AT996" s="2">
        <v>94660</v>
      </c>
      <c r="AU996" s="2">
        <v>6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287.8</v>
      </c>
      <c r="BA996">
        <v>34.700000000000003</v>
      </c>
      <c r="BB996">
        <v>34.799999999999997</v>
      </c>
      <c r="BC996" s="5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21.3</v>
      </c>
      <c r="AN997" s="2">
        <v>62</v>
      </c>
      <c r="AO997" s="2">
        <v>13.7</v>
      </c>
      <c r="AP997" s="2">
        <v>21.3</v>
      </c>
      <c r="AQ997" s="2">
        <v>14.8</v>
      </c>
      <c r="AR997" s="2">
        <v>31.3</v>
      </c>
      <c r="AS997" s="2">
        <v>1025</v>
      </c>
      <c r="AT997" s="2">
        <v>94090</v>
      </c>
      <c r="AU997" s="2">
        <v>6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287.8</v>
      </c>
      <c r="BA997">
        <v>34.5</v>
      </c>
      <c r="BB997">
        <v>34.700000000000003</v>
      </c>
      <c r="BC997" s="5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21.3</v>
      </c>
      <c r="AN998" s="2">
        <v>62</v>
      </c>
      <c r="AO998" s="2">
        <v>13.7</v>
      </c>
      <c r="AP998" s="2">
        <v>21.3</v>
      </c>
      <c r="AQ998" s="2">
        <v>7.9</v>
      </c>
      <c r="AR998" s="2">
        <v>13.7</v>
      </c>
      <c r="AS998" s="2">
        <v>1024.8</v>
      </c>
      <c r="AT998" s="2">
        <v>90260</v>
      </c>
      <c r="AU998" s="2">
        <v>6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287.8</v>
      </c>
      <c r="BA998">
        <v>34.4</v>
      </c>
      <c r="BB998">
        <v>34.5</v>
      </c>
      <c r="BC998" s="5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21.5</v>
      </c>
      <c r="AN999" s="2">
        <v>61</v>
      </c>
      <c r="AO999" s="2">
        <v>13.7</v>
      </c>
      <c r="AP999" s="2">
        <v>21.5</v>
      </c>
      <c r="AQ999" s="2">
        <v>6.5</v>
      </c>
      <c r="AR999" s="2">
        <v>9</v>
      </c>
      <c r="AS999" s="2">
        <v>1024.8</v>
      </c>
      <c r="AT999" s="2">
        <v>95510</v>
      </c>
      <c r="AU999" s="2">
        <v>7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287.8</v>
      </c>
      <c r="BA999">
        <v>34.200000000000003</v>
      </c>
      <c r="BB999">
        <v>34.4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21.7</v>
      </c>
      <c r="AN1000" s="2">
        <v>61</v>
      </c>
      <c r="AO1000" s="2">
        <v>13.9</v>
      </c>
      <c r="AP1000" s="2">
        <v>21.7</v>
      </c>
      <c r="AQ1000" s="2">
        <v>15.5</v>
      </c>
      <c r="AR1000" s="2">
        <v>18.399999999999999</v>
      </c>
      <c r="AS1000" s="2">
        <v>1024.8</v>
      </c>
      <c r="AT1000" s="2">
        <v>94590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287.8</v>
      </c>
      <c r="BA1000">
        <v>34.200000000000003</v>
      </c>
      <c r="BB1000">
        <v>34.299999999999997</v>
      </c>
      <c r="BC1000" s="5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62</v>
      </c>
      <c r="AO1001" s="2">
        <v>13.8</v>
      </c>
      <c r="AP1001" s="2">
        <v>21.4</v>
      </c>
      <c r="AQ1001" s="2">
        <v>12.6</v>
      </c>
      <c r="AR1001" s="2">
        <v>19.100000000000001</v>
      </c>
      <c r="AS1001" s="2">
        <v>1024.5999999999999</v>
      </c>
      <c r="AT1001" s="2">
        <v>94210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287.8</v>
      </c>
      <c r="BA1001">
        <v>34.200000000000003</v>
      </c>
      <c r="BB1001">
        <v>34.299999999999997</v>
      </c>
      <c r="BC1001" s="5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21.3</v>
      </c>
      <c r="AN1002" s="2">
        <v>62</v>
      </c>
      <c r="AO1002" s="2">
        <v>13.7</v>
      </c>
      <c r="AP1002" s="2">
        <v>21.3</v>
      </c>
      <c r="AQ1002" s="2">
        <v>10.4</v>
      </c>
      <c r="AR1002" s="2">
        <v>15.5</v>
      </c>
      <c r="AS1002" s="2">
        <v>1024.7</v>
      </c>
      <c r="AT1002" s="2">
        <v>94210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287.8</v>
      </c>
      <c r="BA1002">
        <v>34.299999999999997</v>
      </c>
      <c r="BB1002">
        <v>34.200000000000003</v>
      </c>
      <c r="BC1002" s="5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21.4</v>
      </c>
      <c r="AN1003" s="2">
        <v>61</v>
      </c>
      <c r="AO1003" s="2">
        <v>13.6</v>
      </c>
      <c r="AP1003" s="2">
        <v>21.4</v>
      </c>
      <c r="AQ1003" s="2">
        <v>13.7</v>
      </c>
      <c r="AR1003" s="2">
        <v>18.399999999999999</v>
      </c>
      <c r="AS1003" s="2">
        <v>1025</v>
      </c>
      <c r="AT1003" s="2">
        <v>94360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287.8</v>
      </c>
      <c r="BA1003">
        <v>34.200000000000003</v>
      </c>
      <c r="BB1003">
        <v>34.1</v>
      </c>
      <c r="BC1003" s="5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21.4</v>
      </c>
      <c r="AN1004" s="2">
        <v>61</v>
      </c>
      <c r="AO1004" s="2">
        <v>13.6</v>
      </c>
      <c r="AP1004" s="2">
        <v>21.4</v>
      </c>
      <c r="AQ1004" s="2">
        <v>20.2</v>
      </c>
      <c r="AR1004" s="2">
        <v>25.2</v>
      </c>
      <c r="AS1004" s="2">
        <v>1024.7</v>
      </c>
      <c r="AT1004" s="2">
        <v>93620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287.8</v>
      </c>
      <c r="BA1004">
        <v>34.200000000000003</v>
      </c>
      <c r="BB1004">
        <v>34.1</v>
      </c>
      <c r="BC1004" s="5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21.1</v>
      </c>
      <c r="AN1005" s="2">
        <v>62</v>
      </c>
      <c r="AO1005" s="2">
        <v>13.5</v>
      </c>
      <c r="AP1005" s="2">
        <v>21.1</v>
      </c>
      <c r="AQ1005" s="2">
        <v>20.2</v>
      </c>
      <c r="AR1005" s="2">
        <v>29.9</v>
      </c>
      <c r="AS1005" s="2">
        <v>1024.8</v>
      </c>
      <c r="AT1005" s="2">
        <v>94470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287.8</v>
      </c>
      <c r="BA1005">
        <v>34.1</v>
      </c>
      <c r="BB1005">
        <v>34.1</v>
      </c>
      <c r="BC1005" s="5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61</v>
      </c>
      <c r="AO1006" s="2">
        <v>13.4</v>
      </c>
      <c r="AP1006" s="2">
        <v>21.2</v>
      </c>
      <c r="AQ1006" s="2">
        <v>4</v>
      </c>
      <c r="AR1006" s="2">
        <v>10.1</v>
      </c>
      <c r="AS1006" s="2">
        <v>1024.9000000000001</v>
      </c>
      <c r="AT1006" s="2">
        <v>94650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287.8</v>
      </c>
      <c r="BA1006">
        <v>34</v>
      </c>
      <c r="BB1006">
        <v>33.9</v>
      </c>
      <c r="BC1006" s="5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61</v>
      </c>
      <c r="AO1007" s="2">
        <v>13.6</v>
      </c>
      <c r="AP1007" s="2">
        <v>21.4</v>
      </c>
      <c r="AQ1007" s="2">
        <v>4.3</v>
      </c>
      <c r="AR1007" s="2">
        <v>7.9</v>
      </c>
      <c r="AS1007" s="2">
        <v>1024.9000000000001</v>
      </c>
      <c r="AT1007" s="2">
        <v>93340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287.8</v>
      </c>
      <c r="BA1007">
        <v>33.799999999999997</v>
      </c>
      <c r="BB1007">
        <v>33.799999999999997</v>
      </c>
      <c r="BC1007" s="5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23.4</v>
      </c>
      <c r="AR1008" s="2">
        <v>29.2</v>
      </c>
      <c r="AS1008" s="2">
        <v>1024.7</v>
      </c>
      <c r="AT1008" s="2">
        <v>93700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287.8</v>
      </c>
      <c r="BA1008">
        <v>33.799999999999997</v>
      </c>
      <c r="BB1008">
        <v>33.700000000000003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21.3</v>
      </c>
      <c r="AN1009" s="2">
        <v>61</v>
      </c>
      <c r="AO1009" s="2">
        <v>13.5</v>
      </c>
      <c r="AP1009" s="2">
        <v>21.3</v>
      </c>
      <c r="AQ1009" s="2">
        <v>11.2</v>
      </c>
      <c r="AR1009" s="2">
        <v>17.600000000000001</v>
      </c>
      <c r="AS1009" s="2">
        <v>1024.7</v>
      </c>
      <c r="AT1009" s="2">
        <v>93840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287.8</v>
      </c>
      <c r="BA1009">
        <v>33.799999999999997</v>
      </c>
      <c r="BB1009">
        <v>33.5</v>
      </c>
      <c r="BC1009" s="5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21.1</v>
      </c>
      <c r="AN1010" s="2">
        <v>62</v>
      </c>
      <c r="AO1010" s="2">
        <v>13.5</v>
      </c>
      <c r="AP1010" s="2">
        <v>21.1</v>
      </c>
      <c r="AQ1010" s="2">
        <v>14.4</v>
      </c>
      <c r="AR1010" s="2">
        <v>22.7</v>
      </c>
      <c r="AS1010" s="2">
        <v>1024.8</v>
      </c>
      <c r="AT1010" s="2">
        <v>93210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287.8</v>
      </c>
      <c r="BA1010">
        <v>33.9</v>
      </c>
      <c r="BB1010">
        <v>33.4</v>
      </c>
      <c r="BC1010" s="5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21.2</v>
      </c>
      <c r="AN1011" s="2">
        <v>62</v>
      </c>
      <c r="AO1011" s="2">
        <v>13.6</v>
      </c>
      <c r="AP1011" s="2">
        <v>21.2</v>
      </c>
      <c r="AQ1011" s="2">
        <v>14.4</v>
      </c>
      <c r="AR1011" s="2">
        <v>15.8</v>
      </c>
      <c r="AS1011" s="2">
        <v>1024.5999999999999</v>
      </c>
      <c r="AT1011" s="2">
        <v>93530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287.8</v>
      </c>
      <c r="BA1011">
        <v>33.799999999999997</v>
      </c>
      <c r="BB1011">
        <v>33.299999999999997</v>
      </c>
      <c r="BC1011" s="5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21.6</v>
      </c>
      <c r="AN1012" s="2">
        <v>61</v>
      </c>
      <c r="AO1012" s="2">
        <v>13.8</v>
      </c>
      <c r="AP1012" s="2">
        <v>21.6</v>
      </c>
      <c r="AQ1012" s="2">
        <v>10.4</v>
      </c>
      <c r="AR1012" s="2">
        <v>17.600000000000001</v>
      </c>
      <c r="AS1012" s="2">
        <v>1024.8</v>
      </c>
      <c r="AT1012" s="2">
        <v>93450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287.8</v>
      </c>
      <c r="BA1012">
        <v>33.700000000000003</v>
      </c>
      <c r="BB1012">
        <v>33.200000000000003</v>
      </c>
      <c r="BC1012" s="5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21.8</v>
      </c>
      <c r="AN1013" s="2">
        <v>60</v>
      </c>
      <c r="AO1013" s="2">
        <v>13.7</v>
      </c>
      <c r="AP1013" s="2">
        <v>21.8</v>
      </c>
      <c r="AQ1013" s="2">
        <v>13.7</v>
      </c>
      <c r="AR1013" s="2">
        <v>17.600000000000001</v>
      </c>
      <c r="AS1013" s="2">
        <v>1024.7</v>
      </c>
      <c r="AT1013" s="2">
        <v>91450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287.8</v>
      </c>
      <c r="BA1013">
        <v>33.799999999999997</v>
      </c>
      <c r="BB1013">
        <v>33.1</v>
      </c>
      <c r="BC1013" s="5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21.8</v>
      </c>
      <c r="AN1014" s="2">
        <v>60</v>
      </c>
      <c r="AO1014" s="2">
        <v>13.7</v>
      </c>
      <c r="AP1014" s="2">
        <v>21.8</v>
      </c>
      <c r="AQ1014" s="2">
        <v>17.3</v>
      </c>
      <c r="AR1014" s="2">
        <v>27.7</v>
      </c>
      <c r="AS1014" s="2">
        <v>1024.8</v>
      </c>
      <c r="AT1014" s="2">
        <v>91690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287.8</v>
      </c>
      <c r="BA1014">
        <v>34</v>
      </c>
      <c r="BB1014">
        <v>33</v>
      </c>
      <c r="BC1014" s="5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21.5</v>
      </c>
      <c r="AN1015" s="2">
        <v>61</v>
      </c>
      <c r="AO1015" s="2">
        <v>13.7</v>
      </c>
      <c r="AP1015" s="2">
        <v>21.5</v>
      </c>
      <c r="AQ1015" s="2">
        <v>10.4</v>
      </c>
      <c r="AR1015" s="2">
        <v>21.2</v>
      </c>
      <c r="AS1015" s="2">
        <v>1024.9000000000001</v>
      </c>
      <c r="AT1015" s="2">
        <v>92150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287.8</v>
      </c>
      <c r="BA1015">
        <v>34.1</v>
      </c>
      <c r="BB1015">
        <v>32.9</v>
      </c>
      <c r="BC1015" s="5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21.4</v>
      </c>
      <c r="AN1016" s="2">
        <v>61</v>
      </c>
      <c r="AO1016" s="2">
        <v>13.6</v>
      </c>
      <c r="AP1016" s="2">
        <v>21.4</v>
      </c>
      <c r="AQ1016" s="2">
        <v>25.2</v>
      </c>
      <c r="AR1016" s="2">
        <v>29.2</v>
      </c>
      <c r="AS1016" s="2">
        <v>1025</v>
      </c>
      <c r="AT1016" s="2">
        <v>92110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287.8</v>
      </c>
      <c r="BA1016">
        <v>34.1</v>
      </c>
      <c r="BB1016">
        <v>32.9</v>
      </c>
      <c r="BC1016" s="5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21.1</v>
      </c>
      <c r="AN1017" s="2">
        <v>63</v>
      </c>
      <c r="AO1017" s="2">
        <v>13.8</v>
      </c>
      <c r="AP1017" s="2">
        <v>21.1</v>
      </c>
      <c r="AQ1017" s="2">
        <v>17.3</v>
      </c>
      <c r="AR1017" s="2">
        <v>24.8</v>
      </c>
      <c r="AS1017" s="2">
        <v>1024.5999999999999</v>
      </c>
      <c r="AT1017" s="2">
        <v>92200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287.8</v>
      </c>
      <c r="BA1017">
        <v>34.1</v>
      </c>
      <c r="BB1017">
        <v>32.799999999999997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63</v>
      </c>
      <c r="AO1018" s="2">
        <v>13.9</v>
      </c>
      <c r="AP1018" s="2">
        <v>21.2</v>
      </c>
      <c r="AQ1018" s="2">
        <v>10.8</v>
      </c>
      <c r="AR1018" s="2">
        <v>14.4</v>
      </c>
      <c r="AS1018" s="2">
        <v>1024.8</v>
      </c>
      <c r="AT1018" s="2">
        <v>89180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287.8</v>
      </c>
      <c r="BA1018">
        <v>34</v>
      </c>
      <c r="BB1018">
        <v>32.700000000000003</v>
      </c>
      <c r="BC1018" s="5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61</v>
      </c>
      <c r="AO1019" s="2">
        <v>13.7</v>
      </c>
      <c r="AP1019" s="2">
        <v>21.5</v>
      </c>
      <c r="AQ1019" s="2">
        <v>11.9</v>
      </c>
      <c r="AR1019" s="2">
        <v>14.4</v>
      </c>
      <c r="AS1019" s="2">
        <v>1024.5999999999999</v>
      </c>
      <c r="AT1019" s="2">
        <v>90550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287.8</v>
      </c>
      <c r="BA1019">
        <v>33.9</v>
      </c>
      <c r="BB1019">
        <v>32.700000000000003</v>
      </c>
      <c r="BC1019" s="5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61</v>
      </c>
      <c r="AO1020" s="2">
        <v>14</v>
      </c>
      <c r="AP1020" s="2">
        <v>21.8</v>
      </c>
      <c r="AQ1020" s="2">
        <v>9.4</v>
      </c>
      <c r="AR1020" s="2">
        <v>16.899999999999999</v>
      </c>
      <c r="AS1020" s="2">
        <v>1024.5999999999999</v>
      </c>
      <c r="AT1020" s="2">
        <v>88630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287.8</v>
      </c>
      <c r="BA1020">
        <v>33.9</v>
      </c>
      <c r="BB1020">
        <v>32.6</v>
      </c>
      <c r="BC1020" s="5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62</v>
      </c>
      <c r="AO1021" s="2">
        <v>13.9</v>
      </c>
      <c r="AP1021" s="2">
        <v>21.5</v>
      </c>
      <c r="AQ1021" s="2">
        <v>21.2</v>
      </c>
      <c r="AR1021" s="2">
        <v>23</v>
      </c>
      <c r="AS1021" s="2">
        <v>1024.8</v>
      </c>
      <c r="AT1021" s="2">
        <v>86530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287.8</v>
      </c>
      <c r="BA1021">
        <v>34.1</v>
      </c>
      <c r="BB1021">
        <v>32.5</v>
      </c>
      <c r="BC1021" s="5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21.1</v>
      </c>
      <c r="AN1022" s="2">
        <v>63</v>
      </c>
      <c r="AO1022" s="2">
        <v>13.8</v>
      </c>
      <c r="AP1022" s="2">
        <v>21.1</v>
      </c>
      <c r="AQ1022" s="2">
        <v>14.4</v>
      </c>
      <c r="AR1022" s="2">
        <v>15.8</v>
      </c>
      <c r="AS1022" s="2">
        <v>1024.9000000000001</v>
      </c>
      <c r="AT1022" s="2">
        <v>90430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287.8</v>
      </c>
      <c r="BA1022">
        <v>34.1</v>
      </c>
      <c r="BB1022">
        <v>32.4</v>
      </c>
      <c r="BC1022" s="5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21.2</v>
      </c>
      <c r="AN1023" s="2">
        <v>62</v>
      </c>
      <c r="AO1023" s="2">
        <v>13.6</v>
      </c>
      <c r="AP1023" s="2">
        <v>21.2</v>
      </c>
      <c r="AQ1023" s="2">
        <v>13</v>
      </c>
      <c r="AR1023" s="2">
        <v>24.1</v>
      </c>
      <c r="AS1023" s="2">
        <v>1025</v>
      </c>
      <c r="AT1023" s="2">
        <v>90010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287.8</v>
      </c>
      <c r="BA1023">
        <v>34</v>
      </c>
      <c r="BB1023">
        <v>32.299999999999997</v>
      </c>
      <c r="BC1023" s="5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21.1</v>
      </c>
      <c r="AN1024" s="2">
        <v>62</v>
      </c>
      <c r="AO1024" s="2">
        <v>13.5</v>
      </c>
      <c r="AP1024" s="2">
        <v>21.1</v>
      </c>
      <c r="AQ1024" s="2">
        <v>16.899999999999999</v>
      </c>
      <c r="AR1024" s="2">
        <v>24.1</v>
      </c>
      <c r="AS1024" s="2">
        <v>1024.8</v>
      </c>
      <c r="AT1024" s="2">
        <v>79910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287.8</v>
      </c>
      <c r="BA1024">
        <v>33.9</v>
      </c>
      <c r="BB1024">
        <v>32.1</v>
      </c>
      <c r="BC1024" s="5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</v>
      </c>
      <c r="AN1025" s="2">
        <v>63</v>
      </c>
      <c r="AO1025" s="2">
        <v>13.7</v>
      </c>
      <c r="AP1025" s="2">
        <v>21</v>
      </c>
      <c r="AQ1025" s="2">
        <v>14.4</v>
      </c>
      <c r="AR1025" s="2">
        <v>19.8</v>
      </c>
      <c r="AS1025" s="2">
        <v>1024.8</v>
      </c>
      <c r="AT1025" s="2">
        <v>88660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287.8</v>
      </c>
      <c r="BA1025">
        <v>33.700000000000003</v>
      </c>
      <c r="BB1025">
        <v>32</v>
      </c>
      <c r="BC1025" s="5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21</v>
      </c>
      <c r="AN1026" s="2">
        <v>63</v>
      </c>
      <c r="AO1026" s="2">
        <v>13.7</v>
      </c>
      <c r="AP1026" s="2">
        <v>21</v>
      </c>
      <c r="AQ1026" s="2">
        <v>18.7</v>
      </c>
      <c r="AR1026" s="2">
        <v>25.2</v>
      </c>
      <c r="AS1026" s="2">
        <v>1024.9000000000001</v>
      </c>
      <c r="AT1026" s="2">
        <v>88290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287.8</v>
      </c>
      <c r="BA1026">
        <v>33.5</v>
      </c>
      <c r="BB1026">
        <v>31.8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20.9</v>
      </c>
      <c r="AN1027" s="2">
        <v>63</v>
      </c>
      <c r="AO1027" s="2">
        <v>13.6</v>
      </c>
      <c r="AP1027" s="2">
        <v>20.9</v>
      </c>
      <c r="AQ1027" s="2">
        <v>16.899999999999999</v>
      </c>
      <c r="AR1027" s="2">
        <v>22</v>
      </c>
      <c r="AS1027" s="2">
        <v>1024.8</v>
      </c>
      <c r="AT1027" s="2">
        <v>84000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287.8</v>
      </c>
      <c r="BA1027">
        <v>33.299999999999997</v>
      </c>
      <c r="BB1027">
        <v>31.6</v>
      </c>
      <c r="BC1027" s="5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20.8</v>
      </c>
      <c r="AN1028" s="2">
        <v>63</v>
      </c>
      <c r="AO1028" s="2">
        <v>13.5</v>
      </c>
      <c r="AP1028" s="2">
        <v>20.8</v>
      </c>
      <c r="AQ1028" s="2">
        <v>6.1</v>
      </c>
      <c r="AR1028" s="2">
        <v>21.2</v>
      </c>
      <c r="AS1028" s="2">
        <v>1024.5</v>
      </c>
      <c r="AT1028" s="2">
        <v>90890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287.8</v>
      </c>
      <c r="BA1028">
        <v>33.1</v>
      </c>
      <c r="BB1028">
        <v>31.4</v>
      </c>
      <c r="BC1028" s="5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21.1</v>
      </c>
      <c r="AN1029" s="2">
        <v>62</v>
      </c>
      <c r="AO1029" s="2">
        <v>13.5</v>
      </c>
      <c r="AP1029" s="2">
        <v>21.1</v>
      </c>
      <c r="AQ1029" s="2">
        <v>18.399999999999999</v>
      </c>
      <c r="AR1029" s="2">
        <v>24.5</v>
      </c>
      <c r="AS1029" s="2">
        <v>1024.8</v>
      </c>
      <c r="AT1029" s="2">
        <v>88240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287.8</v>
      </c>
      <c r="BA1029">
        <v>32.9</v>
      </c>
      <c r="BB1029">
        <v>31.2</v>
      </c>
      <c r="BC1029" s="5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21.1</v>
      </c>
      <c r="AN1030" s="2">
        <v>63</v>
      </c>
      <c r="AO1030" s="2">
        <v>13.8</v>
      </c>
      <c r="AP1030" s="2">
        <v>21.1</v>
      </c>
      <c r="AQ1030" s="2">
        <v>14.4</v>
      </c>
      <c r="AR1030" s="2">
        <v>28.1</v>
      </c>
      <c r="AS1030" s="2">
        <v>1024.9000000000001</v>
      </c>
      <c r="AT1030" s="2">
        <v>87090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287.8</v>
      </c>
      <c r="BA1030">
        <v>32.799999999999997</v>
      </c>
      <c r="BB1030">
        <v>31.1</v>
      </c>
      <c r="BC1030" s="5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21.2</v>
      </c>
      <c r="AN1031" s="2">
        <v>63</v>
      </c>
      <c r="AO1031" s="2">
        <v>13.9</v>
      </c>
      <c r="AP1031" s="2">
        <v>21.2</v>
      </c>
      <c r="AQ1031" s="2">
        <v>4</v>
      </c>
      <c r="AR1031" s="2">
        <v>10.4</v>
      </c>
      <c r="AS1031" s="2">
        <v>1024.8</v>
      </c>
      <c r="AT1031" s="2">
        <v>88480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287.8</v>
      </c>
      <c r="BA1031">
        <v>32.700000000000003</v>
      </c>
      <c r="BB1031">
        <v>30.9</v>
      </c>
      <c r="BC1031" s="5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21.2</v>
      </c>
      <c r="AN1032" s="2">
        <v>62</v>
      </c>
      <c r="AO1032" s="2">
        <v>13.6</v>
      </c>
      <c r="AP1032" s="2">
        <v>21.2</v>
      </c>
      <c r="AQ1032" s="2">
        <v>8.3000000000000007</v>
      </c>
      <c r="AR1032" s="2">
        <v>16.2</v>
      </c>
      <c r="AS1032" s="2">
        <v>1024.9000000000001</v>
      </c>
      <c r="AT1032" s="2">
        <v>87660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287.8</v>
      </c>
      <c r="BA1032">
        <v>32.700000000000003</v>
      </c>
      <c r="BB1032">
        <v>30.8</v>
      </c>
      <c r="BC1032" s="5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21.2</v>
      </c>
      <c r="AN1033" s="2">
        <v>62</v>
      </c>
      <c r="AO1033" s="2">
        <v>13.6</v>
      </c>
      <c r="AP1033" s="2">
        <v>21.2</v>
      </c>
      <c r="AQ1033" s="2">
        <v>11.9</v>
      </c>
      <c r="AR1033" s="2">
        <v>13</v>
      </c>
      <c r="AS1033" s="2">
        <v>1024.8</v>
      </c>
      <c r="AT1033" s="2">
        <v>89240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287.8</v>
      </c>
      <c r="BA1033">
        <v>32.799999999999997</v>
      </c>
      <c r="BB1033">
        <v>30.7</v>
      </c>
      <c r="BC1033" s="5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21.4</v>
      </c>
      <c r="AN1034" s="2">
        <v>62</v>
      </c>
      <c r="AO1034" s="2">
        <v>13.8</v>
      </c>
      <c r="AP1034" s="2">
        <v>21.4</v>
      </c>
      <c r="AQ1034" s="2">
        <v>8.3000000000000007</v>
      </c>
      <c r="AR1034" s="2">
        <v>9.6999999999999993</v>
      </c>
      <c r="AS1034" s="2">
        <v>1024.8</v>
      </c>
      <c r="AT1034" s="2">
        <v>89000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287.8</v>
      </c>
      <c r="BA1034">
        <v>32.9</v>
      </c>
      <c r="BB1034">
        <v>30.6</v>
      </c>
      <c r="BC1034" s="5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21.5</v>
      </c>
      <c r="AN1035" s="2">
        <v>61</v>
      </c>
      <c r="AO1035" s="2">
        <v>13.7</v>
      </c>
      <c r="AP1035" s="2">
        <v>21.5</v>
      </c>
      <c r="AQ1035" s="2">
        <v>20.2</v>
      </c>
      <c r="AR1035" s="2">
        <v>21.6</v>
      </c>
      <c r="AS1035" s="2">
        <v>1024.8</v>
      </c>
      <c r="AT1035" s="2">
        <v>89270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287.8</v>
      </c>
      <c r="BA1035">
        <v>33</v>
      </c>
      <c r="BB1035">
        <v>30.5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21.3</v>
      </c>
      <c r="AN1036" s="2">
        <v>61</v>
      </c>
      <c r="AO1036" s="2">
        <v>13.5</v>
      </c>
      <c r="AP1036" s="2">
        <v>21.3</v>
      </c>
      <c r="AQ1036" s="2">
        <v>13.3</v>
      </c>
      <c r="AR1036" s="2">
        <v>18.399999999999999</v>
      </c>
      <c r="AS1036" s="2">
        <v>1024.8</v>
      </c>
      <c r="AT1036" s="2">
        <v>88990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287.8</v>
      </c>
      <c r="BA1036">
        <v>33.1</v>
      </c>
      <c r="BB1036">
        <v>30.5</v>
      </c>
      <c r="BC1036" s="5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62</v>
      </c>
      <c r="AO1037" s="2">
        <v>13.7</v>
      </c>
      <c r="AP1037" s="2">
        <v>21.3</v>
      </c>
      <c r="AQ1037" s="2">
        <v>10.4</v>
      </c>
      <c r="AR1037" s="2">
        <v>18.7</v>
      </c>
      <c r="AS1037" s="2">
        <v>1024.7</v>
      </c>
      <c r="AT1037" s="2">
        <v>85590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287.8</v>
      </c>
      <c r="BA1037">
        <v>33.200000000000003</v>
      </c>
      <c r="BB1037">
        <v>30.4</v>
      </c>
      <c r="BC1037" s="5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21.4</v>
      </c>
      <c r="AN1038" s="2">
        <v>61</v>
      </c>
      <c r="AO1038" s="2">
        <v>13.6</v>
      </c>
      <c r="AP1038" s="2">
        <v>21.4</v>
      </c>
      <c r="AQ1038" s="2">
        <v>18.7</v>
      </c>
      <c r="AR1038" s="2">
        <v>20.2</v>
      </c>
      <c r="AS1038" s="2">
        <v>1024.8</v>
      </c>
      <c r="AT1038" s="2">
        <v>86990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287.8</v>
      </c>
      <c r="BA1038">
        <v>33.299999999999997</v>
      </c>
      <c r="BB1038">
        <v>30.3</v>
      </c>
      <c r="BC1038" s="5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21.2</v>
      </c>
      <c r="AN1039" s="2">
        <v>62</v>
      </c>
      <c r="AO1039" s="2">
        <v>13.6</v>
      </c>
      <c r="AP1039" s="2">
        <v>21.2</v>
      </c>
      <c r="AQ1039" s="2">
        <v>13.3</v>
      </c>
      <c r="AR1039" s="2">
        <v>29.5</v>
      </c>
      <c r="AS1039" s="2">
        <v>1024.9000000000001</v>
      </c>
      <c r="AT1039" s="2">
        <v>87580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287.8</v>
      </c>
      <c r="BA1039">
        <v>33.299999999999997</v>
      </c>
      <c r="BB1039">
        <v>30.2</v>
      </c>
      <c r="BC1039" s="5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20.9</v>
      </c>
      <c r="AN1040" s="2">
        <v>63</v>
      </c>
      <c r="AO1040" s="2">
        <v>13.6</v>
      </c>
      <c r="AP1040" s="2">
        <v>20.9</v>
      </c>
      <c r="AQ1040" s="2">
        <v>15.1</v>
      </c>
      <c r="AR1040" s="2">
        <v>21.6</v>
      </c>
      <c r="AS1040" s="2">
        <v>1024.7</v>
      </c>
      <c r="AT1040" s="2">
        <v>87570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287.8</v>
      </c>
      <c r="BA1040">
        <v>33.299999999999997</v>
      </c>
      <c r="BB1040">
        <v>30.2</v>
      </c>
      <c r="BC1040" s="5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20.8</v>
      </c>
      <c r="AN1041" s="2">
        <v>63</v>
      </c>
      <c r="AO1041" s="2">
        <v>13.5</v>
      </c>
      <c r="AP1041" s="2">
        <v>20.8</v>
      </c>
      <c r="AQ1041" s="2">
        <v>11.9</v>
      </c>
      <c r="AR1041" s="2">
        <v>18</v>
      </c>
      <c r="AS1041" s="2">
        <v>1024.8</v>
      </c>
      <c r="AT1041" s="2">
        <v>87010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287.8</v>
      </c>
      <c r="BA1041">
        <v>33.200000000000003</v>
      </c>
      <c r="BB1041">
        <v>30.1</v>
      </c>
      <c r="BC1041" s="5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</v>
      </c>
      <c r="AN1042" s="2">
        <v>63</v>
      </c>
      <c r="AO1042" s="2">
        <v>13.7</v>
      </c>
      <c r="AP1042" s="2">
        <v>21</v>
      </c>
      <c r="AQ1042" s="2">
        <v>12.6</v>
      </c>
      <c r="AR1042" s="2">
        <v>14.4</v>
      </c>
      <c r="AS1042" s="2">
        <v>1025</v>
      </c>
      <c r="AT1042" s="2">
        <v>87130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287.8</v>
      </c>
      <c r="BA1042">
        <v>33.200000000000003</v>
      </c>
      <c r="BB1042">
        <v>29.9</v>
      </c>
      <c r="BC1042" s="5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21.2</v>
      </c>
      <c r="AN1043" s="2">
        <v>62</v>
      </c>
      <c r="AO1043" s="2">
        <v>13.6</v>
      </c>
      <c r="AP1043" s="2">
        <v>21.2</v>
      </c>
      <c r="AQ1043" s="2">
        <v>10.8</v>
      </c>
      <c r="AR1043" s="2">
        <v>18.399999999999999</v>
      </c>
      <c r="AS1043" s="2">
        <v>1024.9000000000001</v>
      </c>
      <c r="AT1043" s="2">
        <v>87280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287.8</v>
      </c>
      <c r="BA1043">
        <v>33.1</v>
      </c>
      <c r="BB1043">
        <v>29.8</v>
      </c>
      <c r="BC1043" s="5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21.3</v>
      </c>
      <c r="AN1044" s="2">
        <v>62</v>
      </c>
      <c r="AO1044" s="2">
        <v>13.7</v>
      </c>
      <c r="AP1044" s="2">
        <v>21.3</v>
      </c>
      <c r="AQ1044" s="2">
        <v>9</v>
      </c>
      <c r="AR1044" s="2">
        <v>15.5</v>
      </c>
      <c r="AS1044" s="2">
        <v>1024.8</v>
      </c>
      <c r="AT1044" s="2">
        <v>87570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287.8</v>
      </c>
      <c r="BA1044">
        <v>33.1</v>
      </c>
      <c r="BB1044">
        <v>29.6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21.4</v>
      </c>
      <c r="AN1045" s="2">
        <v>62</v>
      </c>
      <c r="AO1045" s="2">
        <v>13.8</v>
      </c>
      <c r="AP1045" s="2">
        <v>21.4</v>
      </c>
      <c r="AQ1045" s="2">
        <v>15.1</v>
      </c>
      <c r="AR1045" s="2">
        <v>24.1</v>
      </c>
      <c r="AS1045" s="2">
        <v>1024.5999999999999</v>
      </c>
      <c r="AT1045" s="2">
        <v>87580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287.8</v>
      </c>
      <c r="BA1045">
        <v>33.200000000000003</v>
      </c>
      <c r="BB1045">
        <v>29.5</v>
      </c>
      <c r="BC1045" s="5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21.4</v>
      </c>
      <c r="AN1046" s="2">
        <v>62</v>
      </c>
      <c r="AO1046" s="2">
        <v>13.8</v>
      </c>
      <c r="AP1046" s="2">
        <v>21.4</v>
      </c>
      <c r="AQ1046" s="2">
        <v>13.7</v>
      </c>
      <c r="AR1046" s="2">
        <v>16.899999999999999</v>
      </c>
      <c r="AS1046" s="2">
        <v>1024.9000000000001</v>
      </c>
      <c r="AT1046" s="2">
        <v>71760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287.8</v>
      </c>
      <c r="BA1046">
        <v>33.200000000000003</v>
      </c>
      <c r="BB1046">
        <v>29.4</v>
      </c>
      <c r="BC1046" s="5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62</v>
      </c>
      <c r="AO1047" s="2">
        <v>13.9</v>
      </c>
      <c r="AP1047" s="2">
        <v>21.5</v>
      </c>
      <c r="AQ1047" s="2">
        <v>9</v>
      </c>
      <c r="AR1047" s="2">
        <v>13.7</v>
      </c>
      <c r="AS1047" s="2">
        <v>1024.7</v>
      </c>
      <c r="AT1047" s="2">
        <v>54400</v>
      </c>
      <c r="AU1047" s="2">
        <v>3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287.8</v>
      </c>
      <c r="BA1047">
        <v>33.299999999999997</v>
      </c>
      <c r="BB1047">
        <v>29.3</v>
      </c>
      <c r="BC1047" s="5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21.4</v>
      </c>
      <c r="AN1048" s="2">
        <v>62</v>
      </c>
      <c r="AO1048" s="2">
        <v>13.8</v>
      </c>
      <c r="AP1048" s="2">
        <v>21.4</v>
      </c>
      <c r="AQ1048" s="2">
        <v>13</v>
      </c>
      <c r="AR1048" s="2">
        <v>20.2</v>
      </c>
      <c r="AS1048" s="2">
        <v>1024.9000000000001</v>
      </c>
      <c r="AT1048" s="2">
        <v>51510</v>
      </c>
      <c r="AU1048" s="2">
        <v>3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287.8</v>
      </c>
      <c r="BA1048">
        <v>33.4</v>
      </c>
      <c r="BB1048">
        <v>29.2</v>
      </c>
      <c r="BC1048" s="5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62</v>
      </c>
      <c r="AO1049" s="2">
        <v>13.6</v>
      </c>
      <c r="AP1049" s="2">
        <v>21.2</v>
      </c>
      <c r="AQ1049" s="2">
        <v>9.6999999999999993</v>
      </c>
      <c r="AR1049" s="2">
        <v>16.2</v>
      </c>
      <c r="AS1049" s="2">
        <v>1024.5999999999999</v>
      </c>
      <c r="AT1049" s="2">
        <v>44680</v>
      </c>
      <c r="AU1049" s="2">
        <v>3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287.8</v>
      </c>
      <c r="BA1049">
        <v>33.299999999999997</v>
      </c>
      <c r="BB1049">
        <v>29.1</v>
      </c>
      <c r="BC1049" s="5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21.2</v>
      </c>
      <c r="AN1050" s="2">
        <v>62</v>
      </c>
      <c r="AO1050" s="2">
        <v>13.6</v>
      </c>
      <c r="AP1050" s="2">
        <v>21.2</v>
      </c>
      <c r="AQ1050" s="2">
        <v>11.9</v>
      </c>
      <c r="AR1050" s="2">
        <v>16.600000000000001</v>
      </c>
      <c r="AS1050" s="2">
        <v>1024.7</v>
      </c>
      <c r="AT1050" s="2">
        <v>20940</v>
      </c>
      <c r="AU1050" s="2">
        <v>1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287.8</v>
      </c>
      <c r="BA1050">
        <v>33.1</v>
      </c>
      <c r="BB1050">
        <v>28.8</v>
      </c>
      <c r="BC1050" s="5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20.9</v>
      </c>
      <c r="AN1051" s="2">
        <v>63</v>
      </c>
      <c r="AO1051" s="2">
        <v>13.6</v>
      </c>
      <c r="AP1051" s="2">
        <v>20.9</v>
      </c>
      <c r="AQ1051" s="2">
        <v>9.4</v>
      </c>
      <c r="AR1051" s="2">
        <v>24.1</v>
      </c>
      <c r="AS1051" s="2">
        <v>1024.7</v>
      </c>
      <c r="AT1051" s="2">
        <v>21640</v>
      </c>
      <c r="AU1051" s="2">
        <v>1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287.8</v>
      </c>
      <c r="BA1051">
        <v>32.700000000000003</v>
      </c>
      <c r="BB1051">
        <v>28.6</v>
      </c>
      <c r="BC1051" s="5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20.5</v>
      </c>
      <c r="AN1052" s="2">
        <v>64</v>
      </c>
      <c r="AO1052" s="2">
        <v>13.5</v>
      </c>
      <c r="AP1052" s="2">
        <v>20.5</v>
      </c>
      <c r="AQ1052" s="2">
        <v>7.9</v>
      </c>
      <c r="AR1052" s="2">
        <v>14.4</v>
      </c>
      <c r="AS1052" s="2">
        <v>1024.8</v>
      </c>
      <c r="AT1052" s="2">
        <v>19910</v>
      </c>
      <c r="AU1052" s="2">
        <v>1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287.8</v>
      </c>
      <c r="BA1052">
        <v>32.200000000000003</v>
      </c>
      <c r="BB1052">
        <v>28.3</v>
      </c>
      <c r="BC1052" s="5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20.5</v>
      </c>
      <c r="AN1053" s="2">
        <v>64</v>
      </c>
      <c r="AO1053" s="2">
        <v>13.5</v>
      </c>
      <c r="AP1053" s="2">
        <v>20.5</v>
      </c>
      <c r="AQ1053" s="2">
        <v>12.2</v>
      </c>
      <c r="AR1053" s="2">
        <v>14</v>
      </c>
      <c r="AS1053" s="2">
        <v>1024.5999999999999</v>
      </c>
      <c r="AT1053" s="2">
        <v>19340</v>
      </c>
      <c r="AU1053" s="2">
        <v>1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287.8</v>
      </c>
      <c r="BA1053">
        <v>31.6</v>
      </c>
      <c r="BB1053">
        <v>27.9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20.5</v>
      </c>
      <c r="AN1054" s="2">
        <v>64</v>
      </c>
      <c r="AO1054" s="2">
        <v>13.5</v>
      </c>
      <c r="AP1054" s="2">
        <v>20.5</v>
      </c>
      <c r="AQ1054" s="2">
        <v>17.3</v>
      </c>
      <c r="AR1054" s="2">
        <v>23.8</v>
      </c>
      <c r="AS1054" s="2">
        <v>1024.5999999999999</v>
      </c>
      <c r="AT1054" s="2">
        <v>44520</v>
      </c>
      <c r="AU1054" s="2">
        <v>3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287.8</v>
      </c>
      <c r="BA1054">
        <v>30.9</v>
      </c>
      <c r="BB1054">
        <v>27.6</v>
      </c>
      <c r="BC1054" s="5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20.399999999999999</v>
      </c>
      <c r="AN1055" s="2">
        <v>64</v>
      </c>
      <c r="AO1055" s="2">
        <v>13.4</v>
      </c>
      <c r="AP1055" s="2">
        <v>20.399999999999999</v>
      </c>
      <c r="AQ1055" s="2">
        <v>6.1</v>
      </c>
      <c r="AR1055" s="2">
        <v>16.2</v>
      </c>
      <c r="AS1055" s="2">
        <v>1024.7</v>
      </c>
      <c r="AT1055" s="2">
        <v>38560</v>
      </c>
      <c r="AU1055" s="2">
        <v>2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287.8</v>
      </c>
      <c r="BA1055">
        <v>30.3</v>
      </c>
      <c r="BB1055">
        <v>27.2</v>
      </c>
      <c r="BC1055" s="5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20.5</v>
      </c>
      <c r="AN1056" s="2">
        <v>64</v>
      </c>
      <c r="AO1056" s="2">
        <v>13.5</v>
      </c>
      <c r="AP1056" s="2">
        <v>20.5</v>
      </c>
      <c r="AQ1056" s="2">
        <v>9.4</v>
      </c>
      <c r="AR1056" s="2">
        <v>13.3</v>
      </c>
      <c r="AS1056" s="2">
        <v>1024.5999999999999</v>
      </c>
      <c r="AT1056" s="2">
        <v>41890</v>
      </c>
      <c r="AU1056" s="2">
        <v>3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287.8</v>
      </c>
      <c r="BA1056">
        <v>29.7</v>
      </c>
      <c r="BB1056">
        <v>26.8</v>
      </c>
      <c r="BC1056" s="5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20.7</v>
      </c>
      <c r="AN1057" s="2">
        <v>63</v>
      </c>
      <c r="AO1057" s="2">
        <v>13.4</v>
      </c>
      <c r="AP1057" s="2">
        <v>20.7</v>
      </c>
      <c r="AQ1057" s="2">
        <v>10.1</v>
      </c>
      <c r="AR1057" s="2">
        <v>10.1</v>
      </c>
      <c r="AS1057" s="2">
        <v>1024.8</v>
      </c>
      <c r="AT1057" s="2">
        <v>26600</v>
      </c>
      <c r="AU1057" s="2">
        <v>1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287.8</v>
      </c>
      <c r="BA1057">
        <v>29.4</v>
      </c>
      <c r="BB1057">
        <v>26.6</v>
      </c>
      <c r="BC1057" s="5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20.6</v>
      </c>
      <c r="AN1058" s="2">
        <v>63</v>
      </c>
      <c r="AO1058" s="2">
        <v>13.3</v>
      </c>
      <c r="AP1058" s="2">
        <v>20.6</v>
      </c>
      <c r="AQ1058" s="2">
        <v>9</v>
      </c>
      <c r="AR1058" s="2">
        <v>14.8</v>
      </c>
      <c r="AS1058" s="2">
        <v>1024.7</v>
      </c>
      <c r="AT1058" s="2">
        <v>20480</v>
      </c>
      <c r="AU1058" s="2">
        <v>1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287.8</v>
      </c>
      <c r="BA1058">
        <v>29.2</v>
      </c>
      <c r="BB1058">
        <v>26.3</v>
      </c>
      <c r="BC1058" s="5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20.399999999999999</v>
      </c>
      <c r="AN1059" s="2">
        <v>64</v>
      </c>
      <c r="AO1059" s="2">
        <v>13.4</v>
      </c>
      <c r="AP1059" s="2">
        <v>20.399999999999999</v>
      </c>
      <c r="AQ1059" s="2">
        <v>10.8</v>
      </c>
      <c r="AR1059" s="2">
        <v>17.600000000000001</v>
      </c>
      <c r="AS1059" s="2">
        <v>1024.7</v>
      </c>
      <c r="AT1059" s="2">
        <v>55040</v>
      </c>
      <c r="AU1059" s="2">
        <v>4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287.8</v>
      </c>
      <c r="BA1059">
        <v>28.9</v>
      </c>
      <c r="BB1059">
        <v>26</v>
      </c>
      <c r="BC1059" s="5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20.2</v>
      </c>
      <c r="AN1060" s="2">
        <v>65</v>
      </c>
      <c r="AO1060" s="2">
        <v>13.4</v>
      </c>
      <c r="AP1060" s="2">
        <v>20.2</v>
      </c>
      <c r="AQ1060" s="2">
        <v>15.8</v>
      </c>
      <c r="AR1060" s="2">
        <v>16.899999999999999</v>
      </c>
      <c r="AS1060" s="2">
        <v>1024.8</v>
      </c>
      <c r="AT1060" s="2">
        <v>68420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287.8</v>
      </c>
      <c r="BA1060">
        <v>28.6</v>
      </c>
      <c r="BB1060">
        <v>25.8</v>
      </c>
      <c r="BC1060" s="5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20.3</v>
      </c>
      <c r="AN1061" s="2">
        <v>65</v>
      </c>
      <c r="AO1061" s="2">
        <v>13.5</v>
      </c>
      <c r="AP1061" s="2">
        <v>20.3</v>
      </c>
      <c r="AQ1061" s="2">
        <v>13</v>
      </c>
      <c r="AR1061" s="2">
        <v>23.4</v>
      </c>
      <c r="AS1061" s="2">
        <v>1024.5999999999999</v>
      </c>
      <c r="AT1061" s="2">
        <v>79690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287.8</v>
      </c>
      <c r="BA1061">
        <v>28.4</v>
      </c>
      <c r="BB1061">
        <v>25.6</v>
      </c>
      <c r="BC1061" s="5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20.6</v>
      </c>
      <c r="AN1062" s="2">
        <v>64</v>
      </c>
      <c r="AO1062" s="2">
        <v>13.6</v>
      </c>
      <c r="AP1062" s="2">
        <v>20.6</v>
      </c>
      <c r="AQ1062" s="2">
        <v>10.1</v>
      </c>
      <c r="AR1062" s="2">
        <v>12.6</v>
      </c>
      <c r="AS1062" s="2">
        <v>1024.5999999999999</v>
      </c>
      <c r="AT1062" s="2">
        <v>52900</v>
      </c>
      <c r="AU1062" s="2">
        <v>3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287.8</v>
      </c>
      <c r="BA1062">
        <v>28.3</v>
      </c>
      <c r="BB1062">
        <v>25.4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20.6</v>
      </c>
      <c r="AN1063" s="2">
        <v>64</v>
      </c>
      <c r="AO1063" s="2">
        <v>13.6</v>
      </c>
      <c r="AP1063" s="2">
        <v>20.6</v>
      </c>
      <c r="AQ1063" s="2">
        <v>10.1</v>
      </c>
      <c r="AR1063" s="2">
        <v>13.3</v>
      </c>
      <c r="AS1063" s="2">
        <v>1024.5999999999999</v>
      </c>
      <c r="AT1063" s="2">
        <v>82730</v>
      </c>
      <c r="AU1063" s="2">
        <v>6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287.8</v>
      </c>
      <c r="BA1063">
        <v>28.4</v>
      </c>
      <c r="BB1063">
        <v>25.3</v>
      </c>
      <c r="BC1063" s="5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20.8</v>
      </c>
      <c r="AN1064" s="2">
        <v>63</v>
      </c>
      <c r="AO1064" s="2">
        <v>13.5</v>
      </c>
      <c r="AP1064" s="2">
        <v>20.8</v>
      </c>
      <c r="AQ1064" s="2">
        <v>5.8</v>
      </c>
      <c r="AR1064" s="2">
        <v>17.600000000000001</v>
      </c>
      <c r="AS1064" s="2">
        <v>1024.5999999999999</v>
      </c>
      <c r="AT1064" s="2">
        <v>80940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287.8</v>
      </c>
      <c r="BA1064">
        <v>28.5</v>
      </c>
      <c r="BB1064">
        <v>25.3</v>
      </c>
      <c r="BC1064" s="5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21.2</v>
      </c>
      <c r="AN1065" s="2">
        <v>62</v>
      </c>
      <c r="AO1065" s="2">
        <v>13.6</v>
      </c>
      <c r="AP1065" s="2">
        <v>21.2</v>
      </c>
      <c r="AQ1065" s="2">
        <v>5.4</v>
      </c>
      <c r="AR1065" s="2">
        <v>14</v>
      </c>
      <c r="AS1065" s="2">
        <v>1024.4000000000001</v>
      </c>
      <c r="AT1065" s="2">
        <v>80990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287.8</v>
      </c>
      <c r="BA1065">
        <v>28.8</v>
      </c>
      <c r="BB1065">
        <v>25.3</v>
      </c>
      <c r="BC1065" s="5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21.5</v>
      </c>
      <c r="AN1066" s="2">
        <v>61</v>
      </c>
      <c r="AO1066" s="2">
        <v>13.7</v>
      </c>
      <c r="AP1066" s="2">
        <v>21.5</v>
      </c>
      <c r="AQ1066" s="2">
        <v>7.2</v>
      </c>
      <c r="AR1066" s="2">
        <v>11.2</v>
      </c>
      <c r="AS1066" s="2">
        <v>1024.5999999999999</v>
      </c>
      <c r="AT1066" s="2">
        <v>80540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287.8</v>
      </c>
      <c r="BA1066">
        <v>29.2</v>
      </c>
      <c r="BB1066">
        <v>25.3</v>
      </c>
      <c r="BC1066" s="5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21.7</v>
      </c>
      <c r="AN1067" s="2">
        <v>60</v>
      </c>
      <c r="AO1067" s="2">
        <v>13.6</v>
      </c>
      <c r="AP1067" s="2">
        <v>21.7</v>
      </c>
      <c r="AQ1067" s="2">
        <v>11.9</v>
      </c>
      <c r="AR1067" s="2">
        <v>14.8</v>
      </c>
      <c r="AS1067" s="2">
        <v>1024.5</v>
      </c>
      <c r="AT1067" s="2">
        <v>78230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287.8</v>
      </c>
      <c r="BA1067">
        <v>29.7</v>
      </c>
      <c r="BB1067">
        <v>25.3</v>
      </c>
      <c r="BC1067" s="5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21.7</v>
      </c>
      <c r="AN1068" s="2">
        <v>60</v>
      </c>
      <c r="AO1068" s="2">
        <v>13.6</v>
      </c>
      <c r="AP1068" s="2">
        <v>21.7</v>
      </c>
      <c r="AQ1068" s="2">
        <v>4.3</v>
      </c>
      <c r="AR1068" s="2">
        <v>9</v>
      </c>
      <c r="AS1068" s="2">
        <v>1024.5</v>
      </c>
      <c r="AT1068" s="2">
        <v>78140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287.8</v>
      </c>
      <c r="BA1068">
        <v>30.2</v>
      </c>
      <c r="BB1068">
        <v>25.4</v>
      </c>
      <c r="BC1068" s="5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21.8</v>
      </c>
      <c r="AN1069" s="2">
        <v>60</v>
      </c>
      <c r="AO1069" s="2">
        <v>13.7</v>
      </c>
      <c r="AP1069" s="2">
        <v>21.8</v>
      </c>
      <c r="AQ1069" s="2">
        <v>6.8</v>
      </c>
      <c r="AR1069" s="2">
        <v>9.4</v>
      </c>
      <c r="AS1069" s="2">
        <v>1024.5999999999999</v>
      </c>
      <c r="AT1069" s="2">
        <v>78340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287.8</v>
      </c>
      <c r="BA1069">
        <v>30.7</v>
      </c>
      <c r="BB1069">
        <v>25.5</v>
      </c>
      <c r="BC1069" s="5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21.8</v>
      </c>
      <c r="AN1070" s="2">
        <v>60</v>
      </c>
      <c r="AO1070" s="2">
        <v>13.7</v>
      </c>
      <c r="AP1070" s="2">
        <v>21.8</v>
      </c>
      <c r="AQ1070" s="2">
        <v>19.8</v>
      </c>
      <c r="AR1070" s="2">
        <v>23.8</v>
      </c>
      <c r="AS1070" s="2">
        <v>1024.4000000000001</v>
      </c>
      <c r="AT1070" s="2">
        <v>78390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287.8</v>
      </c>
      <c r="BA1070">
        <v>31.2</v>
      </c>
      <c r="BB1070">
        <v>25.6</v>
      </c>
      <c r="BC1070" s="5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21.4</v>
      </c>
      <c r="AN1071" s="2">
        <v>61</v>
      </c>
      <c r="AO1071" s="2">
        <v>13.6</v>
      </c>
      <c r="AP1071" s="2">
        <v>21.4</v>
      </c>
      <c r="AQ1071" s="2">
        <v>15.5</v>
      </c>
      <c r="AR1071" s="2">
        <v>19.399999999999999</v>
      </c>
      <c r="AS1071" s="2">
        <v>1024.7</v>
      </c>
      <c r="AT1071" s="2">
        <v>77270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287.8</v>
      </c>
      <c r="BA1071">
        <v>31.5</v>
      </c>
      <c r="BB1071">
        <v>25.7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21.3</v>
      </c>
      <c r="AN1072" s="2">
        <v>61</v>
      </c>
      <c r="AO1072" s="2">
        <v>13.5</v>
      </c>
      <c r="AP1072" s="2">
        <v>21.3</v>
      </c>
      <c r="AQ1072" s="2">
        <v>10.8</v>
      </c>
      <c r="AR1072" s="2">
        <v>18.399999999999999</v>
      </c>
      <c r="AS1072" s="2">
        <v>1024.5999999999999</v>
      </c>
      <c r="AT1072" s="2">
        <v>76600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287.8</v>
      </c>
      <c r="BA1072">
        <v>31.8</v>
      </c>
      <c r="BB1072">
        <v>25.8</v>
      </c>
      <c r="BC1072" s="5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21.1</v>
      </c>
      <c r="AN1073" s="2">
        <v>62</v>
      </c>
      <c r="AO1073" s="2">
        <v>13.5</v>
      </c>
      <c r="AP1073" s="2">
        <v>21.1</v>
      </c>
      <c r="AQ1073" s="2">
        <v>15.1</v>
      </c>
      <c r="AR1073" s="2">
        <v>18.7</v>
      </c>
      <c r="AS1073" s="2">
        <v>1024.5999999999999</v>
      </c>
      <c r="AT1073" s="2">
        <v>76200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287.8</v>
      </c>
      <c r="BA1073">
        <v>32</v>
      </c>
      <c r="BB1073">
        <v>25.9</v>
      </c>
      <c r="BC1073" s="5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61</v>
      </c>
      <c r="AO1074" s="2">
        <v>13.4</v>
      </c>
      <c r="AP1074" s="2">
        <v>21.2</v>
      </c>
      <c r="AQ1074" s="2">
        <v>21.2</v>
      </c>
      <c r="AR1074" s="2">
        <v>23.4</v>
      </c>
      <c r="AS1074" s="2">
        <v>1024.5999999999999</v>
      </c>
      <c r="AT1074" s="2">
        <v>76620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287.8</v>
      </c>
      <c r="BA1074">
        <v>32.1</v>
      </c>
      <c r="BB1074">
        <v>25.9</v>
      </c>
      <c r="BC1074" s="5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21.1</v>
      </c>
      <c r="AN1075" s="2">
        <v>61</v>
      </c>
      <c r="AO1075" s="2">
        <v>13.3</v>
      </c>
      <c r="AP1075" s="2">
        <v>21.1</v>
      </c>
      <c r="AQ1075" s="2">
        <v>19.100000000000001</v>
      </c>
      <c r="AR1075" s="2">
        <v>26.3</v>
      </c>
      <c r="AS1075" s="2">
        <v>1024.7</v>
      </c>
      <c r="AT1075" s="2">
        <v>76260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287.8</v>
      </c>
      <c r="BA1075">
        <v>32.1</v>
      </c>
      <c r="BB1075">
        <v>25.9</v>
      </c>
      <c r="BC1075" s="5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21</v>
      </c>
      <c r="AN1076" s="2">
        <v>62</v>
      </c>
      <c r="AO1076" s="2">
        <v>13.4</v>
      </c>
      <c r="AP1076" s="2">
        <v>21</v>
      </c>
      <c r="AQ1076" s="2">
        <v>20.2</v>
      </c>
      <c r="AR1076" s="2">
        <v>23.8</v>
      </c>
      <c r="AS1076" s="2">
        <v>1024.7</v>
      </c>
      <c r="AT1076" s="2">
        <v>75520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287.8</v>
      </c>
      <c r="BA1076">
        <v>32.200000000000003</v>
      </c>
      <c r="BB1076">
        <v>25.9</v>
      </c>
      <c r="BC1076" s="5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20.9</v>
      </c>
      <c r="AN1077" s="2">
        <v>63</v>
      </c>
      <c r="AO1077" s="2">
        <v>13.6</v>
      </c>
      <c r="AP1077" s="2">
        <v>20.9</v>
      </c>
      <c r="AQ1077" s="2">
        <v>17.600000000000001</v>
      </c>
      <c r="AR1077" s="2">
        <v>21.6</v>
      </c>
      <c r="AS1077" s="2">
        <v>1024.7</v>
      </c>
      <c r="AT1077" s="2">
        <v>75210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287.8</v>
      </c>
      <c r="BA1077">
        <v>32.200000000000003</v>
      </c>
      <c r="BB1077">
        <v>25.8</v>
      </c>
      <c r="BC1077" s="5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20.9</v>
      </c>
      <c r="AN1078" s="2">
        <v>63</v>
      </c>
      <c r="AO1078" s="2">
        <v>13.6</v>
      </c>
      <c r="AP1078" s="2">
        <v>20.9</v>
      </c>
      <c r="AQ1078" s="2">
        <v>17.3</v>
      </c>
      <c r="AR1078" s="2">
        <v>20.5</v>
      </c>
      <c r="AS1078" s="2">
        <v>1024.5</v>
      </c>
      <c r="AT1078" s="2">
        <v>75100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287.8</v>
      </c>
      <c r="BA1078">
        <v>32.1</v>
      </c>
      <c r="BB1078">
        <v>25.8</v>
      </c>
      <c r="BC1078" s="5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20.9</v>
      </c>
      <c r="AN1079" s="2">
        <v>63</v>
      </c>
      <c r="AO1079" s="2">
        <v>13.6</v>
      </c>
      <c r="AP1079" s="2">
        <v>20.9</v>
      </c>
      <c r="AQ1079" s="2">
        <v>12.6</v>
      </c>
      <c r="AR1079" s="2">
        <v>20.2</v>
      </c>
      <c r="AS1079" s="2">
        <v>1024.7</v>
      </c>
      <c r="AT1079" s="2">
        <v>75140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287.8</v>
      </c>
      <c r="BA1079">
        <v>32.1</v>
      </c>
      <c r="BB1079">
        <v>25.7</v>
      </c>
      <c r="BC1079" s="5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21</v>
      </c>
      <c r="AN1080" s="2">
        <v>63</v>
      </c>
      <c r="AO1080" s="2">
        <v>13.7</v>
      </c>
      <c r="AP1080" s="2">
        <v>21</v>
      </c>
      <c r="AQ1080" s="2">
        <v>10.1</v>
      </c>
      <c r="AR1080" s="2">
        <v>12.6</v>
      </c>
      <c r="AS1080" s="2">
        <v>1024.5999999999999</v>
      </c>
      <c r="AT1080" s="2">
        <v>73610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287.8</v>
      </c>
      <c r="BA1080">
        <v>32</v>
      </c>
      <c r="BB1080">
        <v>25.7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21.1</v>
      </c>
      <c r="AN1081" s="2">
        <v>63</v>
      </c>
      <c r="AO1081" s="2">
        <v>13.8</v>
      </c>
      <c r="AP1081" s="2">
        <v>21.1</v>
      </c>
      <c r="AQ1081" s="2">
        <v>5.4</v>
      </c>
      <c r="AR1081" s="2">
        <v>6.1</v>
      </c>
      <c r="AS1081" s="2">
        <v>1024.7</v>
      </c>
      <c r="AT1081" s="2">
        <v>73760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287.8</v>
      </c>
      <c r="BA1081">
        <v>32.1</v>
      </c>
      <c r="BB1081">
        <v>25.6</v>
      </c>
      <c r="BC1081" s="5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21.4</v>
      </c>
      <c r="AN1082" s="2">
        <v>62</v>
      </c>
      <c r="AO1082" s="2">
        <v>13.8</v>
      </c>
      <c r="AP1082" s="2">
        <v>21.4</v>
      </c>
      <c r="AQ1082" s="2">
        <v>10.1</v>
      </c>
      <c r="AR1082" s="2">
        <v>13</v>
      </c>
      <c r="AS1082" s="2">
        <v>1024.5999999999999</v>
      </c>
      <c r="AT1082" s="2">
        <v>73520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287.8</v>
      </c>
      <c r="BA1082">
        <v>32.200000000000003</v>
      </c>
      <c r="BB1082">
        <v>25.5</v>
      </c>
      <c r="BC1082" s="5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21.6</v>
      </c>
      <c r="AN1083" s="2">
        <v>62</v>
      </c>
      <c r="AO1083" s="2">
        <v>14</v>
      </c>
      <c r="AP1083" s="2">
        <v>21.6</v>
      </c>
      <c r="AQ1083" s="2">
        <v>4.7</v>
      </c>
      <c r="AR1083" s="2">
        <v>6.8</v>
      </c>
      <c r="AS1083" s="2">
        <v>1024.5</v>
      </c>
      <c r="AT1083" s="2">
        <v>73570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287.8</v>
      </c>
      <c r="BA1083">
        <v>32.5</v>
      </c>
      <c r="BB1083">
        <v>25.5</v>
      </c>
      <c r="BC1083" s="5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21.6</v>
      </c>
      <c r="AN1084" s="2">
        <v>61</v>
      </c>
      <c r="AO1084" s="2">
        <v>13.8</v>
      </c>
      <c r="AP1084" s="2">
        <v>21.6</v>
      </c>
      <c r="AQ1084" s="2">
        <v>9</v>
      </c>
      <c r="AR1084" s="2">
        <v>19.8</v>
      </c>
      <c r="AS1084" s="2">
        <v>1024.5</v>
      </c>
      <c r="AT1084" s="2">
        <v>72940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287.8</v>
      </c>
      <c r="BA1084">
        <v>32.700000000000003</v>
      </c>
      <c r="BB1084">
        <v>25.5</v>
      </c>
      <c r="BC1084" s="5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21.5</v>
      </c>
      <c r="AN1085" s="2">
        <v>61</v>
      </c>
      <c r="AO1085" s="2">
        <v>13.7</v>
      </c>
      <c r="AP1085" s="2">
        <v>21.5</v>
      </c>
      <c r="AQ1085" s="2">
        <v>11.5</v>
      </c>
      <c r="AR1085" s="2">
        <v>23.8</v>
      </c>
      <c r="AS1085" s="2">
        <v>1024.7</v>
      </c>
      <c r="AT1085" s="2">
        <v>72900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287.8</v>
      </c>
      <c r="BA1085">
        <v>32.9</v>
      </c>
      <c r="BB1085">
        <v>25.4</v>
      </c>
      <c r="BC1085" s="5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62</v>
      </c>
      <c r="AO1086" s="2">
        <v>13.8</v>
      </c>
      <c r="AP1086" s="2">
        <v>21.4</v>
      </c>
      <c r="AQ1086" s="2">
        <v>10.8</v>
      </c>
      <c r="AR1086" s="2">
        <v>20.9</v>
      </c>
      <c r="AS1086" s="2">
        <v>1024.5</v>
      </c>
      <c r="AT1086" s="2">
        <v>72200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287.8</v>
      </c>
      <c r="BA1086">
        <v>33</v>
      </c>
      <c r="BB1086">
        <v>25.4</v>
      </c>
      <c r="BC1086" s="5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21.4</v>
      </c>
      <c r="AN1087" s="2">
        <v>61</v>
      </c>
      <c r="AO1087" s="2">
        <v>13.6</v>
      </c>
      <c r="AP1087" s="2">
        <v>21.4</v>
      </c>
      <c r="AQ1087" s="2">
        <v>6.8</v>
      </c>
      <c r="AR1087" s="2">
        <v>20.2</v>
      </c>
      <c r="AS1087" s="2">
        <v>1024.5999999999999</v>
      </c>
      <c r="AT1087" s="2">
        <v>72230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287.8</v>
      </c>
      <c r="BA1087">
        <v>33.1</v>
      </c>
      <c r="BB1087">
        <v>25.3</v>
      </c>
      <c r="BC1087" s="5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21.5</v>
      </c>
      <c r="AN1088" s="2">
        <v>61</v>
      </c>
      <c r="AO1088" s="2">
        <v>13.7</v>
      </c>
      <c r="AP1088" s="2">
        <v>21.5</v>
      </c>
      <c r="AQ1088" s="2">
        <v>16.2</v>
      </c>
      <c r="AR1088" s="2">
        <v>23</v>
      </c>
      <c r="AS1088" s="2">
        <v>1024.7</v>
      </c>
      <c r="AT1088" s="2">
        <v>72130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287.8</v>
      </c>
      <c r="BA1088">
        <v>33.1</v>
      </c>
      <c r="BB1088">
        <v>25.2</v>
      </c>
      <c r="BC1088" s="5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21.4</v>
      </c>
      <c r="AN1089" s="2">
        <v>62</v>
      </c>
      <c r="AO1089" s="2">
        <v>13.8</v>
      </c>
      <c r="AP1089" s="2">
        <v>21.4</v>
      </c>
      <c r="AQ1089" s="2">
        <v>7.9</v>
      </c>
      <c r="AR1089" s="2">
        <v>15.1</v>
      </c>
      <c r="AS1089" s="2">
        <v>1024.7</v>
      </c>
      <c r="AT1089" s="2">
        <v>71730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287.8</v>
      </c>
      <c r="BA1089">
        <v>33.200000000000003</v>
      </c>
      <c r="BB1089">
        <v>25.2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21.4</v>
      </c>
      <c r="AN1090" s="2">
        <v>61</v>
      </c>
      <c r="AO1090" s="2">
        <v>13.6</v>
      </c>
      <c r="AP1090" s="2">
        <v>21.4</v>
      </c>
      <c r="AQ1090" s="2">
        <v>12.2</v>
      </c>
      <c r="AR1090" s="2">
        <v>18.7</v>
      </c>
      <c r="AS1090" s="2">
        <v>1024.4000000000001</v>
      </c>
      <c r="AT1090" s="2">
        <v>71280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287.8</v>
      </c>
      <c r="BA1090">
        <v>33.1</v>
      </c>
      <c r="BB1090">
        <v>25.2</v>
      </c>
      <c r="BC1090" s="5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21.4</v>
      </c>
      <c r="AN1091" s="2">
        <v>61</v>
      </c>
      <c r="AO1091" s="2">
        <v>13.6</v>
      </c>
      <c r="AP1091" s="2">
        <v>21.4</v>
      </c>
      <c r="AQ1091" s="2">
        <v>18.399999999999999</v>
      </c>
      <c r="AR1091" s="2">
        <v>27.4</v>
      </c>
      <c r="AS1091" s="2">
        <v>1024.7</v>
      </c>
      <c r="AT1091" s="2">
        <v>71050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287.8</v>
      </c>
      <c r="BA1091">
        <v>33.1</v>
      </c>
      <c r="BB1091">
        <v>25.1</v>
      </c>
      <c r="BC1091" s="5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21.3</v>
      </c>
      <c r="AN1092" s="2">
        <v>62</v>
      </c>
      <c r="AO1092" s="2">
        <v>13.7</v>
      </c>
      <c r="AP1092" s="2">
        <v>21.3</v>
      </c>
      <c r="AQ1092" s="2">
        <v>8.6</v>
      </c>
      <c r="AR1092" s="2">
        <v>19.399999999999999</v>
      </c>
      <c r="AS1092" s="2">
        <v>1024.5999999999999</v>
      </c>
      <c r="AT1092" s="2">
        <v>70730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287.8</v>
      </c>
      <c r="BA1092">
        <v>33.1</v>
      </c>
      <c r="BB1092">
        <v>25.1</v>
      </c>
      <c r="BC1092" s="5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61</v>
      </c>
      <c r="AO1093" s="2">
        <v>13.6</v>
      </c>
      <c r="AP1093" s="2">
        <v>21.4</v>
      </c>
      <c r="AQ1093" s="2">
        <v>6.5</v>
      </c>
      <c r="AR1093" s="2">
        <v>18.7</v>
      </c>
      <c r="AS1093" s="2">
        <v>1024.5999999999999</v>
      </c>
      <c r="AT1093" s="2">
        <v>70460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287.8</v>
      </c>
      <c r="BA1093">
        <v>33</v>
      </c>
      <c r="BB1093">
        <v>25</v>
      </c>
      <c r="BC1093" s="5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21.4</v>
      </c>
      <c r="AN1094" s="2">
        <v>61</v>
      </c>
      <c r="AO1094" s="2">
        <v>13.6</v>
      </c>
      <c r="AP1094" s="2">
        <v>21.4</v>
      </c>
      <c r="AQ1094" s="2">
        <v>17.3</v>
      </c>
      <c r="AR1094" s="2">
        <v>18</v>
      </c>
      <c r="AS1094" s="2">
        <v>1024.8</v>
      </c>
      <c r="AT1094" s="2">
        <v>70160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287.8</v>
      </c>
      <c r="BA1094">
        <v>33</v>
      </c>
      <c r="BB1094">
        <v>24.9</v>
      </c>
      <c r="BC1094" s="5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21.3</v>
      </c>
      <c r="AN1095" s="2">
        <v>62</v>
      </c>
      <c r="AO1095" s="2">
        <v>13.7</v>
      </c>
      <c r="AP1095" s="2">
        <v>21.3</v>
      </c>
      <c r="AQ1095" s="2">
        <v>7.9</v>
      </c>
      <c r="AR1095" s="2">
        <v>25.2</v>
      </c>
      <c r="AS1095" s="2">
        <v>1024.5999999999999</v>
      </c>
      <c r="AT1095" s="2">
        <v>69770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287.8</v>
      </c>
      <c r="BA1095">
        <v>33</v>
      </c>
      <c r="BB1095">
        <v>24.9</v>
      </c>
      <c r="BC1095" s="5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21.2</v>
      </c>
      <c r="AN1096" s="2">
        <v>61</v>
      </c>
      <c r="AO1096" s="2">
        <v>13.4</v>
      </c>
      <c r="AP1096" s="2">
        <v>21.2</v>
      </c>
      <c r="AQ1096" s="2">
        <v>12.6</v>
      </c>
      <c r="AR1096" s="2">
        <v>13.7</v>
      </c>
      <c r="AS1096" s="2">
        <v>1024.7</v>
      </c>
      <c r="AT1096" s="2">
        <v>69440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287.8</v>
      </c>
      <c r="BA1096">
        <v>32.9</v>
      </c>
      <c r="BB1096">
        <v>24.8</v>
      </c>
      <c r="BC1096" s="5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61</v>
      </c>
      <c r="AO1097" s="2">
        <v>13.3</v>
      </c>
      <c r="AP1097" s="2">
        <v>21.1</v>
      </c>
      <c r="AQ1097" s="2">
        <v>14.4</v>
      </c>
      <c r="AR1097" s="2">
        <v>20.9</v>
      </c>
      <c r="AS1097" s="2">
        <v>1024.5</v>
      </c>
      <c r="AT1097" s="2">
        <v>68870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287.8</v>
      </c>
      <c r="BA1097">
        <v>32.9</v>
      </c>
      <c r="BB1097">
        <v>24.8</v>
      </c>
      <c r="BC1097" s="5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61</v>
      </c>
      <c r="AO1098" s="2">
        <v>13.4</v>
      </c>
      <c r="AP1098" s="2">
        <v>21.2</v>
      </c>
      <c r="AQ1098" s="2">
        <v>15.8</v>
      </c>
      <c r="AR1098" s="2">
        <v>21.6</v>
      </c>
      <c r="AS1098" s="2">
        <v>1024.7</v>
      </c>
      <c r="AT1098" s="2">
        <v>68710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287.8</v>
      </c>
      <c r="BA1098">
        <v>32.9</v>
      </c>
      <c r="BB1098">
        <v>24.8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21.2</v>
      </c>
      <c r="AN1099" s="2">
        <v>61</v>
      </c>
      <c r="AO1099" s="2">
        <v>13.4</v>
      </c>
      <c r="AP1099" s="2">
        <v>21.2</v>
      </c>
      <c r="AQ1099" s="2">
        <v>8.3000000000000007</v>
      </c>
      <c r="AR1099" s="2">
        <v>19.100000000000001</v>
      </c>
      <c r="AS1099" s="2">
        <v>1024.5999999999999</v>
      </c>
      <c r="AT1099" s="2">
        <v>68530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287.8</v>
      </c>
      <c r="BA1099">
        <v>32.799999999999997</v>
      </c>
      <c r="BB1099">
        <v>24.7</v>
      </c>
      <c r="BC1099" s="5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21.3</v>
      </c>
      <c r="AN1100" s="2">
        <v>61</v>
      </c>
      <c r="AO1100" s="2">
        <v>13.5</v>
      </c>
      <c r="AP1100" s="2">
        <v>21.3</v>
      </c>
      <c r="AQ1100" s="2">
        <v>5.4</v>
      </c>
      <c r="AR1100" s="2">
        <v>7.2</v>
      </c>
      <c r="AS1100" s="2">
        <v>1024.4000000000001</v>
      </c>
      <c r="AT1100" s="2">
        <v>68060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287.8</v>
      </c>
      <c r="BA1100">
        <v>32.799999999999997</v>
      </c>
      <c r="BB1100">
        <v>24.6</v>
      </c>
      <c r="BC1100" s="5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60</v>
      </c>
      <c r="AO1101" s="2">
        <v>13.4</v>
      </c>
      <c r="AP1101" s="2">
        <v>21.5</v>
      </c>
      <c r="AQ1101" s="2">
        <v>12.2</v>
      </c>
      <c r="AR1101" s="2">
        <v>19.8</v>
      </c>
      <c r="AS1101" s="2">
        <v>1024.5999999999999</v>
      </c>
      <c r="AT1101" s="2">
        <v>67610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287.8</v>
      </c>
      <c r="BA1101">
        <v>32.799999999999997</v>
      </c>
      <c r="BB1101">
        <v>24.6</v>
      </c>
      <c r="BC1101" s="5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60</v>
      </c>
      <c r="AO1102" s="2">
        <v>13.5</v>
      </c>
      <c r="AP1102" s="2">
        <v>21.6</v>
      </c>
      <c r="AQ1102" s="2">
        <v>23.8</v>
      </c>
      <c r="AR1102" s="2">
        <v>24.5</v>
      </c>
      <c r="AS1102" s="2">
        <v>1024.7</v>
      </c>
      <c r="AT1102" s="2">
        <v>67300</v>
      </c>
      <c r="AU1102" s="2">
        <v>4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287.8</v>
      </c>
      <c r="BA1102">
        <v>32.9</v>
      </c>
      <c r="BB1102">
        <v>24.5</v>
      </c>
      <c r="BC1102" s="5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2.9</v>
      </c>
      <c r="AR1103" s="2">
        <v>13.3</v>
      </c>
      <c r="AS1103" s="2">
        <v>1024.5999999999999</v>
      </c>
      <c r="AT1103" s="2">
        <v>66900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287.8</v>
      </c>
      <c r="BA1103">
        <v>32.9</v>
      </c>
      <c r="BB1103">
        <v>24.5</v>
      </c>
      <c r="BC1103" s="5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21.5</v>
      </c>
      <c r="AN1104" s="2">
        <v>61</v>
      </c>
      <c r="AO1104" s="2">
        <v>13.7</v>
      </c>
      <c r="AP1104" s="2">
        <v>21.5</v>
      </c>
      <c r="AQ1104" s="2">
        <v>16.899999999999999</v>
      </c>
      <c r="AR1104" s="2">
        <v>21.2</v>
      </c>
      <c r="AS1104" s="2">
        <v>1024.5999999999999</v>
      </c>
      <c r="AT1104" s="2">
        <v>66450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287.8</v>
      </c>
      <c r="BA1104">
        <v>33</v>
      </c>
      <c r="BB1104">
        <v>24.4</v>
      </c>
      <c r="BC1104" s="5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21.5</v>
      </c>
      <c r="AN1105" s="2">
        <v>60</v>
      </c>
      <c r="AO1105" s="2">
        <v>13.4</v>
      </c>
      <c r="AP1105" s="2">
        <v>21.5</v>
      </c>
      <c r="AQ1105" s="2">
        <v>11.9</v>
      </c>
      <c r="AR1105" s="2">
        <v>18</v>
      </c>
      <c r="AS1105" s="2">
        <v>1024.5</v>
      </c>
      <c r="AT1105" s="2">
        <v>66180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287.8</v>
      </c>
      <c r="BA1105">
        <v>33</v>
      </c>
      <c r="BB1105">
        <v>24.4</v>
      </c>
      <c r="BC1105" s="5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21.5</v>
      </c>
      <c r="AN1106" s="2">
        <v>60</v>
      </c>
      <c r="AO1106" s="2">
        <v>13.4</v>
      </c>
      <c r="AP1106" s="2">
        <v>21.5</v>
      </c>
      <c r="AQ1106" s="2">
        <v>3.2</v>
      </c>
      <c r="AR1106" s="2">
        <v>16.899999999999999</v>
      </c>
      <c r="AS1106" s="2">
        <v>1024.7</v>
      </c>
      <c r="AT1106" s="2">
        <v>65840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287.8</v>
      </c>
      <c r="BA1106">
        <v>33</v>
      </c>
      <c r="BB1106">
        <v>24.4</v>
      </c>
      <c r="BC1106" s="5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60</v>
      </c>
      <c r="AO1107" s="2">
        <v>13.5</v>
      </c>
      <c r="AP1107" s="2">
        <v>21.6</v>
      </c>
      <c r="AQ1107" s="2">
        <v>6.8</v>
      </c>
      <c r="AR1107" s="2">
        <v>16.600000000000001</v>
      </c>
      <c r="AS1107" s="2">
        <v>1024.5</v>
      </c>
      <c r="AT1107" s="2">
        <v>65380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287.8</v>
      </c>
      <c r="BA1107">
        <v>33</v>
      </c>
      <c r="BB1107">
        <v>24.3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21.6</v>
      </c>
      <c r="AN1108" s="2">
        <v>60</v>
      </c>
      <c r="AO1108" s="2">
        <v>13.5</v>
      </c>
      <c r="AP1108" s="2">
        <v>21.6</v>
      </c>
      <c r="AQ1108" s="2">
        <v>10.8</v>
      </c>
      <c r="AR1108" s="2">
        <v>17.600000000000001</v>
      </c>
      <c r="AS1108" s="2">
        <v>1024.4000000000001</v>
      </c>
      <c r="AT1108" s="2">
        <v>65090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287.8</v>
      </c>
      <c r="BA1108">
        <v>33</v>
      </c>
      <c r="BB1108">
        <v>24.3</v>
      </c>
      <c r="BC1108" s="5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21.5</v>
      </c>
      <c r="AN1109" s="2">
        <v>60</v>
      </c>
      <c r="AO1109" s="2">
        <v>13.4</v>
      </c>
      <c r="AP1109" s="2">
        <v>21.5</v>
      </c>
      <c r="AQ1109" s="2">
        <v>10.8</v>
      </c>
      <c r="AR1109" s="2">
        <v>19.8</v>
      </c>
      <c r="AS1109" s="2">
        <v>1024.7</v>
      </c>
      <c r="AT1109" s="2">
        <v>64700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287.8</v>
      </c>
      <c r="BA1109">
        <v>33</v>
      </c>
      <c r="BB1109">
        <v>24.2</v>
      </c>
      <c r="BC1109" s="5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21.3</v>
      </c>
      <c r="AN1110" s="2">
        <v>61</v>
      </c>
      <c r="AO1110" s="2">
        <v>13.5</v>
      </c>
      <c r="AP1110" s="2">
        <v>21.3</v>
      </c>
      <c r="AQ1110" s="2">
        <v>10.1</v>
      </c>
      <c r="AR1110" s="2">
        <v>15.8</v>
      </c>
      <c r="AS1110" s="2">
        <v>1024.5</v>
      </c>
      <c r="AT1110" s="2">
        <v>64410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287.8</v>
      </c>
      <c r="BA1110">
        <v>33</v>
      </c>
      <c r="BB1110">
        <v>24.2</v>
      </c>
      <c r="BC1110" s="5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61</v>
      </c>
      <c r="AO1111" s="2">
        <v>13.6</v>
      </c>
      <c r="AP1111" s="2">
        <v>21.4</v>
      </c>
      <c r="AQ1111" s="2">
        <v>10.4</v>
      </c>
      <c r="AR1111" s="2">
        <v>12.2</v>
      </c>
      <c r="AS1111" s="2">
        <v>1024.5</v>
      </c>
      <c r="AT1111" s="2">
        <v>64040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287.8</v>
      </c>
      <c r="BA1111">
        <v>33</v>
      </c>
      <c r="BB1111">
        <v>24.2</v>
      </c>
      <c r="BC1111" s="5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21.5</v>
      </c>
      <c r="AN1112" s="2">
        <v>61</v>
      </c>
      <c r="AO1112" s="2">
        <v>13.7</v>
      </c>
      <c r="AP1112" s="2">
        <v>21.5</v>
      </c>
      <c r="AQ1112" s="2">
        <v>6.1</v>
      </c>
      <c r="AR1112" s="2">
        <v>10.1</v>
      </c>
      <c r="AS1112" s="2">
        <v>1024.5999999999999</v>
      </c>
      <c r="AT1112" s="2">
        <v>63580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287.8</v>
      </c>
      <c r="BA1112">
        <v>33</v>
      </c>
      <c r="BB1112">
        <v>24.1</v>
      </c>
      <c r="BC1112" s="5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21.5</v>
      </c>
      <c r="AN1113" s="2">
        <v>60</v>
      </c>
      <c r="AO1113" s="2">
        <v>13.4</v>
      </c>
      <c r="AP1113" s="2">
        <v>21.5</v>
      </c>
      <c r="AQ1113" s="2">
        <v>13.3</v>
      </c>
      <c r="AR1113" s="2">
        <v>21.6</v>
      </c>
      <c r="AS1113" s="2">
        <v>1024.5</v>
      </c>
      <c r="AT1113" s="2">
        <v>63260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287.8</v>
      </c>
      <c r="BA1113">
        <v>32.9</v>
      </c>
      <c r="BB1113">
        <v>24.1</v>
      </c>
      <c r="BC1113" s="5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21.3</v>
      </c>
      <c r="AN1114" s="2">
        <v>60</v>
      </c>
      <c r="AO1114" s="2">
        <v>13.3</v>
      </c>
      <c r="AP1114" s="2">
        <v>21.3</v>
      </c>
      <c r="AQ1114" s="2">
        <v>16.899999999999999</v>
      </c>
      <c r="AR1114" s="2">
        <v>22.3</v>
      </c>
      <c r="AS1114" s="2">
        <v>1024.5</v>
      </c>
      <c r="AT1114" s="2">
        <v>62810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287.8</v>
      </c>
      <c r="BA1114">
        <v>32.9</v>
      </c>
      <c r="BB1114">
        <v>24.1</v>
      </c>
      <c r="BC1114" s="5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61</v>
      </c>
      <c r="AO1115" s="2">
        <v>13.5</v>
      </c>
      <c r="AP1115" s="2">
        <v>21.3</v>
      </c>
      <c r="AQ1115" s="2">
        <v>9</v>
      </c>
      <c r="AR1115" s="2">
        <v>16.2</v>
      </c>
      <c r="AS1115" s="2">
        <v>1024.5999999999999</v>
      </c>
      <c r="AT1115" s="2">
        <v>61810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287.8</v>
      </c>
      <c r="BA1115">
        <v>32.9</v>
      </c>
      <c r="BB1115">
        <v>24.1</v>
      </c>
      <c r="BC1115" s="5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21.4</v>
      </c>
      <c r="AN1116" s="2">
        <v>60</v>
      </c>
      <c r="AO1116" s="2">
        <v>13.3</v>
      </c>
      <c r="AP1116" s="2">
        <v>21.4</v>
      </c>
      <c r="AQ1116" s="2">
        <v>14.4</v>
      </c>
      <c r="AR1116" s="2">
        <v>23.4</v>
      </c>
      <c r="AS1116" s="2">
        <v>1024.7</v>
      </c>
      <c r="AT1116" s="2">
        <v>62190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287.8</v>
      </c>
      <c r="BA1116">
        <v>32.799999999999997</v>
      </c>
      <c r="BB1116">
        <v>24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21.2</v>
      </c>
      <c r="AN1117" s="2">
        <v>61</v>
      </c>
      <c r="AO1117" s="2">
        <v>13.4</v>
      </c>
      <c r="AP1117" s="2">
        <v>21.2</v>
      </c>
      <c r="AQ1117" s="2">
        <v>8.6</v>
      </c>
      <c r="AR1117" s="2">
        <v>11.9</v>
      </c>
      <c r="AS1117" s="2">
        <v>1024.5</v>
      </c>
      <c r="AT1117" s="2">
        <v>61830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287.8</v>
      </c>
      <c r="BA1117">
        <v>32.700000000000003</v>
      </c>
      <c r="BB1117">
        <v>24</v>
      </c>
      <c r="BC1117" s="5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21.3</v>
      </c>
      <c r="AN1118" s="2">
        <v>60</v>
      </c>
      <c r="AO1118" s="2">
        <v>13.3</v>
      </c>
      <c r="AP1118" s="2">
        <v>21.3</v>
      </c>
      <c r="AQ1118" s="2">
        <v>5.4</v>
      </c>
      <c r="AR1118" s="2">
        <v>18</v>
      </c>
      <c r="AS1118" s="2">
        <v>1024.9000000000001</v>
      </c>
      <c r="AT1118" s="2">
        <v>61390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287.8</v>
      </c>
      <c r="BA1118">
        <v>32.700000000000003</v>
      </c>
      <c r="BB1118">
        <v>24</v>
      </c>
      <c r="BC1118" s="5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21.4</v>
      </c>
      <c r="AN1119" s="2">
        <v>61</v>
      </c>
      <c r="AO1119" s="2">
        <v>13.6</v>
      </c>
      <c r="AP1119" s="2">
        <v>21.4</v>
      </c>
      <c r="AQ1119" s="2">
        <v>13</v>
      </c>
      <c r="AR1119" s="2">
        <v>21.2</v>
      </c>
      <c r="AS1119" s="2">
        <v>1024.7</v>
      </c>
      <c r="AT1119" s="2">
        <v>60920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287.8</v>
      </c>
      <c r="BA1119">
        <v>32.6</v>
      </c>
      <c r="BB1119">
        <v>23.9</v>
      </c>
      <c r="BC1119" s="5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21.3</v>
      </c>
      <c r="AN1120" s="2">
        <v>61</v>
      </c>
      <c r="AO1120" s="2">
        <v>13.5</v>
      </c>
      <c r="AP1120" s="2">
        <v>21.3</v>
      </c>
      <c r="AQ1120" s="2">
        <v>10.4</v>
      </c>
      <c r="AR1120" s="2">
        <v>22</v>
      </c>
      <c r="AS1120" s="2">
        <v>1024.5999999999999</v>
      </c>
      <c r="AT1120" s="2">
        <v>60370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287.8</v>
      </c>
      <c r="BA1120">
        <v>32.6</v>
      </c>
      <c r="BB1120">
        <v>23.9</v>
      </c>
      <c r="BC1120" s="5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21.3</v>
      </c>
      <c r="AN1121" s="2">
        <v>61</v>
      </c>
      <c r="AO1121" s="2">
        <v>13.5</v>
      </c>
      <c r="AP1121" s="2">
        <v>21.3</v>
      </c>
      <c r="AQ1121" s="2">
        <v>12.6</v>
      </c>
      <c r="AR1121" s="2">
        <v>14.8</v>
      </c>
      <c r="AS1121" s="2">
        <v>1024.5999999999999</v>
      </c>
      <c r="AT1121" s="2">
        <v>59780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287.8</v>
      </c>
      <c r="BA1121">
        <v>32.5</v>
      </c>
      <c r="BB1121">
        <v>23.9</v>
      </c>
      <c r="BC1121" s="5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21.3</v>
      </c>
      <c r="AN1122" s="2">
        <v>61</v>
      </c>
      <c r="AO1122" s="2">
        <v>13.5</v>
      </c>
      <c r="AP1122" s="2">
        <v>21.3</v>
      </c>
      <c r="AQ1122" s="2">
        <v>11.9</v>
      </c>
      <c r="AR1122" s="2">
        <v>21.2</v>
      </c>
      <c r="AS1122" s="2">
        <v>1024.5999999999999</v>
      </c>
      <c r="AT1122" s="2">
        <v>57890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287.8</v>
      </c>
      <c r="BA1122">
        <v>32.4</v>
      </c>
      <c r="BB1122">
        <v>23.9</v>
      </c>
      <c r="BC1122" s="5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21.3</v>
      </c>
      <c r="AN1123" s="2">
        <v>61</v>
      </c>
      <c r="AO1123" s="2">
        <v>13.5</v>
      </c>
      <c r="AP1123" s="2">
        <v>21.3</v>
      </c>
      <c r="AQ1123" s="2">
        <v>14.4</v>
      </c>
      <c r="AR1123" s="2">
        <v>15.8</v>
      </c>
      <c r="AS1123" s="2">
        <v>1024.7</v>
      </c>
      <c r="AT1123" s="2">
        <v>59030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287.8</v>
      </c>
      <c r="BA1123">
        <v>32.4</v>
      </c>
      <c r="BB1123">
        <v>23.8</v>
      </c>
      <c r="BC1123" s="5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21.3</v>
      </c>
      <c r="AN1124" s="2">
        <v>61</v>
      </c>
      <c r="AO1124" s="2">
        <v>13.5</v>
      </c>
      <c r="AP1124" s="2">
        <v>21.3</v>
      </c>
      <c r="AQ1124" s="2">
        <v>12.2</v>
      </c>
      <c r="AR1124" s="2">
        <v>15.8</v>
      </c>
      <c r="AS1124" s="2">
        <v>1024.7</v>
      </c>
      <c r="AT1124" s="2">
        <v>58980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287.8</v>
      </c>
      <c r="BA1124">
        <v>32.4</v>
      </c>
      <c r="BB1124">
        <v>23.8</v>
      </c>
      <c r="BC1124" s="5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21.4</v>
      </c>
      <c r="AN1125" s="2">
        <v>60</v>
      </c>
      <c r="AO1125" s="2">
        <v>13.3</v>
      </c>
      <c r="AP1125" s="2">
        <v>21.4</v>
      </c>
      <c r="AQ1125" s="2">
        <v>11.9</v>
      </c>
      <c r="AR1125" s="2">
        <v>16.600000000000001</v>
      </c>
      <c r="AS1125" s="2">
        <v>1024.8</v>
      </c>
      <c r="AT1125" s="2">
        <v>58600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287.8</v>
      </c>
      <c r="BA1125">
        <v>32.299999999999997</v>
      </c>
      <c r="BB1125">
        <v>23.8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21.6</v>
      </c>
      <c r="AN1126" s="2">
        <v>60</v>
      </c>
      <c r="AO1126" s="2">
        <v>13.5</v>
      </c>
      <c r="AP1126" s="2">
        <v>21.6</v>
      </c>
      <c r="AQ1126" s="2">
        <v>10.8</v>
      </c>
      <c r="AR1126" s="2">
        <v>14.8</v>
      </c>
      <c r="AS1126" s="2">
        <v>1024.7</v>
      </c>
      <c r="AT1126" s="2">
        <v>58250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287.8</v>
      </c>
      <c r="BA1126">
        <v>32.299999999999997</v>
      </c>
      <c r="BB1126">
        <v>23.7</v>
      </c>
      <c r="BC1126" s="5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21.5</v>
      </c>
      <c r="AN1127" s="2">
        <v>60</v>
      </c>
      <c r="AO1127" s="2">
        <v>13.4</v>
      </c>
      <c r="AP1127" s="2">
        <v>21.5</v>
      </c>
      <c r="AQ1127" s="2">
        <v>9.6999999999999993</v>
      </c>
      <c r="AR1127" s="2">
        <v>13.3</v>
      </c>
      <c r="AS1127" s="2">
        <v>1024.5</v>
      </c>
      <c r="AT1127" s="2">
        <v>57990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287.8</v>
      </c>
      <c r="BA1127">
        <v>32.4</v>
      </c>
      <c r="BB1127">
        <v>23.7</v>
      </c>
      <c r="BC1127" s="5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7.6</v>
      </c>
      <c r="AR1128" s="2">
        <v>14</v>
      </c>
      <c r="AS1128" s="2">
        <v>1024.5</v>
      </c>
      <c r="AT1128" s="2">
        <v>57420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287.8</v>
      </c>
      <c r="BA1128">
        <v>32.4</v>
      </c>
      <c r="BB1128">
        <v>23.7</v>
      </c>
      <c r="BC1128" s="5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59</v>
      </c>
      <c r="AO1129" s="2">
        <v>13.5</v>
      </c>
      <c r="AP1129" s="2">
        <v>21.8</v>
      </c>
      <c r="AQ1129" s="2">
        <v>14.4</v>
      </c>
      <c r="AR1129" s="2">
        <v>18</v>
      </c>
      <c r="AS1129" s="2">
        <v>1024.5</v>
      </c>
      <c r="AT1129" s="2">
        <v>56900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287.8</v>
      </c>
      <c r="BA1129">
        <v>32.5</v>
      </c>
      <c r="BB1129">
        <v>23.7</v>
      </c>
      <c r="BC1129" s="5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21.6</v>
      </c>
      <c r="AN1130" s="2">
        <v>60</v>
      </c>
      <c r="AO1130" s="2">
        <v>13.5</v>
      </c>
      <c r="AP1130" s="2">
        <v>21.6</v>
      </c>
      <c r="AQ1130" s="2">
        <v>11.9</v>
      </c>
      <c r="AR1130" s="2">
        <v>15.1</v>
      </c>
      <c r="AS1130" s="2">
        <v>1024.5</v>
      </c>
      <c r="AT1130" s="2">
        <v>56410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287.8</v>
      </c>
      <c r="BA1130">
        <v>32.6</v>
      </c>
      <c r="BB1130">
        <v>23.7</v>
      </c>
      <c r="BC1130" s="5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21.5</v>
      </c>
      <c r="AN1131" s="2">
        <v>59</v>
      </c>
      <c r="AO1131" s="2">
        <v>13.2</v>
      </c>
      <c r="AP1131" s="2">
        <v>21.5</v>
      </c>
      <c r="AQ1131" s="2">
        <v>9.4</v>
      </c>
      <c r="AR1131" s="2">
        <v>15.5</v>
      </c>
      <c r="AS1131" s="2">
        <v>1024.7</v>
      </c>
      <c r="AT1131" s="2">
        <v>56090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287.8</v>
      </c>
      <c r="BA1131">
        <v>32.6</v>
      </c>
      <c r="BB1131">
        <v>23.7</v>
      </c>
      <c r="BC1131" s="5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21.4</v>
      </c>
      <c r="AN1132" s="2">
        <v>60</v>
      </c>
      <c r="AO1132" s="2">
        <v>13.3</v>
      </c>
      <c r="AP1132" s="2">
        <v>21.4</v>
      </c>
      <c r="AQ1132" s="2">
        <v>19.8</v>
      </c>
      <c r="AR1132" s="2">
        <v>23.4</v>
      </c>
      <c r="AS1132" s="2">
        <v>1024.5</v>
      </c>
      <c r="AT1132" s="2">
        <v>55950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287.8</v>
      </c>
      <c r="BA1132">
        <v>32.6</v>
      </c>
      <c r="BB1132">
        <v>23.7</v>
      </c>
      <c r="BC1132" s="5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21.2</v>
      </c>
      <c r="AN1133" s="2">
        <v>60</v>
      </c>
      <c r="AO1133" s="2">
        <v>13.2</v>
      </c>
      <c r="AP1133" s="2">
        <v>21.2</v>
      </c>
      <c r="AQ1133" s="2">
        <v>20.5</v>
      </c>
      <c r="AR1133" s="2">
        <v>20.5</v>
      </c>
      <c r="AS1133" s="2">
        <v>1024.5999999999999</v>
      </c>
      <c r="AT1133" s="2">
        <v>55570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287.8</v>
      </c>
      <c r="BA1133">
        <v>32.6</v>
      </c>
      <c r="BB1133">
        <v>23.7</v>
      </c>
      <c r="BC1133" s="5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21.2</v>
      </c>
      <c r="AN1134" s="2">
        <v>60</v>
      </c>
      <c r="AO1134" s="2">
        <v>13.2</v>
      </c>
      <c r="AP1134" s="2">
        <v>21.2</v>
      </c>
      <c r="AQ1134" s="2">
        <v>9</v>
      </c>
      <c r="AR1134" s="2">
        <v>14.8</v>
      </c>
      <c r="AS1134" s="2">
        <v>1024.7</v>
      </c>
      <c r="AT1134" s="2">
        <v>55210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287.8</v>
      </c>
      <c r="BA1134">
        <v>32.5</v>
      </c>
      <c r="BB1134">
        <v>23.7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21.4</v>
      </c>
      <c r="AN1135" s="2">
        <v>60</v>
      </c>
      <c r="AO1135" s="2">
        <v>13.3</v>
      </c>
      <c r="AP1135" s="2">
        <v>21.4</v>
      </c>
      <c r="AQ1135" s="2">
        <v>8.3000000000000007</v>
      </c>
      <c r="AR1135" s="2">
        <v>12.6</v>
      </c>
      <c r="AS1135" s="2">
        <v>1024.7</v>
      </c>
      <c r="AT1135" s="2">
        <v>54810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287.8</v>
      </c>
      <c r="BA1135">
        <v>32.4</v>
      </c>
      <c r="BB1135">
        <v>23.7</v>
      </c>
      <c r="BC1135" s="5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21.6</v>
      </c>
      <c r="AN1136" s="2">
        <v>60</v>
      </c>
      <c r="AO1136" s="2">
        <v>13.5</v>
      </c>
      <c r="AP1136" s="2">
        <v>21.6</v>
      </c>
      <c r="AQ1136" s="2">
        <v>5</v>
      </c>
      <c r="AR1136" s="2">
        <v>11.9</v>
      </c>
      <c r="AS1136" s="2">
        <v>1024.7</v>
      </c>
      <c r="AT1136" s="2">
        <v>54540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287.8</v>
      </c>
      <c r="BA1136">
        <v>32.299999999999997</v>
      </c>
      <c r="BB1136">
        <v>23.6</v>
      </c>
      <c r="BC1136" s="5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21.7</v>
      </c>
      <c r="AN1137" s="2">
        <v>59</v>
      </c>
      <c r="AO1137" s="2">
        <v>13.4</v>
      </c>
      <c r="AP1137" s="2">
        <v>21.7</v>
      </c>
      <c r="AQ1137" s="2">
        <v>4.7</v>
      </c>
      <c r="AR1137" s="2">
        <v>5.8</v>
      </c>
      <c r="AS1137" s="2">
        <v>1024.5</v>
      </c>
      <c r="AT1137" s="2">
        <v>54160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287.8</v>
      </c>
      <c r="BA1137">
        <v>32.4</v>
      </c>
      <c r="BB1137">
        <v>23.6</v>
      </c>
      <c r="BC1137" s="5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22</v>
      </c>
      <c r="AN1138" s="2">
        <v>59</v>
      </c>
      <c r="AO1138" s="2">
        <v>13.6</v>
      </c>
      <c r="AP1138" s="2">
        <v>22</v>
      </c>
      <c r="AQ1138" s="2">
        <v>9.4</v>
      </c>
      <c r="AR1138" s="2">
        <v>11.5</v>
      </c>
      <c r="AS1138" s="2">
        <v>1024.5999999999999</v>
      </c>
      <c r="AT1138" s="2">
        <v>53710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287.8</v>
      </c>
      <c r="BA1138">
        <v>32.5</v>
      </c>
      <c r="BB1138">
        <v>23.6</v>
      </c>
      <c r="BC1138" s="5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21.7</v>
      </c>
      <c r="AN1139" s="2">
        <v>59</v>
      </c>
      <c r="AO1139" s="2">
        <v>13.4</v>
      </c>
      <c r="AP1139" s="2">
        <v>21.7</v>
      </c>
      <c r="AQ1139" s="2">
        <v>8.6</v>
      </c>
      <c r="AR1139" s="2">
        <v>15.5</v>
      </c>
      <c r="AS1139" s="2">
        <v>1024.5999999999999</v>
      </c>
      <c r="AT1139" s="2">
        <v>53330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287.8</v>
      </c>
      <c r="BA1139">
        <v>32.700000000000003</v>
      </c>
      <c r="BB1139">
        <v>23.6</v>
      </c>
      <c r="BC1139" s="5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21.4</v>
      </c>
      <c r="AN1140" s="2">
        <v>61</v>
      </c>
      <c r="AO1140" s="2">
        <v>13.6</v>
      </c>
      <c r="AP1140" s="2">
        <v>21.4</v>
      </c>
      <c r="AQ1140" s="2">
        <v>3.6</v>
      </c>
      <c r="AR1140" s="2">
        <v>12.2</v>
      </c>
      <c r="AS1140" s="2">
        <v>1024.7</v>
      </c>
      <c r="AT1140" s="2">
        <v>52870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287.8</v>
      </c>
      <c r="BA1140">
        <v>32.799999999999997</v>
      </c>
      <c r="BB1140">
        <v>23.6</v>
      </c>
      <c r="BC1140" s="5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21.6</v>
      </c>
      <c r="AN1141" s="2">
        <v>60</v>
      </c>
      <c r="AO1141" s="2">
        <v>13.5</v>
      </c>
      <c r="AP1141" s="2">
        <v>21.6</v>
      </c>
      <c r="AQ1141" s="2">
        <v>16.899999999999999</v>
      </c>
      <c r="AR1141" s="2">
        <v>18.399999999999999</v>
      </c>
      <c r="AS1141" s="2">
        <v>1024.4000000000001</v>
      </c>
      <c r="AT1141" s="2">
        <v>52420</v>
      </c>
      <c r="AU1141" s="2">
        <v>3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287.8</v>
      </c>
      <c r="BA1141">
        <v>32.700000000000003</v>
      </c>
      <c r="BB1141">
        <v>23.6</v>
      </c>
      <c r="BC1141" s="5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21.7</v>
      </c>
      <c r="AN1142" s="2">
        <v>60</v>
      </c>
      <c r="AO1142" s="2">
        <v>13.6</v>
      </c>
      <c r="AP1142" s="2">
        <v>21.7</v>
      </c>
      <c r="AQ1142" s="2">
        <v>10.8</v>
      </c>
      <c r="AR1142" s="2">
        <v>12.6</v>
      </c>
      <c r="AS1142" s="2">
        <v>1024.5999999999999</v>
      </c>
      <c r="AT1142" s="2">
        <v>51950</v>
      </c>
      <c r="AU1142" s="2">
        <v>3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287.8</v>
      </c>
      <c r="BA1142">
        <v>32.799999999999997</v>
      </c>
      <c r="BB1142">
        <v>23.6</v>
      </c>
      <c r="BC1142" s="5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21.6</v>
      </c>
      <c r="AN1143" s="2">
        <v>60</v>
      </c>
      <c r="AO1143" s="2">
        <v>13.5</v>
      </c>
      <c r="AP1143" s="2">
        <v>21.6</v>
      </c>
      <c r="AQ1143" s="2">
        <v>10.1</v>
      </c>
      <c r="AR1143" s="2">
        <v>17.600000000000001</v>
      </c>
      <c r="AS1143" s="2">
        <v>1024.4000000000001</v>
      </c>
      <c r="AT1143" s="2">
        <v>51650</v>
      </c>
      <c r="AU1143" s="2">
        <v>3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287.8</v>
      </c>
      <c r="BA1143">
        <v>32.9</v>
      </c>
      <c r="BB1143">
        <v>23.6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21.5</v>
      </c>
      <c r="AN1144" s="2">
        <v>60</v>
      </c>
      <c r="AO1144" s="2">
        <v>13.4</v>
      </c>
      <c r="AP1144" s="2">
        <v>21.5</v>
      </c>
      <c r="AQ1144" s="2">
        <v>6.8</v>
      </c>
      <c r="AR1144" s="2">
        <v>11.9</v>
      </c>
      <c r="AS1144" s="2">
        <v>1024.4000000000001</v>
      </c>
      <c r="AT1144" s="2">
        <v>51250</v>
      </c>
      <c r="AU1144" s="2">
        <v>3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287.8</v>
      </c>
      <c r="BA1144">
        <v>32.9</v>
      </c>
      <c r="BB1144">
        <v>23.6</v>
      </c>
      <c r="BC1144" s="5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21.4</v>
      </c>
      <c r="AN1145" s="2">
        <v>60</v>
      </c>
      <c r="AO1145" s="2">
        <v>13.3</v>
      </c>
      <c r="AP1145" s="2">
        <v>21.4</v>
      </c>
      <c r="AQ1145" s="2">
        <v>7.9</v>
      </c>
      <c r="AR1145" s="2">
        <v>11.9</v>
      </c>
      <c r="AS1145" s="2">
        <v>1024.4000000000001</v>
      </c>
      <c r="AT1145" s="2">
        <v>50960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287.8</v>
      </c>
      <c r="BA1145">
        <v>32.9</v>
      </c>
      <c r="BB1145">
        <v>23.6</v>
      </c>
      <c r="BC1145" s="5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21.6</v>
      </c>
      <c r="AN1146" s="2">
        <v>60</v>
      </c>
      <c r="AO1146" s="2">
        <v>13.5</v>
      </c>
      <c r="AP1146" s="2">
        <v>21.6</v>
      </c>
      <c r="AQ1146" s="2">
        <v>7.2</v>
      </c>
      <c r="AR1146" s="2">
        <v>7.6</v>
      </c>
      <c r="AS1146" s="2">
        <v>1024.5999999999999</v>
      </c>
      <c r="AT1146" s="2">
        <v>50600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287.8</v>
      </c>
      <c r="BA1146">
        <v>32.9</v>
      </c>
      <c r="BB1146">
        <v>23.6</v>
      </c>
      <c r="BC1146" s="5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61</v>
      </c>
      <c r="AO1147" s="2">
        <v>13.9</v>
      </c>
      <c r="AP1147" s="2">
        <v>21.7</v>
      </c>
      <c r="AQ1147" s="2">
        <v>10.1</v>
      </c>
      <c r="AR1147" s="2">
        <v>12.6</v>
      </c>
      <c r="AS1147" s="2">
        <v>1024.4000000000001</v>
      </c>
      <c r="AT1147" s="2">
        <v>49430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287.8</v>
      </c>
      <c r="BA1147">
        <v>33</v>
      </c>
      <c r="BB1147">
        <v>23.5</v>
      </c>
      <c r="BC1147" s="5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21.4</v>
      </c>
      <c r="AN1148" s="2">
        <v>61</v>
      </c>
      <c r="AO1148" s="2">
        <v>13.6</v>
      </c>
      <c r="AP1148" s="2">
        <v>21.4</v>
      </c>
      <c r="AQ1148" s="2">
        <v>10.4</v>
      </c>
      <c r="AR1148" s="2">
        <v>10.4</v>
      </c>
      <c r="AS1148" s="2">
        <v>1024.5</v>
      </c>
      <c r="AT1148" s="2">
        <v>49480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287.8</v>
      </c>
      <c r="BA1148">
        <v>33</v>
      </c>
      <c r="BB1148">
        <v>23.5</v>
      </c>
      <c r="BC1148" s="5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21.5</v>
      </c>
      <c r="AN1149" s="2">
        <v>62</v>
      </c>
      <c r="AO1149" s="2">
        <v>13.9</v>
      </c>
      <c r="AP1149" s="2">
        <v>21.5</v>
      </c>
      <c r="AQ1149" s="2">
        <v>14</v>
      </c>
      <c r="AR1149" s="2">
        <v>19.100000000000001</v>
      </c>
      <c r="AS1149" s="2">
        <v>1024.5</v>
      </c>
      <c r="AT1149" s="2">
        <v>49420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287.8</v>
      </c>
      <c r="BA1149">
        <v>33.1</v>
      </c>
      <c r="BB1149">
        <v>23.5</v>
      </c>
      <c r="BC1149" s="5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21.4</v>
      </c>
      <c r="AN1150" s="2">
        <v>62</v>
      </c>
      <c r="AO1150" s="2">
        <v>13.8</v>
      </c>
      <c r="AP1150" s="2">
        <v>21.4</v>
      </c>
      <c r="AQ1150" s="2">
        <v>10.1</v>
      </c>
      <c r="AR1150" s="2">
        <v>12.6</v>
      </c>
      <c r="AS1150" s="2">
        <v>1024.5</v>
      </c>
      <c r="AT1150" s="2">
        <v>48920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287.8</v>
      </c>
      <c r="BA1150">
        <v>33</v>
      </c>
      <c r="BB1150">
        <v>23.5</v>
      </c>
      <c r="BC1150" s="5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21.5</v>
      </c>
      <c r="AN1151" s="2">
        <v>61</v>
      </c>
      <c r="AO1151" s="2">
        <v>13.7</v>
      </c>
      <c r="AP1151" s="2">
        <v>21.5</v>
      </c>
      <c r="AQ1151" s="2">
        <v>8.3000000000000007</v>
      </c>
      <c r="AR1151" s="2">
        <v>13.7</v>
      </c>
      <c r="AS1151" s="2">
        <v>1024.5</v>
      </c>
      <c r="AT1151" s="2">
        <v>48520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287.8</v>
      </c>
      <c r="BA1151">
        <v>33</v>
      </c>
      <c r="BB1151">
        <v>23.5</v>
      </c>
      <c r="BC1151" s="5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21.6</v>
      </c>
      <c r="AN1152" s="2">
        <v>61</v>
      </c>
      <c r="AO1152" s="2">
        <v>13.8</v>
      </c>
      <c r="AP1152" s="2">
        <v>21.6</v>
      </c>
      <c r="AQ1152" s="2">
        <v>10.8</v>
      </c>
      <c r="AR1152" s="2">
        <v>13</v>
      </c>
      <c r="AS1152" s="2">
        <v>1024.5</v>
      </c>
      <c r="AT1152" s="2">
        <v>47790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287.8</v>
      </c>
      <c r="BA1152">
        <v>33</v>
      </c>
      <c r="BB1152">
        <v>23.5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61</v>
      </c>
      <c r="AO1153" s="2">
        <v>13.8</v>
      </c>
      <c r="AP1153" s="2">
        <v>21.6</v>
      </c>
      <c r="AQ1153" s="2">
        <v>7.6</v>
      </c>
      <c r="AR1153" s="2">
        <v>11.5</v>
      </c>
      <c r="AS1153" s="2">
        <v>1024.5999999999999</v>
      </c>
      <c r="AT1153" s="2">
        <v>47660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287.8</v>
      </c>
      <c r="BA1153">
        <v>33</v>
      </c>
      <c r="BB1153">
        <v>23.4</v>
      </c>
      <c r="BC1153" s="5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21.2</v>
      </c>
      <c r="AN1154" s="2">
        <v>63</v>
      </c>
      <c r="AO1154" s="2">
        <v>13.9</v>
      </c>
      <c r="AP1154" s="2">
        <v>21.2</v>
      </c>
      <c r="AQ1154" s="2">
        <v>17.600000000000001</v>
      </c>
      <c r="AR1154" s="2">
        <v>18</v>
      </c>
      <c r="AS1154" s="2">
        <v>1024.5999999999999</v>
      </c>
      <c r="AT1154" s="2">
        <v>47180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287.8</v>
      </c>
      <c r="BA1154">
        <v>33</v>
      </c>
      <c r="BB1154">
        <v>23.5</v>
      </c>
      <c r="BC1154" s="5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20.9</v>
      </c>
      <c r="AN1155" s="2">
        <v>64</v>
      </c>
      <c r="AO1155" s="2">
        <v>13.9</v>
      </c>
      <c r="AP1155" s="2">
        <v>20.9</v>
      </c>
      <c r="AQ1155" s="2">
        <v>15.8</v>
      </c>
      <c r="AR1155" s="2">
        <v>20.9</v>
      </c>
      <c r="AS1155" s="2">
        <v>1024.5</v>
      </c>
      <c r="AT1155" s="2">
        <v>46520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287.8</v>
      </c>
      <c r="BA1155">
        <v>32.9</v>
      </c>
      <c r="BB1155">
        <v>23.4</v>
      </c>
      <c r="BC1155" s="5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20.8</v>
      </c>
      <c r="AN1156" s="2">
        <v>64</v>
      </c>
      <c r="AO1156" s="2">
        <v>13.8</v>
      </c>
      <c r="AP1156" s="2">
        <v>20.8</v>
      </c>
      <c r="AQ1156" s="2">
        <v>9</v>
      </c>
      <c r="AR1156" s="2">
        <v>13.3</v>
      </c>
      <c r="AS1156" s="2">
        <v>1024.5</v>
      </c>
      <c r="AT1156" s="2">
        <v>45680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287.8</v>
      </c>
      <c r="BA1156">
        <v>32.700000000000003</v>
      </c>
      <c r="BB1156">
        <v>23.4</v>
      </c>
      <c r="BC1156" s="5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20.9</v>
      </c>
      <c r="AN1157" s="2">
        <v>64</v>
      </c>
      <c r="AO1157" s="2">
        <v>13.9</v>
      </c>
      <c r="AP1157" s="2">
        <v>20.9</v>
      </c>
      <c r="AQ1157" s="2">
        <v>11.5</v>
      </c>
      <c r="AR1157" s="2">
        <v>14</v>
      </c>
      <c r="AS1157" s="2">
        <v>1024.3</v>
      </c>
      <c r="AT1157" s="2">
        <v>45810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287.8</v>
      </c>
      <c r="BA1157">
        <v>32.6</v>
      </c>
      <c r="BB1157">
        <v>23.4</v>
      </c>
      <c r="BC1157" s="5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21.2</v>
      </c>
      <c r="AN1158" s="2">
        <v>63</v>
      </c>
      <c r="AO1158" s="2">
        <v>13.9</v>
      </c>
      <c r="AP1158" s="2">
        <v>21.2</v>
      </c>
      <c r="AQ1158" s="2">
        <v>6.1</v>
      </c>
      <c r="AR1158" s="2">
        <v>9</v>
      </c>
      <c r="AS1158" s="2">
        <v>1024.5999999999999</v>
      </c>
      <c r="AT1158" s="2">
        <v>45110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287.8</v>
      </c>
      <c r="BA1158">
        <v>32.4</v>
      </c>
      <c r="BB1158">
        <v>23.3</v>
      </c>
      <c r="BC1158" s="5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21.4</v>
      </c>
      <c r="AN1159" s="2">
        <v>62</v>
      </c>
      <c r="AO1159" s="2">
        <v>13.8</v>
      </c>
      <c r="AP1159" s="2">
        <v>21.4</v>
      </c>
      <c r="AQ1159" s="2">
        <v>3.6</v>
      </c>
      <c r="AR1159" s="2">
        <v>13.7</v>
      </c>
      <c r="AS1159" s="2">
        <v>1024.5</v>
      </c>
      <c r="AT1159" s="2">
        <v>43610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287.8</v>
      </c>
      <c r="BA1159">
        <v>32.299999999999997</v>
      </c>
      <c r="BB1159">
        <v>23.3</v>
      </c>
      <c r="BC1159" s="5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21.5</v>
      </c>
      <c r="AN1160" s="2">
        <v>62</v>
      </c>
      <c r="AO1160" s="2">
        <v>13.9</v>
      </c>
      <c r="AP1160" s="2">
        <v>21.5</v>
      </c>
      <c r="AQ1160" s="2">
        <v>12.6</v>
      </c>
      <c r="AR1160" s="2">
        <v>21.6</v>
      </c>
      <c r="AS1160" s="2">
        <v>1024.4000000000001</v>
      </c>
      <c r="AT1160" s="2">
        <v>43870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287.8</v>
      </c>
      <c r="BA1160">
        <v>32.4</v>
      </c>
      <c r="BB1160">
        <v>23.3</v>
      </c>
      <c r="BC1160" s="5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21.1</v>
      </c>
      <c r="AN1161" s="2">
        <v>63</v>
      </c>
      <c r="AO1161" s="2">
        <v>13.8</v>
      </c>
      <c r="AP1161" s="2">
        <v>21.1</v>
      </c>
      <c r="AQ1161" s="2">
        <v>9</v>
      </c>
      <c r="AR1161" s="2">
        <v>17.600000000000001</v>
      </c>
      <c r="AS1161" s="2">
        <v>1024.5999999999999</v>
      </c>
      <c r="AT1161" s="2">
        <v>43730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287.8</v>
      </c>
      <c r="BA1161">
        <v>32.4</v>
      </c>
      <c r="BB1161">
        <v>23.3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21.1</v>
      </c>
      <c r="AN1162" s="2">
        <v>62</v>
      </c>
      <c r="AO1162" s="2">
        <v>13.5</v>
      </c>
      <c r="AP1162" s="2">
        <v>21.1</v>
      </c>
      <c r="AQ1162" s="2">
        <v>10.1</v>
      </c>
      <c r="AR1162" s="2">
        <v>10.8</v>
      </c>
      <c r="AS1162" s="2">
        <v>1024.4000000000001</v>
      </c>
      <c r="AT1162" s="2">
        <v>43410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287.8</v>
      </c>
      <c r="BA1162">
        <v>32.299999999999997</v>
      </c>
      <c r="BB1162">
        <v>23.2</v>
      </c>
      <c r="BC1162" s="5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21.3</v>
      </c>
      <c r="AN1163" s="2">
        <v>62</v>
      </c>
      <c r="AO1163" s="2">
        <v>13.7</v>
      </c>
      <c r="AP1163" s="2">
        <v>21.3</v>
      </c>
      <c r="AQ1163" s="2">
        <v>14.8</v>
      </c>
      <c r="AR1163" s="2">
        <v>15.5</v>
      </c>
      <c r="AS1163" s="2">
        <v>1024.5</v>
      </c>
      <c r="AT1163" s="2">
        <v>42650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287.8</v>
      </c>
      <c r="BA1163">
        <v>32.299999999999997</v>
      </c>
      <c r="BB1163">
        <v>23.2</v>
      </c>
      <c r="BC1163" s="5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21.1</v>
      </c>
      <c r="AN1164" s="2">
        <v>64</v>
      </c>
      <c r="AO1164" s="2">
        <v>14</v>
      </c>
      <c r="AP1164" s="2">
        <v>21.1</v>
      </c>
      <c r="AQ1164" s="2">
        <v>9</v>
      </c>
      <c r="AR1164" s="2">
        <v>15.5</v>
      </c>
      <c r="AS1164" s="2">
        <v>1024.5</v>
      </c>
      <c r="AT1164" s="2">
        <v>41930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287.8</v>
      </c>
      <c r="BA1164">
        <v>32.299999999999997</v>
      </c>
      <c r="BB1164">
        <v>23.2</v>
      </c>
      <c r="BC1164" s="5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21.1</v>
      </c>
      <c r="AN1165" s="2">
        <v>64</v>
      </c>
      <c r="AO1165" s="2">
        <v>14</v>
      </c>
      <c r="AP1165" s="2">
        <v>21.1</v>
      </c>
      <c r="AQ1165" s="2">
        <v>5.4</v>
      </c>
      <c r="AR1165" s="2">
        <v>6.5</v>
      </c>
      <c r="AS1165" s="2">
        <v>1024.2</v>
      </c>
      <c r="AT1165" s="2">
        <v>40650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287.8</v>
      </c>
      <c r="BA1165">
        <v>32.299999999999997</v>
      </c>
      <c r="BB1165">
        <v>23.2</v>
      </c>
      <c r="BC1165" s="5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21.2</v>
      </c>
      <c r="AN1166" s="2">
        <v>63</v>
      </c>
      <c r="AO1166" s="2">
        <v>13.9</v>
      </c>
      <c r="AP1166" s="2">
        <v>21.2</v>
      </c>
      <c r="AQ1166" s="2">
        <v>9</v>
      </c>
      <c r="AR1166" s="2">
        <v>14</v>
      </c>
      <c r="AS1166" s="2">
        <v>1024.3</v>
      </c>
      <c r="AT1166" s="2">
        <v>37930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287.8</v>
      </c>
      <c r="BA1166">
        <v>32.200000000000003</v>
      </c>
      <c r="BB1166">
        <v>23.2</v>
      </c>
      <c r="BC1166" s="5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21.1</v>
      </c>
      <c r="AN1167" s="2">
        <v>62</v>
      </c>
      <c r="AO1167" s="2">
        <v>13.5</v>
      </c>
      <c r="AP1167" s="2">
        <v>21.1</v>
      </c>
      <c r="AQ1167" s="2">
        <v>16.2</v>
      </c>
      <c r="AR1167" s="2">
        <v>23</v>
      </c>
      <c r="AS1167" s="2">
        <v>1024.4000000000001</v>
      </c>
      <c r="AT1167" s="2">
        <v>31610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287.8</v>
      </c>
      <c r="BA1167">
        <v>32.200000000000003</v>
      </c>
      <c r="BB1167">
        <v>23.2</v>
      </c>
      <c r="BC1167" s="5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62</v>
      </c>
      <c r="AO1168" s="2">
        <v>13.4</v>
      </c>
      <c r="AP1168" s="2">
        <v>21</v>
      </c>
      <c r="AQ1168" s="2">
        <v>6.5</v>
      </c>
      <c r="AR1168" s="2">
        <v>15.5</v>
      </c>
      <c r="AS1168" s="2">
        <v>1024.3</v>
      </c>
      <c r="AT1168" s="2">
        <v>33340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287.8</v>
      </c>
      <c r="BA1168">
        <v>32.1</v>
      </c>
      <c r="BB1168">
        <v>23.1</v>
      </c>
      <c r="BC1168" s="5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</v>
      </c>
      <c r="AN1169" s="2">
        <v>63</v>
      </c>
      <c r="AO1169" s="2">
        <v>13.7</v>
      </c>
      <c r="AP1169" s="2">
        <v>21</v>
      </c>
      <c r="AQ1169" s="2">
        <v>18.399999999999999</v>
      </c>
      <c r="AR1169" s="2">
        <v>20.9</v>
      </c>
      <c r="AS1169" s="2">
        <v>1024.5999999999999</v>
      </c>
      <c r="AT1169" s="2">
        <v>40200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287.8</v>
      </c>
      <c r="BA1169">
        <v>31.9</v>
      </c>
      <c r="BB1169">
        <v>23.1</v>
      </c>
      <c r="BC1169" s="5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64</v>
      </c>
      <c r="AO1170" s="2">
        <v>13.7</v>
      </c>
      <c r="AP1170" s="2">
        <v>20.7</v>
      </c>
      <c r="AQ1170" s="2">
        <v>11.5</v>
      </c>
      <c r="AR1170" s="2">
        <v>14.4</v>
      </c>
      <c r="AS1170" s="2">
        <v>1024.4000000000001</v>
      </c>
      <c r="AT1170" s="2">
        <v>39800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287.8</v>
      </c>
      <c r="BA1170">
        <v>31.7</v>
      </c>
      <c r="BB1170">
        <v>23.1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20.7</v>
      </c>
      <c r="AN1171" s="2">
        <v>64</v>
      </c>
      <c r="AO1171" s="2">
        <v>13.7</v>
      </c>
      <c r="AP1171" s="2">
        <v>20.7</v>
      </c>
      <c r="AQ1171" s="2">
        <v>7.2</v>
      </c>
      <c r="AR1171" s="2">
        <v>7.2</v>
      </c>
      <c r="AS1171" s="2">
        <v>1024.4000000000001</v>
      </c>
      <c r="AT1171" s="2">
        <v>39520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287.8</v>
      </c>
      <c r="BA1171">
        <v>31.5</v>
      </c>
      <c r="BB1171">
        <v>23.1</v>
      </c>
      <c r="BC1171" s="5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20.8</v>
      </c>
      <c r="AN1172" s="2">
        <v>64</v>
      </c>
      <c r="AO1172" s="2">
        <v>13.8</v>
      </c>
      <c r="AP1172" s="2">
        <v>20.8</v>
      </c>
      <c r="AQ1172" s="2">
        <v>9</v>
      </c>
      <c r="AR1172" s="2">
        <v>12.6</v>
      </c>
      <c r="AS1172" s="2">
        <v>1024.7</v>
      </c>
      <c r="AT1172" s="2">
        <v>39790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287.8</v>
      </c>
      <c r="BA1172">
        <v>31.3</v>
      </c>
      <c r="BB1172">
        <v>23.1</v>
      </c>
      <c r="BC1172" s="5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20.7</v>
      </c>
      <c r="AN1173" s="2">
        <v>63</v>
      </c>
      <c r="AO1173" s="2">
        <v>13.4</v>
      </c>
      <c r="AP1173" s="2">
        <v>20.7</v>
      </c>
      <c r="AQ1173" s="2">
        <v>20.2</v>
      </c>
      <c r="AR1173" s="2">
        <v>23.8</v>
      </c>
      <c r="AS1173" s="2">
        <v>1024.5</v>
      </c>
      <c r="AT1173" s="2">
        <v>39080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287.8</v>
      </c>
      <c r="BA1173">
        <v>31.1</v>
      </c>
      <c r="BB1173">
        <v>23</v>
      </c>
      <c r="BC1173" s="5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20.7</v>
      </c>
      <c r="AN1174" s="2">
        <v>63</v>
      </c>
      <c r="AO1174" s="2">
        <v>13.4</v>
      </c>
      <c r="AP1174" s="2">
        <v>20.7</v>
      </c>
      <c r="AQ1174" s="2">
        <v>9.6999999999999993</v>
      </c>
      <c r="AR1174" s="2">
        <v>14.4</v>
      </c>
      <c r="AS1174" s="2">
        <v>1024.5</v>
      </c>
      <c r="AT1174" s="2">
        <v>39790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287.8</v>
      </c>
      <c r="BA1174">
        <v>31</v>
      </c>
      <c r="BB1174">
        <v>23</v>
      </c>
      <c r="BC1174" s="5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20.8</v>
      </c>
      <c r="AN1175" s="2">
        <v>63</v>
      </c>
      <c r="AO1175" s="2">
        <v>13.5</v>
      </c>
      <c r="AP1175" s="2">
        <v>20.8</v>
      </c>
      <c r="AQ1175" s="2">
        <v>14.4</v>
      </c>
      <c r="AR1175" s="2">
        <v>17.3</v>
      </c>
      <c r="AS1175" s="2">
        <v>1024.4000000000001</v>
      </c>
      <c r="AT1175" s="2">
        <v>39100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287.8</v>
      </c>
      <c r="BA1175">
        <v>30.9</v>
      </c>
      <c r="BB1175">
        <v>22.9</v>
      </c>
      <c r="BC1175" s="5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20.8</v>
      </c>
      <c r="AN1176" s="2">
        <v>62</v>
      </c>
      <c r="AO1176" s="2">
        <v>13.3</v>
      </c>
      <c r="AP1176" s="2">
        <v>20.8</v>
      </c>
      <c r="AQ1176" s="2">
        <v>13.7</v>
      </c>
      <c r="AR1176" s="2">
        <v>14.8</v>
      </c>
      <c r="AS1176" s="2">
        <v>1024.5</v>
      </c>
      <c r="AT1176" s="2">
        <v>38380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287.8</v>
      </c>
      <c r="BA1176">
        <v>30.8</v>
      </c>
      <c r="BB1176">
        <v>22.9</v>
      </c>
      <c r="BC1176" s="5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20.8</v>
      </c>
      <c r="AN1177" s="2">
        <v>63</v>
      </c>
      <c r="AO1177" s="2">
        <v>13.5</v>
      </c>
      <c r="AP1177" s="2">
        <v>20.8</v>
      </c>
      <c r="AQ1177" s="2">
        <v>5.4</v>
      </c>
      <c r="AR1177" s="2">
        <v>10.1</v>
      </c>
      <c r="AS1177" s="2">
        <v>1024.5</v>
      </c>
      <c r="AT1177" s="2">
        <v>37990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287.8</v>
      </c>
      <c r="BA1177">
        <v>30.8</v>
      </c>
      <c r="BB1177">
        <v>22.9</v>
      </c>
      <c r="BC1177" s="5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20.8</v>
      </c>
      <c r="AN1178" s="2">
        <v>63</v>
      </c>
      <c r="AO1178" s="2">
        <v>13.5</v>
      </c>
      <c r="AP1178" s="2">
        <v>20.8</v>
      </c>
      <c r="AQ1178" s="2">
        <v>6.8</v>
      </c>
      <c r="AR1178" s="2">
        <v>17.3</v>
      </c>
      <c r="AS1178" s="2">
        <v>1024.3</v>
      </c>
      <c r="AT1178" s="2">
        <v>36460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287.8</v>
      </c>
      <c r="BA1178">
        <v>30.7</v>
      </c>
      <c r="BB1178">
        <v>22.9</v>
      </c>
      <c r="BC1178" s="5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20.8</v>
      </c>
      <c r="AN1179" s="2">
        <v>63</v>
      </c>
      <c r="AO1179" s="2">
        <v>13.5</v>
      </c>
      <c r="AP1179" s="2">
        <v>20.8</v>
      </c>
      <c r="AQ1179" s="2">
        <v>6.8</v>
      </c>
      <c r="AR1179" s="2">
        <v>13</v>
      </c>
      <c r="AS1179" s="2">
        <v>1024.4000000000001</v>
      </c>
      <c r="AT1179" s="2">
        <v>34690</v>
      </c>
      <c r="AU1179" s="2">
        <v>2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287.8</v>
      </c>
      <c r="BA1179">
        <v>30.7</v>
      </c>
      <c r="BB1179">
        <v>22.9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20.9</v>
      </c>
      <c r="AN1180" s="2">
        <v>62</v>
      </c>
      <c r="AO1180" s="2">
        <v>13.3</v>
      </c>
      <c r="AP1180" s="2">
        <v>20.9</v>
      </c>
      <c r="AQ1180" s="2">
        <v>14.8</v>
      </c>
      <c r="AR1180" s="2">
        <v>18</v>
      </c>
      <c r="AS1180" s="2">
        <v>1024.5999999999999</v>
      </c>
      <c r="AT1180" s="2">
        <v>31730</v>
      </c>
      <c r="AU1180" s="2">
        <v>2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287.8</v>
      </c>
      <c r="BA1180">
        <v>30.6</v>
      </c>
      <c r="BB1180">
        <v>22.8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20.8</v>
      </c>
      <c r="AN1181" s="2">
        <v>63</v>
      </c>
      <c r="AO1181" s="2">
        <v>13.5</v>
      </c>
      <c r="AP1181" s="2">
        <v>20.8</v>
      </c>
      <c r="AQ1181" s="2">
        <v>11.9</v>
      </c>
      <c r="AR1181" s="2">
        <v>18.399999999999999</v>
      </c>
      <c r="AS1181" s="2">
        <v>1024.3</v>
      </c>
      <c r="AT1181" s="2">
        <v>27470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287.8</v>
      </c>
      <c r="BA1181">
        <v>30.5</v>
      </c>
      <c r="BB1181">
        <v>22.8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20.7</v>
      </c>
      <c r="AN1182" s="2">
        <v>62</v>
      </c>
      <c r="AO1182" s="2">
        <v>13.2</v>
      </c>
      <c r="AP1182" s="2">
        <v>20.7</v>
      </c>
      <c r="AQ1182" s="2">
        <v>6.1</v>
      </c>
      <c r="AR1182" s="2">
        <v>15.1</v>
      </c>
      <c r="AS1182" s="2">
        <v>1024.3</v>
      </c>
      <c r="AT1182" s="2">
        <v>33110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287.8</v>
      </c>
      <c r="BA1182">
        <v>30.4</v>
      </c>
      <c r="BB1182">
        <v>22.8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20.8</v>
      </c>
      <c r="AN1183" s="2">
        <v>63</v>
      </c>
      <c r="AO1183" s="2">
        <v>13.5</v>
      </c>
      <c r="AP1183" s="2">
        <v>20.8</v>
      </c>
      <c r="AQ1183" s="2">
        <v>2.9</v>
      </c>
      <c r="AR1183" s="2">
        <v>16.600000000000001</v>
      </c>
      <c r="AS1183" s="2">
        <v>1024.7</v>
      </c>
      <c r="AT1183" s="2">
        <v>35640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287.8</v>
      </c>
      <c r="BA1183">
        <v>30.2</v>
      </c>
      <c r="BB1183">
        <v>22.8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20.8</v>
      </c>
      <c r="AN1184" s="2">
        <v>62</v>
      </c>
      <c r="AO1184" s="2">
        <v>13.3</v>
      </c>
      <c r="AP1184" s="2">
        <v>20.8</v>
      </c>
      <c r="AQ1184" s="2">
        <v>12.2</v>
      </c>
      <c r="AR1184" s="2">
        <v>14.8</v>
      </c>
      <c r="AS1184" s="2">
        <v>1024.5999999999999</v>
      </c>
      <c r="AT1184" s="2">
        <v>34420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287.8</v>
      </c>
      <c r="BA1184">
        <v>30.1</v>
      </c>
      <c r="BB1184">
        <v>22.7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20.8</v>
      </c>
      <c r="AN1185" s="2">
        <v>62</v>
      </c>
      <c r="AO1185" s="2">
        <v>13.3</v>
      </c>
      <c r="AP1185" s="2">
        <v>20.8</v>
      </c>
      <c r="AQ1185" s="2">
        <v>10.4</v>
      </c>
      <c r="AR1185" s="2">
        <v>11.5</v>
      </c>
      <c r="AS1185" s="2">
        <v>1024.4000000000001</v>
      </c>
      <c r="AT1185" s="2">
        <v>34970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287.8</v>
      </c>
      <c r="BA1185">
        <v>30</v>
      </c>
      <c r="BB1185">
        <v>22.7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20.9</v>
      </c>
      <c r="AN1186" s="2">
        <v>62</v>
      </c>
      <c r="AO1186" s="2">
        <v>13.3</v>
      </c>
      <c r="AP1186" s="2">
        <v>20.9</v>
      </c>
      <c r="AQ1186" s="2">
        <v>10.8</v>
      </c>
      <c r="AR1186" s="2">
        <v>17.600000000000001</v>
      </c>
      <c r="AS1186" s="2">
        <v>1024.4000000000001</v>
      </c>
      <c r="AT1186" s="2">
        <v>35170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287.8</v>
      </c>
      <c r="BA1186">
        <v>29.9</v>
      </c>
      <c r="BB1186">
        <v>22.7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20.9</v>
      </c>
      <c r="AN1187" s="2">
        <v>62</v>
      </c>
      <c r="AO1187" s="2">
        <v>13.3</v>
      </c>
      <c r="AP1187" s="2">
        <v>20.9</v>
      </c>
      <c r="AQ1187" s="2">
        <v>13.3</v>
      </c>
      <c r="AR1187" s="2">
        <v>13.7</v>
      </c>
      <c r="AS1187" s="2">
        <v>1024.5999999999999</v>
      </c>
      <c r="AT1187" s="2">
        <v>34370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287.8</v>
      </c>
      <c r="BA1187">
        <v>29.9</v>
      </c>
      <c r="BB1187">
        <v>22.7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20.8</v>
      </c>
      <c r="AN1188" s="2">
        <v>63</v>
      </c>
      <c r="AO1188" s="2">
        <v>13.5</v>
      </c>
      <c r="AP1188" s="2">
        <v>20.8</v>
      </c>
      <c r="AQ1188" s="2">
        <v>6.1</v>
      </c>
      <c r="AR1188" s="2">
        <v>14.4</v>
      </c>
      <c r="AS1188" s="2">
        <v>1024.5</v>
      </c>
      <c r="AT1188" s="2">
        <v>34280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287.8</v>
      </c>
      <c r="BA1188">
        <v>30</v>
      </c>
      <c r="BB1188">
        <v>22.6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20.8</v>
      </c>
      <c r="AN1189" s="2">
        <v>63</v>
      </c>
      <c r="AO1189" s="2">
        <v>13.5</v>
      </c>
      <c r="AP1189" s="2">
        <v>20.8</v>
      </c>
      <c r="AQ1189" s="2">
        <v>13.7</v>
      </c>
      <c r="AR1189" s="2">
        <v>25.9</v>
      </c>
      <c r="AS1189" s="2">
        <v>1024.5</v>
      </c>
      <c r="AT1189" s="2">
        <v>34070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287.8</v>
      </c>
      <c r="BA1189">
        <v>30</v>
      </c>
      <c r="BB1189">
        <v>22.6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20.7</v>
      </c>
      <c r="AN1190" s="2">
        <v>64</v>
      </c>
      <c r="AO1190" s="2">
        <v>13.7</v>
      </c>
      <c r="AP1190" s="2">
        <v>20.7</v>
      </c>
      <c r="AQ1190" s="2">
        <v>4.3</v>
      </c>
      <c r="AR1190" s="2">
        <v>9.4</v>
      </c>
      <c r="AS1190" s="2">
        <v>1024.4000000000001</v>
      </c>
      <c r="AT1190" s="2">
        <v>33460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287.8</v>
      </c>
      <c r="BA1190">
        <v>30</v>
      </c>
      <c r="BB1190">
        <v>22.5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20.8</v>
      </c>
      <c r="AN1191" s="2">
        <v>63</v>
      </c>
      <c r="AO1191" s="2">
        <v>13.5</v>
      </c>
      <c r="AP1191" s="2">
        <v>20.8</v>
      </c>
      <c r="AQ1191" s="2">
        <v>7.2</v>
      </c>
      <c r="AR1191" s="2">
        <v>10.8</v>
      </c>
      <c r="AS1191" s="2">
        <v>1024.5</v>
      </c>
      <c r="AT1191" s="2">
        <v>33140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287.8</v>
      </c>
      <c r="BA1191">
        <v>30</v>
      </c>
      <c r="BB1191">
        <v>22.5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20.7</v>
      </c>
      <c r="AN1192" s="2">
        <v>63</v>
      </c>
      <c r="AO1192" s="2">
        <v>13.4</v>
      </c>
      <c r="AP1192" s="2">
        <v>20.7</v>
      </c>
      <c r="AQ1192" s="2">
        <v>15.1</v>
      </c>
      <c r="AR1192" s="2">
        <v>17.600000000000001</v>
      </c>
      <c r="AS1192" s="2">
        <v>1024.5</v>
      </c>
      <c r="AT1192" s="2">
        <v>32830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287.8</v>
      </c>
      <c r="BA1192">
        <v>30</v>
      </c>
      <c r="BB1192">
        <v>22.5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20.8</v>
      </c>
      <c r="AN1193" s="2">
        <v>63</v>
      </c>
      <c r="AO1193" s="2">
        <v>13.5</v>
      </c>
      <c r="AP1193" s="2">
        <v>20.8</v>
      </c>
      <c r="AQ1193" s="2">
        <v>10.1</v>
      </c>
      <c r="AR1193" s="2">
        <v>14.8</v>
      </c>
      <c r="AS1193" s="2">
        <v>1024.5999999999999</v>
      </c>
      <c r="AT1193" s="2">
        <v>32520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287.8</v>
      </c>
      <c r="BA1193">
        <v>30</v>
      </c>
      <c r="BB1193">
        <v>22.5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20.8</v>
      </c>
      <c r="AN1194" s="2">
        <v>64</v>
      </c>
      <c r="AO1194" s="2">
        <v>13.8</v>
      </c>
      <c r="AP1194" s="2">
        <v>20.8</v>
      </c>
      <c r="AQ1194" s="2">
        <v>11.5</v>
      </c>
      <c r="AR1194" s="2">
        <v>21.2</v>
      </c>
      <c r="AS1194" s="2">
        <v>1024.5999999999999</v>
      </c>
      <c r="AT1194" s="2">
        <v>32080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287.8</v>
      </c>
      <c r="BA1194">
        <v>30</v>
      </c>
      <c r="BB1194">
        <v>22.5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20.6</v>
      </c>
      <c r="AN1195" s="2">
        <v>64</v>
      </c>
      <c r="AO1195" s="2">
        <v>13.6</v>
      </c>
      <c r="AP1195" s="2">
        <v>20.6</v>
      </c>
      <c r="AQ1195" s="2">
        <v>17.3</v>
      </c>
      <c r="AR1195" s="2">
        <v>21.2</v>
      </c>
      <c r="AS1195" s="2">
        <v>1024.5</v>
      </c>
      <c r="AT1195" s="2">
        <v>31720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287.8</v>
      </c>
      <c r="BA1195">
        <v>30</v>
      </c>
      <c r="BB1195">
        <v>22.5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20.6</v>
      </c>
      <c r="AN1196" s="2">
        <v>65</v>
      </c>
      <c r="AO1196" s="2">
        <v>13.8</v>
      </c>
      <c r="AP1196" s="2">
        <v>20.6</v>
      </c>
      <c r="AQ1196" s="2">
        <v>19.100000000000001</v>
      </c>
      <c r="AR1196" s="2">
        <v>19.8</v>
      </c>
      <c r="AS1196" s="2">
        <v>1024.5</v>
      </c>
      <c r="AT1196" s="2">
        <v>31220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287.8</v>
      </c>
      <c r="BA1196">
        <v>29.9</v>
      </c>
      <c r="BB1196">
        <v>22.4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20.7</v>
      </c>
      <c r="AN1197" s="2">
        <v>65</v>
      </c>
      <c r="AO1197" s="2">
        <v>13.9</v>
      </c>
      <c r="AP1197" s="2">
        <v>20.7</v>
      </c>
      <c r="AQ1197" s="2">
        <v>15.1</v>
      </c>
      <c r="AR1197" s="2">
        <v>16.2</v>
      </c>
      <c r="AS1197" s="2">
        <v>1024.7</v>
      </c>
      <c r="AT1197" s="2">
        <v>30180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287.8</v>
      </c>
      <c r="BA1197">
        <v>29.9</v>
      </c>
      <c r="BB1197">
        <v>22.4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20.7</v>
      </c>
      <c r="AN1198" s="2">
        <v>65</v>
      </c>
      <c r="AO1198" s="2">
        <v>13.9</v>
      </c>
      <c r="AP1198" s="2">
        <v>20.7</v>
      </c>
      <c r="AQ1198" s="2">
        <v>7.2</v>
      </c>
      <c r="AR1198" s="2">
        <v>13.3</v>
      </c>
      <c r="AS1198" s="2">
        <v>1024.4000000000001</v>
      </c>
      <c r="AT1198" s="2">
        <v>29510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287.8</v>
      </c>
      <c r="BA1198">
        <v>29.9</v>
      </c>
      <c r="BB1198">
        <v>22.4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20.7</v>
      </c>
      <c r="AN1199" s="2">
        <v>65</v>
      </c>
      <c r="AO1199" s="2">
        <v>13.9</v>
      </c>
      <c r="AP1199" s="2">
        <v>20.7</v>
      </c>
      <c r="AQ1199" s="2">
        <v>9</v>
      </c>
      <c r="AR1199" s="2">
        <v>10.1</v>
      </c>
      <c r="AS1199" s="2">
        <v>1024.4000000000001</v>
      </c>
      <c r="AT1199" s="2">
        <v>28900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287.8</v>
      </c>
      <c r="BA1199">
        <v>29.8</v>
      </c>
      <c r="BB1199">
        <v>22.4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20.8</v>
      </c>
      <c r="AN1200" s="2">
        <v>65</v>
      </c>
      <c r="AO1200" s="2">
        <v>14</v>
      </c>
      <c r="AP1200" s="2">
        <v>20.8</v>
      </c>
      <c r="AQ1200" s="2">
        <v>9</v>
      </c>
      <c r="AR1200" s="2">
        <v>13.3</v>
      </c>
      <c r="AS1200" s="2">
        <v>1024.5</v>
      </c>
      <c r="AT1200" s="2">
        <v>29720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287.8</v>
      </c>
      <c r="BA1200">
        <v>29.8</v>
      </c>
      <c r="BB1200">
        <v>22.3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21.1</v>
      </c>
      <c r="AN1201" s="2">
        <v>65</v>
      </c>
      <c r="AO1201" s="2">
        <v>14.3</v>
      </c>
      <c r="AP1201" s="2">
        <v>21.1</v>
      </c>
      <c r="AQ1201" s="2">
        <v>1.8</v>
      </c>
      <c r="AR1201" s="2">
        <v>13.7</v>
      </c>
      <c r="AS1201" s="2">
        <v>1024.5999999999999</v>
      </c>
      <c r="AT1201" s="2">
        <v>27000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287.8</v>
      </c>
      <c r="BA1201">
        <v>29.8</v>
      </c>
      <c r="BB1201">
        <v>22.3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21.1</v>
      </c>
      <c r="AN1202" s="2">
        <v>65</v>
      </c>
      <c r="AO1202" s="2">
        <v>14.3</v>
      </c>
      <c r="AP1202" s="2">
        <v>21.1</v>
      </c>
      <c r="AQ1202" s="2">
        <v>7.2</v>
      </c>
      <c r="AR1202" s="2">
        <v>14</v>
      </c>
      <c r="AS1202" s="2">
        <v>1024.5999999999999</v>
      </c>
      <c r="AT1202" s="2">
        <v>25070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287.8</v>
      </c>
      <c r="BA1202">
        <v>29.9</v>
      </c>
      <c r="BB1202">
        <v>22.3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21.1</v>
      </c>
      <c r="AN1203" s="2">
        <v>65</v>
      </c>
      <c r="AO1203" s="2">
        <v>14.3</v>
      </c>
      <c r="AP1203" s="2">
        <v>21.1</v>
      </c>
      <c r="AQ1203" s="2">
        <v>6.5</v>
      </c>
      <c r="AR1203" s="2">
        <v>7.6</v>
      </c>
      <c r="AS1203" s="2">
        <v>1024.7</v>
      </c>
      <c r="AT1203" s="2">
        <v>28120</v>
      </c>
      <c r="AU1203" s="2">
        <v>2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287.8</v>
      </c>
      <c r="BA1203">
        <v>29.9</v>
      </c>
      <c r="BB1203">
        <v>22.2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21.1</v>
      </c>
      <c r="AN1204" s="2">
        <v>65</v>
      </c>
      <c r="AO1204" s="2">
        <v>14.3</v>
      </c>
      <c r="AP1204" s="2">
        <v>21.1</v>
      </c>
      <c r="AQ1204" s="2">
        <v>13.3</v>
      </c>
      <c r="AR1204" s="2">
        <v>20.9</v>
      </c>
      <c r="AS1204" s="2">
        <v>1024.5999999999999</v>
      </c>
      <c r="AT1204" s="2">
        <v>28420</v>
      </c>
      <c r="AU1204" s="2">
        <v>2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287.8</v>
      </c>
      <c r="BA1204">
        <v>30</v>
      </c>
      <c r="BB1204">
        <v>22.2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20.9</v>
      </c>
      <c r="AN1205" s="2">
        <v>65</v>
      </c>
      <c r="AO1205" s="2">
        <v>14.1</v>
      </c>
      <c r="AP1205" s="2">
        <v>20.9</v>
      </c>
      <c r="AQ1205" s="2">
        <v>13.3</v>
      </c>
      <c r="AR1205" s="2">
        <v>14</v>
      </c>
      <c r="AS1205" s="2">
        <v>1024.5</v>
      </c>
      <c r="AT1205" s="2">
        <v>28060</v>
      </c>
      <c r="AU1205" s="2">
        <v>2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287.8</v>
      </c>
      <c r="BA1205">
        <v>30</v>
      </c>
      <c r="BB1205">
        <v>22.2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21</v>
      </c>
      <c r="AN1206" s="2">
        <v>65</v>
      </c>
      <c r="AO1206" s="2">
        <v>14.2</v>
      </c>
      <c r="AP1206" s="2">
        <v>21</v>
      </c>
      <c r="AQ1206" s="2">
        <v>2.5</v>
      </c>
      <c r="AR1206" s="2">
        <v>7.9</v>
      </c>
      <c r="AS1206" s="2">
        <v>1024.7</v>
      </c>
      <c r="AT1206" s="2">
        <v>27700</v>
      </c>
      <c r="AU1206" s="2">
        <v>2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287.8</v>
      </c>
      <c r="BA1206">
        <v>30</v>
      </c>
      <c r="BB1206">
        <v>22.2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21.1</v>
      </c>
      <c r="AN1207" s="2">
        <v>65</v>
      </c>
      <c r="AO1207" s="2">
        <v>14.3</v>
      </c>
      <c r="AP1207" s="2">
        <v>21.1</v>
      </c>
      <c r="AQ1207" s="2">
        <v>6.8</v>
      </c>
      <c r="AR1207" s="2">
        <v>11.2</v>
      </c>
      <c r="AS1207" s="2">
        <v>1024.5999999999999</v>
      </c>
      <c r="AT1207" s="2">
        <v>27360</v>
      </c>
      <c r="AU1207" s="2">
        <v>2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287.8</v>
      </c>
      <c r="BA1207">
        <v>30</v>
      </c>
      <c r="BB1207">
        <v>22.2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21.1</v>
      </c>
      <c r="AN1208" s="2">
        <v>65</v>
      </c>
      <c r="AO1208" s="2">
        <v>14.3</v>
      </c>
      <c r="AP1208" s="2">
        <v>21.1</v>
      </c>
      <c r="AQ1208" s="2">
        <v>6.8</v>
      </c>
      <c r="AR1208" s="2">
        <v>8.3000000000000007</v>
      </c>
      <c r="AS1208" s="2">
        <v>1024.5</v>
      </c>
      <c r="AT1208" s="2">
        <v>27020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287.8</v>
      </c>
      <c r="BA1208">
        <v>30.1</v>
      </c>
      <c r="BB1208">
        <v>22.2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21</v>
      </c>
      <c r="AN1209" s="2">
        <v>66</v>
      </c>
      <c r="AO1209" s="2">
        <v>14.4</v>
      </c>
      <c r="AP1209" s="2">
        <v>21</v>
      </c>
      <c r="AQ1209" s="2">
        <v>6.5</v>
      </c>
      <c r="AR1209" s="2">
        <v>11.5</v>
      </c>
      <c r="AS1209" s="2">
        <v>1024.3</v>
      </c>
      <c r="AT1209" s="2">
        <v>26680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287.8</v>
      </c>
      <c r="BA1209">
        <v>30.1</v>
      </c>
      <c r="BB1209">
        <v>22.2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21</v>
      </c>
      <c r="AN1210" s="2">
        <v>66</v>
      </c>
      <c r="AO1210" s="2">
        <v>14.4</v>
      </c>
      <c r="AP1210" s="2">
        <v>21</v>
      </c>
      <c r="AQ1210" s="2">
        <v>6.5</v>
      </c>
      <c r="AR1210" s="2">
        <v>11.9</v>
      </c>
      <c r="AS1210" s="2">
        <v>1024.5999999999999</v>
      </c>
      <c r="AT1210" s="2">
        <v>26280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287.8</v>
      </c>
      <c r="BA1210">
        <v>30.1</v>
      </c>
      <c r="BB1210">
        <v>22.2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21</v>
      </c>
      <c r="AN1211" s="2">
        <v>66</v>
      </c>
      <c r="AO1211" s="2">
        <v>14.4</v>
      </c>
      <c r="AP1211" s="2">
        <v>21</v>
      </c>
      <c r="AQ1211" s="2">
        <v>4.7</v>
      </c>
      <c r="AR1211" s="2">
        <v>10.4</v>
      </c>
      <c r="AS1211" s="2">
        <v>1024.4000000000001</v>
      </c>
      <c r="AT1211" s="2">
        <v>25900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287.8</v>
      </c>
      <c r="BA1211">
        <v>30.1</v>
      </c>
      <c r="BB1211">
        <v>22.2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21</v>
      </c>
      <c r="AN1212" s="2">
        <v>66</v>
      </c>
      <c r="AO1212" s="2">
        <v>14.4</v>
      </c>
      <c r="AP1212" s="2">
        <v>21</v>
      </c>
      <c r="AQ1212" s="2">
        <v>4.3</v>
      </c>
      <c r="AR1212" s="2">
        <v>9.4</v>
      </c>
      <c r="AS1212" s="2">
        <v>1024.5999999999999</v>
      </c>
      <c r="AT1212" s="2">
        <v>25480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287.8</v>
      </c>
      <c r="BA1212">
        <v>30.1</v>
      </c>
      <c r="BB1212">
        <v>22.1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20.9</v>
      </c>
      <c r="AN1213" s="2">
        <v>66</v>
      </c>
      <c r="AO1213" s="2">
        <v>14.3</v>
      </c>
      <c r="AP1213" s="2">
        <v>20.9</v>
      </c>
      <c r="AQ1213" s="2">
        <v>6.1</v>
      </c>
      <c r="AR1213" s="2">
        <v>14</v>
      </c>
      <c r="AS1213" s="2">
        <v>1024.5999999999999</v>
      </c>
      <c r="AT1213" s="2">
        <v>25140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287.8</v>
      </c>
      <c r="BA1213">
        <v>30.1</v>
      </c>
      <c r="BB1213">
        <v>22.1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20.9</v>
      </c>
      <c r="AN1214" s="2">
        <v>67</v>
      </c>
      <c r="AO1214" s="2">
        <v>14.5</v>
      </c>
      <c r="AP1214" s="2">
        <v>20.9</v>
      </c>
      <c r="AQ1214" s="2">
        <v>8.6</v>
      </c>
      <c r="AR1214" s="2">
        <v>15.5</v>
      </c>
      <c r="AS1214" s="2">
        <v>1024.4000000000001</v>
      </c>
      <c r="AT1214" s="2">
        <v>24820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287.8</v>
      </c>
      <c r="BA1214">
        <v>30.1</v>
      </c>
      <c r="BB1214">
        <v>22.1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21</v>
      </c>
      <c r="AN1215" s="2">
        <v>66</v>
      </c>
      <c r="AO1215" s="2">
        <v>14.4</v>
      </c>
      <c r="AP1215" s="2">
        <v>21</v>
      </c>
      <c r="AQ1215" s="2">
        <v>9.4</v>
      </c>
      <c r="AR1215" s="2">
        <v>10.4</v>
      </c>
      <c r="AS1215" s="2">
        <v>1024.5999999999999</v>
      </c>
      <c r="AT1215" s="2">
        <v>24500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287.8</v>
      </c>
      <c r="BA1215">
        <v>30.1</v>
      </c>
      <c r="BB1215">
        <v>22.1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21</v>
      </c>
      <c r="AN1216" s="2">
        <v>67</v>
      </c>
      <c r="AO1216" s="2">
        <v>14.6</v>
      </c>
      <c r="AP1216" s="2">
        <v>21</v>
      </c>
      <c r="AQ1216" s="2">
        <v>7.9</v>
      </c>
      <c r="AR1216" s="2">
        <v>14.8</v>
      </c>
      <c r="AS1216" s="2">
        <v>1024.4000000000001</v>
      </c>
      <c r="AT1216" s="2">
        <v>24160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287.8</v>
      </c>
      <c r="BA1216">
        <v>30.1</v>
      </c>
      <c r="BB1216">
        <v>22.1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20.9</v>
      </c>
      <c r="AN1217" s="2">
        <v>67</v>
      </c>
      <c r="AO1217" s="2">
        <v>14.5</v>
      </c>
      <c r="AP1217" s="2">
        <v>20.9</v>
      </c>
      <c r="AQ1217" s="2">
        <v>3.6</v>
      </c>
      <c r="AR1217" s="2">
        <v>10.8</v>
      </c>
      <c r="AS1217" s="2">
        <v>1024.7</v>
      </c>
      <c r="AT1217" s="2">
        <v>23830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287.8</v>
      </c>
      <c r="BA1217">
        <v>30.1</v>
      </c>
      <c r="BB1217">
        <v>22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20.9</v>
      </c>
      <c r="AN1218" s="2">
        <v>67</v>
      </c>
      <c r="AO1218" s="2">
        <v>14.5</v>
      </c>
      <c r="AP1218" s="2">
        <v>20.9</v>
      </c>
      <c r="AQ1218" s="2">
        <v>8.3000000000000007</v>
      </c>
      <c r="AR1218" s="2">
        <v>17.600000000000001</v>
      </c>
      <c r="AS1218" s="2">
        <v>1024.7</v>
      </c>
      <c r="AT1218" s="2">
        <v>23510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287.8</v>
      </c>
      <c r="BA1218">
        <v>30</v>
      </c>
      <c r="BB1218">
        <v>22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20.9</v>
      </c>
      <c r="AN1219" s="2">
        <v>68</v>
      </c>
      <c r="AO1219" s="2">
        <v>14.8</v>
      </c>
      <c r="AP1219" s="2">
        <v>20.9</v>
      </c>
      <c r="AQ1219" s="2">
        <v>4.7</v>
      </c>
      <c r="AR1219" s="2">
        <v>9.6999999999999993</v>
      </c>
      <c r="AS1219" s="2">
        <v>1024.7</v>
      </c>
      <c r="AT1219" s="2">
        <v>23180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287.8</v>
      </c>
      <c r="BA1219">
        <v>30</v>
      </c>
      <c r="BB1219">
        <v>22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20.9</v>
      </c>
      <c r="AN1220" s="2">
        <v>67</v>
      </c>
      <c r="AO1220" s="2">
        <v>14.5</v>
      </c>
      <c r="AP1220" s="2">
        <v>20.9</v>
      </c>
      <c r="AQ1220" s="2">
        <v>8.6</v>
      </c>
      <c r="AR1220" s="2">
        <v>13.7</v>
      </c>
      <c r="AS1220" s="2">
        <v>1024.7</v>
      </c>
      <c r="AT1220" s="2">
        <v>22910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287.8</v>
      </c>
      <c r="BA1220">
        <v>30</v>
      </c>
      <c r="BB1220">
        <v>22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20.9</v>
      </c>
      <c r="AN1221" s="2">
        <v>67</v>
      </c>
      <c r="AO1221" s="2">
        <v>14.5</v>
      </c>
      <c r="AP1221" s="2">
        <v>20.9</v>
      </c>
      <c r="AQ1221" s="2">
        <v>6.8</v>
      </c>
      <c r="AR1221" s="2">
        <v>11.5</v>
      </c>
      <c r="AS1221" s="2">
        <v>1024.5</v>
      </c>
      <c r="AT1221" s="2">
        <v>22610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287.8</v>
      </c>
      <c r="BA1221">
        <v>30</v>
      </c>
      <c r="BB1221">
        <v>22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20.9</v>
      </c>
      <c r="AN1222" s="2">
        <v>67</v>
      </c>
      <c r="AO1222" s="2">
        <v>14.5</v>
      </c>
      <c r="AP1222" s="2">
        <v>20.9</v>
      </c>
      <c r="AQ1222" s="2">
        <v>14.8</v>
      </c>
      <c r="AR1222" s="2">
        <v>19.399999999999999</v>
      </c>
      <c r="AS1222" s="2">
        <v>1024.5</v>
      </c>
      <c r="AT1222" s="2">
        <v>22270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287.8</v>
      </c>
      <c r="BA1222">
        <v>29.9</v>
      </c>
      <c r="BB1222">
        <v>22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20.8</v>
      </c>
      <c r="AN1223" s="2">
        <v>67</v>
      </c>
      <c r="AO1223" s="2">
        <v>14.5</v>
      </c>
      <c r="AP1223" s="2">
        <v>20.8</v>
      </c>
      <c r="AQ1223" s="2">
        <v>14.4</v>
      </c>
      <c r="AR1223" s="2">
        <v>15.5</v>
      </c>
      <c r="AS1223" s="2">
        <v>1024.5999999999999</v>
      </c>
      <c r="AT1223" s="2">
        <v>21940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287.8</v>
      </c>
      <c r="BA1223">
        <v>29.9</v>
      </c>
      <c r="BB1223">
        <v>22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20.8</v>
      </c>
      <c r="AN1224" s="2">
        <v>67</v>
      </c>
      <c r="AO1224" s="2">
        <v>14.5</v>
      </c>
      <c r="AP1224" s="2">
        <v>20.8</v>
      </c>
      <c r="AQ1224" s="2">
        <v>9</v>
      </c>
      <c r="AR1224" s="2">
        <v>12.2</v>
      </c>
      <c r="AS1224" s="2">
        <v>1024.4000000000001</v>
      </c>
      <c r="AT1224" s="2">
        <v>21660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287.8</v>
      </c>
      <c r="BA1224">
        <v>29.9</v>
      </c>
      <c r="BB1224">
        <v>21.9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21</v>
      </c>
      <c r="AN1225" s="2">
        <v>66</v>
      </c>
      <c r="AO1225" s="2">
        <v>14.4</v>
      </c>
      <c r="AP1225" s="2">
        <v>21</v>
      </c>
      <c r="AQ1225" s="2">
        <v>12.2</v>
      </c>
      <c r="AR1225" s="2">
        <v>15.1</v>
      </c>
      <c r="AS1225" s="2">
        <v>1024.5999999999999</v>
      </c>
      <c r="AT1225" s="2">
        <v>21410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287.8</v>
      </c>
      <c r="BA1225">
        <v>29.8</v>
      </c>
      <c r="BB1225">
        <v>21.9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21</v>
      </c>
      <c r="AN1226" s="2">
        <v>66</v>
      </c>
      <c r="AO1226" s="2">
        <v>14.4</v>
      </c>
      <c r="AP1226" s="2">
        <v>21</v>
      </c>
      <c r="AQ1226" s="2">
        <v>10.1</v>
      </c>
      <c r="AR1226" s="2">
        <v>11.5</v>
      </c>
      <c r="AS1226" s="2">
        <v>1024.5</v>
      </c>
      <c r="AT1226" s="2">
        <v>21110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287.8</v>
      </c>
      <c r="BA1226">
        <v>29.7</v>
      </c>
      <c r="BB1226">
        <v>21.9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21</v>
      </c>
      <c r="AN1227" s="2">
        <v>66</v>
      </c>
      <c r="AO1227" s="2">
        <v>14.4</v>
      </c>
      <c r="AP1227" s="2">
        <v>21</v>
      </c>
      <c r="AQ1227" s="2">
        <v>6.1</v>
      </c>
      <c r="AR1227" s="2">
        <v>10.1</v>
      </c>
      <c r="AS1227" s="2">
        <v>1024.5999999999999</v>
      </c>
      <c r="AT1227" s="2">
        <v>20770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287.8</v>
      </c>
      <c r="BA1227">
        <v>29.6</v>
      </c>
      <c r="BB1227">
        <v>21.9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21</v>
      </c>
      <c r="AN1228" s="2">
        <v>66</v>
      </c>
      <c r="AO1228" s="2">
        <v>14.4</v>
      </c>
      <c r="AP1228" s="2">
        <v>21</v>
      </c>
      <c r="AQ1228" s="2">
        <v>8.6</v>
      </c>
      <c r="AR1228" s="2">
        <v>11.5</v>
      </c>
      <c r="AS1228" s="2">
        <v>1024.7</v>
      </c>
      <c r="AT1228" s="2">
        <v>20420</v>
      </c>
      <c r="AU1228" s="2">
        <v>1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287.8</v>
      </c>
      <c r="BA1228">
        <v>29.6</v>
      </c>
      <c r="BB1228">
        <v>21.9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21</v>
      </c>
      <c r="AN1229" s="2">
        <v>66</v>
      </c>
      <c r="AO1229" s="2">
        <v>14.4</v>
      </c>
      <c r="AP1229" s="2">
        <v>21</v>
      </c>
      <c r="AQ1229" s="2">
        <v>13</v>
      </c>
      <c r="AR1229" s="2">
        <v>17.3</v>
      </c>
      <c r="AS1229" s="2">
        <v>1024.7</v>
      </c>
      <c r="AT1229" s="2">
        <v>20090</v>
      </c>
      <c r="AU1229" s="2">
        <v>1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287.8</v>
      </c>
      <c r="BA1229">
        <v>29.5</v>
      </c>
      <c r="BB1229">
        <v>21.9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21</v>
      </c>
      <c r="AN1230" s="2">
        <v>66</v>
      </c>
      <c r="AO1230" s="2">
        <v>14.4</v>
      </c>
      <c r="AP1230" s="2">
        <v>21</v>
      </c>
      <c r="AQ1230" s="2">
        <v>10.1</v>
      </c>
      <c r="AR1230" s="2">
        <v>13.7</v>
      </c>
      <c r="AS1230" s="2">
        <v>1024.7</v>
      </c>
      <c r="AT1230" s="2">
        <v>19850</v>
      </c>
      <c r="AU1230" s="2">
        <v>1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287.8</v>
      </c>
      <c r="BA1230">
        <v>29.5</v>
      </c>
      <c r="BB1230">
        <v>21.9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21.1</v>
      </c>
      <c r="AN1231" s="2">
        <v>65</v>
      </c>
      <c r="AO1231" s="2">
        <v>14.3</v>
      </c>
      <c r="AP1231" s="2">
        <v>21.1</v>
      </c>
      <c r="AQ1231" s="2">
        <v>11.9</v>
      </c>
      <c r="AR1231" s="2">
        <v>18</v>
      </c>
      <c r="AS1231" s="2">
        <v>1024.5999999999999</v>
      </c>
      <c r="AT1231" s="2">
        <v>19480</v>
      </c>
      <c r="AU1231" s="2">
        <v>1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287.8</v>
      </c>
      <c r="BA1231">
        <v>29.4</v>
      </c>
      <c r="BB1231">
        <v>21.9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21.1</v>
      </c>
      <c r="AN1232" s="2">
        <v>65</v>
      </c>
      <c r="AO1232" s="2">
        <v>14.3</v>
      </c>
      <c r="AP1232" s="2">
        <v>21.1</v>
      </c>
      <c r="AQ1232" s="2">
        <v>8.3000000000000007</v>
      </c>
      <c r="AR1232" s="2">
        <v>9.6999999999999993</v>
      </c>
      <c r="AS1232" s="2">
        <v>1024.5999999999999</v>
      </c>
      <c r="AT1232" s="2">
        <v>19150</v>
      </c>
      <c r="AU1232" s="2">
        <v>1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287.8</v>
      </c>
      <c r="BA1232">
        <v>29.4</v>
      </c>
      <c r="BB1232">
        <v>21.8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21.2</v>
      </c>
      <c r="AN1233" s="2">
        <v>65</v>
      </c>
      <c r="AO1233" s="2">
        <v>14.4</v>
      </c>
      <c r="AP1233" s="2">
        <v>21.2</v>
      </c>
      <c r="AQ1233" s="2">
        <v>3.2</v>
      </c>
      <c r="AR1233" s="2">
        <v>4</v>
      </c>
      <c r="AS1233" s="2">
        <v>1024.5999999999999</v>
      </c>
      <c r="AT1233" s="2">
        <v>18810</v>
      </c>
      <c r="AU1233" s="2">
        <v>1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287.8</v>
      </c>
      <c r="BA1233">
        <v>29.3</v>
      </c>
      <c r="BB1233">
        <v>21.8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21.3</v>
      </c>
      <c r="AN1234" s="2">
        <v>65</v>
      </c>
      <c r="AO1234" s="2">
        <v>14.5</v>
      </c>
      <c r="AP1234" s="2">
        <v>21.3</v>
      </c>
      <c r="AQ1234" s="2">
        <v>15.8</v>
      </c>
      <c r="AR1234" s="2">
        <v>18.399999999999999</v>
      </c>
      <c r="AS1234" s="2">
        <v>1024.8</v>
      </c>
      <c r="AT1234" s="2">
        <v>18470</v>
      </c>
      <c r="AU1234" s="2">
        <v>1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287.8</v>
      </c>
      <c r="BA1234">
        <v>29.3</v>
      </c>
      <c r="BB1234">
        <v>21.8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21.2</v>
      </c>
      <c r="AN1235" s="2">
        <v>66</v>
      </c>
      <c r="AO1235" s="2">
        <v>14.6</v>
      </c>
      <c r="AP1235" s="2">
        <v>21.2</v>
      </c>
      <c r="AQ1235" s="2">
        <v>13</v>
      </c>
      <c r="AR1235" s="2">
        <v>19.399999999999999</v>
      </c>
      <c r="AS1235" s="2">
        <v>1024.7</v>
      </c>
      <c r="AT1235" s="2">
        <v>18170</v>
      </c>
      <c r="AU1235" s="2">
        <v>1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287.8</v>
      </c>
      <c r="BA1235">
        <v>29.4</v>
      </c>
      <c r="BB1235">
        <v>21.8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21</v>
      </c>
      <c r="AN1236" s="2">
        <v>67</v>
      </c>
      <c r="AO1236" s="2">
        <v>14.6</v>
      </c>
      <c r="AP1236" s="2">
        <v>21</v>
      </c>
      <c r="AQ1236" s="2">
        <v>7.6</v>
      </c>
      <c r="AR1236" s="2">
        <v>13.3</v>
      </c>
      <c r="AS1236" s="2">
        <v>1024.5</v>
      </c>
      <c r="AT1236" s="2">
        <v>17760</v>
      </c>
      <c r="AU1236" s="2">
        <v>1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287.8</v>
      </c>
      <c r="BA1236">
        <v>29.4</v>
      </c>
      <c r="BB1236">
        <v>21.8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21</v>
      </c>
      <c r="AN1237" s="2">
        <v>67</v>
      </c>
      <c r="AO1237" s="2">
        <v>14.6</v>
      </c>
      <c r="AP1237" s="2">
        <v>21</v>
      </c>
      <c r="AQ1237" s="2">
        <v>5.4</v>
      </c>
      <c r="AR1237" s="2">
        <v>11.2</v>
      </c>
      <c r="AS1237" s="2">
        <v>1024.7</v>
      </c>
      <c r="AT1237" s="2">
        <v>17420</v>
      </c>
      <c r="AU1237" s="2">
        <v>1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287.8</v>
      </c>
      <c r="BA1237">
        <v>29.4</v>
      </c>
      <c r="BB1237">
        <v>21.8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21</v>
      </c>
      <c r="AN1238" s="2">
        <v>66</v>
      </c>
      <c r="AO1238" s="2">
        <v>14.4</v>
      </c>
      <c r="AP1238" s="2">
        <v>21</v>
      </c>
      <c r="AQ1238" s="2">
        <v>12.2</v>
      </c>
      <c r="AR1238" s="2">
        <v>21.2</v>
      </c>
      <c r="AS1238" s="2">
        <v>1024.9000000000001</v>
      </c>
      <c r="AT1238" s="2">
        <v>17020</v>
      </c>
      <c r="AU1238" s="2">
        <v>1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287.8</v>
      </c>
      <c r="BA1238">
        <v>29.4</v>
      </c>
      <c r="BB1238">
        <v>21.7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20.9</v>
      </c>
      <c r="AN1239" s="2">
        <v>66</v>
      </c>
      <c r="AO1239" s="2">
        <v>14.3</v>
      </c>
      <c r="AP1239" s="2">
        <v>20.9</v>
      </c>
      <c r="AQ1239" s="2">
        <v>15.8</v>
      </c>
      <c r="AR1239" s="2">
        <v>17.600000000000001</v>
      </c>
      <c r="AS1239" s="2">
        <v>1024.5</v>
      </c>
      <c r="AT1239" s="2">
        <v>16670</v>
      </c>
      <c r="AU1239" s="2">
        <v>1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287.8</v>
      </c>
      <c r="BA1239">
        <v>29.3</v>
      </c>
      <c r="BB1239">
        <v>21.7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21</v>
      </c>
      <c r="AN1240" s="2">
        <v>66</v>
      </c>
      <c r="AO1240" s="2">
        <v>14.4</v>
      </c>
      <c r="AP1240" s="2">
        <v>21</v>
      </c>
      <c r="AQ1240" s="2">
        <v>5.8</v>
      </c>
      <c r="AR1240" s="2">
        <v>9.4</v>
      </c>
      <c r="AS1240" s="2">
        <v>1024.7</v>
      </c>
      <c r="AT1240" s="2">
        <v>16400</v>
      </c>
      <c r="AU1240" s="2">
        <v>1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287.8</v>
      </c>
      <c r="BA1240">
        <v>29.3</v>
      </c>
      <c r="BB1240">
        <v>21.7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21</v>
      </c>
      <c r="AN1241" s="2">
        <v>66</v>
      </c>
      <c r="AO1241" s="2">
        <v>14.4</v>
      </c>
      <c r="AP1241" s="2">
        <v>21</v>
      </c>
      <c r="AQ1241" s="2">
        <v>7.9</v>
      </c>
      <c r="AR1241" s="2">
        <v>9.4</v>
      </c>
      <c r="AS1241" s="2">
        <v>1024.5999999999999</v>
      </c>
      <c r="AT1241" s="2">
        <v>16010</v>
      </c>
      <c r="AU1241" s="2">
        <v>1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287.8</v>
      </c>
      <c r="BA1241">
        <v>29.2</v>
      </c>
      <c r="BB1241">
        <v>21.7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21.1</v>
      </c>
      <c r="AN1242" s="2">
        <v>66</v>
      </c>
      <c r="AO1242" s="2">
        <v>14.5</v>
      </c>
      <c r="AP1242" s="2">
        <v>21.1</v>
      </c>
      <c r="AQ1242" s="2">
        <v>7.2</v>
      </c>
      <c r="AR1242" s="2">
        <v>7.2</v>
      </c>
      <c r="AS1242" s="2">
        <v>1024.7</v>
      </c>
      <c r="AT1242" s="2">
        <v>15670</v>
      </c>
      <c r="AU1242" s="2">
        <v>1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287.8</v>
      </c>
      <c r="BA1242">
        <v>29.2</v>
      </c>
      <c r="BB1242">
        <v>21.7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21.2</v>
      </c>
      <c r="AN1243" s="2">
        <v>65</v>
      </c>
      <c r="AO1243" s="2">
        <v>14.4</v>
      </c>
      <c r="AP1243" s="2">
        <v>21.2</v>
      </c>
      <c r="AQ1243" s="2">
        <v>18.7</v>
      </c>
      <c r="AR1243" s="2">
        <v>25.9</v>
      </c>
      <c r="AS1243" s="2">
        <v>1024.8</v>
      </c>
      <c r="AT1243" s="2">
        <v>15320</v>
      </c>
      <c r="AU1243" s="2">
        <v>1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287.8</v>
      </c>
      <c r="BA1243">
        <v>29.1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21</v>
      </c>
      <c r="AN1244" s="2">
        <v>66</v>
      </c>
      <c r="AO1244" s="2">
        <v>14.4</v>
      </c>
      <c r="AP1244" s="2">
        <v>21</v>
      </c>
      <c r="AQ1244" s="2">
        <v>6.8</v>
      </c>
      <c r="AR1244" s="2">
        <v>9.6999999999999993</v>
      </c>
      <c r="AS1244" s="2">
        <v>1024.7</v>
      </c>
      <c r="AT1244" s="2">
        <v>15050</v>
      </c>
      <c r="AU1244" s="2">
        <v>1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287.8</v>
      </c>
      <c r="BA1244">
        <v>29.1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20.9</v>
      </c>
      <c r="AN1245" s="2">
        <v>65</v>
      </c>
      <c r="AO1245" s="2">
        <v>14.1</v>
      </c>
      <c r="AP1245" s="2">
        <v>20.9</v>
      </c>
      <c r="AQ1245" s="2">
        <v>7.9</v>
      </c>
      <c r="AR1245" s="2">
        <v>14</v>
      </c>
      <c r="AS1245" s="2">
        <v>1024.7</v>
      </c>
      <c r="AT1245" s="2">
        <v>14760</v>
      </c>
      <c r="AU1245" s="2">
        <v>1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287.8</v>
      </c>
      <c r="BA1245">
        <v>29</v>
      </c>
      <c r="BB1245">
        <v>21.6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21</v>
      </c>
      <c r="AN1246" s="2">
        <v>65</v>
      </c>
      <c r="AO1246" s="2">
        <v>14.2</v>
      </c>
      <c r="AP1246" s="2">
        <v>21</v>
      </c>
      <c r="AQ1246" s="2">
        <v>11.2</v>
      </c>
      <c r="AR1246" s="2">
        <v>11.9</v>
      </c>
      <c r="AS1246" s="2">
        <v>1024.7</v>
      </c>
      <c r="AT1246" s="2">
        <v>14550</v>
      </c>
      <c r="AU1246" s="2">
        <v>1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287.8</v>
      </c>
      <c r="BA1246">
        <v>29</v>
      </c>
      <c r="BB1246">
        <v>21.6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21</v>
      </c>
      <c r="AN1247" s="2">
        <v>65</v>
      </c>
      <c r="AO1247" s="2">
        <v>14.2</v>
      </c>
      <c r="AP1247" s="2">
        <v>21</v>
      </c>
      <c r="AQ1247" s="2">
        <v>4.3</v>
      </c>
      <c r="AR1247" s="2">
        <v>8.6</v>
      </c>
      <c r="AS1247" s="2">
        <v>1024.8</v>
      </c>
      <c r="AT1247" s="2">
        <v>14320</v>
      </c>
      <c r="AU1247" s="2">
        <v>1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287.8</v>
      </c>
      <c r="BA1247">
        <v>28.9</v>
      </c>
      <c r="BB1247">
        <v>21.6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21.1</v>
      </c>
      <c r="AN1248" s="2">
        <v>65</v>
      </c>
      <c r="AO1248" s="2">
        <v>14.3</v>
      </c>
      <c r="AP1248" s="2">
        <v>21.1</v>
      </c>
      <c r="AQ1248" s="2">
        <v>5</v>
      </c>
      <c r="AR1248" s="2">
        <v>7.9</v>
      </c>
      <c r="AS1248" s="2">
        <v>1024.7</v>
      </c>
      <c r="AT1248" s="2">
        <v>14080</v>
      </c>
      <c r="AU1248" s="2">
        <v>1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287.8</v>
      </c>
      <c r="BA1248">
        <v>28.8</v>
      </c>
      <c r="BB1248">
        <v>21.6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21.1</v>
      </c>
      <c r="AN1249" s="2">
        <v>65</v>
      </c>
      <c r="AO1249" s="2">
        <v>14.3</v>
      </c>
      <c r="AP1249" s="2">
        <v>21.1</v>
      </c>
      <c r="AQ1249" s="2">
        <v>7.9</v>
      </c>
      <c r="AR1249" s="2">
        <v>10.1</v>
      </c>
      <c r="AS1249" s="2">
        <v>1024.8</v>
      </c>
      <c r="AT1249" s="2">
        <v>13860</v>
      </c>
      <c r="AU1249" s="2">
        <v>1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287.8</v>
      </c>
      <c r="BA1249">
        <v>28.8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21.1</v>
      </c>
      <c r="AN1250" s="2">
        <v>65</v>
      </c>
      <c r="AO1250" s="2">
        <v>14.3</v>
      </c>
      <c r="AP1250" s="2">
        <v>21.1</v>
      </c>
      <c r="AQ1250" s="2">
        <v>2.5</v>
      </c>
      <c r="AR1250" s="2">
        <v>7.9</v>
      </c>
      <c r="AS1250" s="2">
        <v>1024.5999999999999</v>
      </c>
      <c r="AT1250" s="2">
        <v>13600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287.8</v>
      </c>
      <c r="BA1250">
        <v>28.8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21.1</v>
      </c>
      <c r="AN1251" s="2">
        <v>65</v>
      </c>
      <c r="AO1251" s="2">
        <v>14.3</v>
      </c>
      <c r="AP1251" s="2">
        <v>21.1</v>
      </c>
      <c r="AQ1251" s="2">
        <v>17.3</v>
      </c>
      <c r="AR1251" s="2">
        <v>20.5</v>
      </c>
      <c r="AS1251" s="2">
        <v>1024.7</v>
      </c>
      <c r="AT1251" s="2">
        <v>13370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287.8</v>
      </c>
      <c r="BA1251">
        <v>28.8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20.9</v>
      </c>
      <c r="AN1252" s="2">
        <v>65</v>
      </c>
      <c r="AO1252" s="2">
        <v>14.1</v>
      </c>
      <c r="AP1252" s="2">
        <v>20.9</v>
      </c>
      <c r="AQ1252" s="2">
        <v>7.2</v>
      </c>
      <c r="AR1252" s="2">
        <v>12.6</v>
      </c>
      <c r="AS1252" s="2">
        <v>1024.8</v>
      </c>
      <c r="AT1252" s="2">
        <v>13040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287.8</v>
      </c>
      <c r="BA1252">
        <v>28.8</v>
      </c>
      <c r="BB1252">
        <v>21.5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20.9</v>
      </c>
      <c r="AN1253" s="2">
        <v>66</v>
      </c>
      <c r="AO1253" s="2">
        <v>14.3</v>
      </c>
      <c r="AP1253" s="2">
        <v>20.9</v>
      </c>
      <c r="AQ1253" s="2">
        <v>10.1</v>
      </c>
      <c r="AR1253" s="2">
        <v>10.1</v>
      </c>
      <c r="AS1253" s="2">
        <v>1024.7</v>
      </c>
      <c r="AT1253" s="2">
        <v>12730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287.8</v>
      </c>
      <c r="BA1253">
        <v>28.8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</v>
      </c>
      <c r="AN1254" s="2">
        <v>66</v>
      </c>
      <c r="AO1254" s="2">
        <v>14.4</v>
      </c>
      <c r="AP1254" s="2">
        <v>21</v>
      </c>
      <c r="AQ1254" s="2">
        <v>13</v>
      </c>
      <c r="AR1254" s="2">
        <v>13</v>
      </c>
      <c r="AS1254" s="2">
        <v>1024.7</v>
      </c>
      <c r="AT1254" s="2">
        <v>12410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287.8</v>
      </c>
      <c r="BA1254">
        <v>28.7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20.9</v>
      </c>
      <c r="AN1255" s="2">
        <v>67</v>
      </c>
      <c r="AO1255" s="2">
        <v>14.5</v>
      </c>
      <c r="AP1255" s="2">
        <v>20.9</v>
      </c>
      <c r="AQ1255" s="2">
        <v>8.3000000000000007</v>
      </c>
      <c r="AR1255" s="2">
        <v>9.6999999999999993</v>
      </c>
      <c r="AS1255" s="2">
        <v>1024.7</v>
      </c>
      <c r="AT1255" s="2">
        <v>12110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287.8</v>
      </c>
      <c r="BA1255">
        <v>28.7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20.8</v>
      </c>
      <c r="AN1256" s="2">
        <v>67</v>
      </c>
      <c r="AO1256" s="2">
        <v>14.5</v>
      </c>
      <c r="AP1256" s="2">
        <v>20.8</v>
      </c>
      <c r="AQ1256" s="2">
        <v>7.9</v>
      </c>
      <c r="AR1256" s="2">
        <v>14.4</v>
      </c>
      <c r="AS1256" s="2">
        <v>1024.8</v>
      </c>
      <c r="AT1256" s="2">
        <v>11810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287.8</v>
      </c>
      <c r="BA1256">
        <v>28.6</v>
      </c>
      <c r="BB1256">
        <v>21.5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20.8</v>
      </c>
      <c r="AN1257" s="2">
        <v>67</v>
      </c>
      <c r="AO1257" s="2">
        <v>14.5</v>
      </c>
      <c r="AP1257" s="2">
        <v>20.8</v>
      </c>
      <c r="AQ1257" s="2">
        <v>7.6</v>
      </c>
      <c r="AR1257" s="2">
        <v>9.6999999999999993</v>
      </c>
      <c r="AS1257" s="2">
        <v>1024.8</v>
      </c>
      <c r="AT1257" s="2">
        <v>11530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287.8</v>
      </c>
      <c r="BA1257">
        <v>28.5</v>
      </c>
      <c r="BB1257">
        <v>21.5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20.9</v>
      </c>
      <c r="AN1258" s="2">
        <v>67</v>
      </c>
      <c r="AO1258" s="2">
        <v>14.5</v>
      </c>
      <c r="AP1258" s="2">
        <v>20.9</v>
      </c>
      <c r="AQ1258" s="2">
        <v>9.6999999999999993</v>
      </c>
      <c r="AR1258" s="2">
        <v>10.1</v>
      </c>
      <c r="AS1258" s="2">
        <v>1024.9000000000001</v>
      </c>
      <c r="AT1258" s="2">
        <v>11240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287.8</v>
      </c>
      <c r="BA1258">
        <v>28.4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20.9</v>
      </c>
      <c r="AN1259" s="2">
        <v>67</v>
      </c>
      <c r="AO1259" s="2">
        <v>14.5</v>
      </c>
      <c r="AP1259" s="2">
        <v>20.9</v>
      </c>
      <c r="AQ1259" s="2">
        <v>10.8</v>
      </c>
      <c r="AR1259" s="2">
        <v>15.5</v>
      </c>
      <c r="AS1259" s="2">
        <v>1025</v>
      </c>
      <c r="AT1259" s="2">
        <v>10970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287.8</v>
      </c>
      <c r="BA1259">
        <v>28.4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20.8</v>
      </c>
      <c r="AN1260" s="2">
        <v>67</v>
      </c>
      <c r="AO1260" s="2">
        <v>14.5</v>
      </c>
      <c r="AP1260" s="2">
        <v>20.8</v>
      </c>
      <c r="AQ1260" s="2">
        <v>6.8</v>
      </c>
      <c r="AR1260" s="2">
        <v>12.6</v>
      </c>
      <c r="AS1260" s="2">
        <v>1024.8</v>
      </c>
      <c r="AT1260" s="2">
        <v>10660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287.8</v>
      </c>
      <c r="BA1260">
        <v>28.3</v>
      </c>
      <c r="BB1260">
        <v>21.4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20.8</v>
      </c>
      <c r="AN1261" s="2">
        <v>67</v>
      </c>
      <c r="AO1261" s="2">
        <v>14.5</v>
      </c>
      <c r="AP1261" s="2">
        <v>20.8</v>
      </c>
      <c r="AQ1261" s="2">
        <v>7.2</v>
      </c>
      <c r="AR1261" s="2">
        <v>10.1</v>
      </c>
      <c r="AS1261" s="2">
        <v>1024.9000000000001</v>
      </c>
      <c r="AT1261" s="2">
        <v>10440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287.8</v>
      </c>
      <c r="BA1261">
        <v>28.3</v>
      </c>
      <c r="BB1261">
        <v>21.4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20.8</v>
      </c>
      <c r="AN1262" s="2">
        <v>66</v>
      </c>
      <c r="AO1262" s="2">
        <v>14.2</v>
      </c>
      <c r="AP1262" s="2">
        <v>20.8</v>
      </c>
      <c r="AQ1262" s="2">
        <v>10.1</v>
      </c>
      <c r="AR1262" s="2">
        <v>12.6</v>
      </c>
      <c r="AS1262" s="2">
        <v>1025</v>
      </c>
      <c r="AT1262" s="2">
        <v>10180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287.8</v>
      </c>
      <c r="BA1262">
        <v>28.2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20.9</v>
      </c>
      <c r="AN1263" s="2">
        <v>66</v>
      </c>
      <c r="AO1263" s="2">
        <v>14.3</v>
      </c>
      <c r="AP1263" s="2">
        <v>20.9</v>
      </c>
      <c r="AQ1263" s="2">
        <v>11.2</v>
      </c>
      <c r="AR1263" s="2">
        <v>15.1</v>
      </c>
      <c r="AS1263" s="2">
        <v>1025</v>
      </c>
      <c r="AT1263" s="2">
        <v>9950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287.8</v>
      </c>
      <c r="BA1263">
        <v>28.1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20.7</v>
      </c>
      <c r="AN1264" s="2">
        <v>66</v>
      </c>
      <c r="AO1264" s="2">
        <v>14.1</v>
      </c>
      <c r="AP1264" s="2">
        <v>20.7</v>
      </c>
      <c r="AQ1264" s="2">
        <v>6.1</v>
      </c>
      <c r="AR1264" s="2">
        <v>19.100000000000001</v>
      </c>
      <c r="AS1264" s="2">
        <v>1024.8</v>
      </c>
      <c r="AT1264" s="2">
        <v>9680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287.8</v>
      </c>
      <c r="BA1264">
        <v>28.1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20.6</v>
      </c>
      <c r="AN1265" s="2">
        <v>66</v>
      </c>
      <c r="AO1265" s="2">
        <v>14</v>
      </c>
      <c r="AP1265" s="2">
        <v>20.6</v>
      </c>
      <c r="AQ1265" s="2">
        <v>4</v>
      </c>
      <c r="AR1265" s="2">
        <v>5.8</v>
      </c>
      <c r="AS1265" s="2">
        <v>1024.9000000000001</v>
      </c>
      <c r="AT1265" s="2">
        <v>9480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287.8</v>
      </c>
      <c r="BA1265">
        <v>27.9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20.7</v>
      </c>
      <c r="AN1266" s="2">
        <v>65</v>
      </c>
      <c r="AO1266" s="2">
        <v>13.9</v>
      </c>
      <c r="AP1266" s="2">
        <v>20.7</v>
      </c>
      <c r="AQ1266" s="2">
        <v>7.9</v>
      </c>
      <c r="AR1266" s="2">
        <v>10.4</v>
      </c>
      <c r="AS1266" s="2">
        <v>1025</v>
      </c>
      <c r="AT1266" s="2">
        <v>9190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287.8</v>
      </c>
      <c r="BA1266">
        <v>27.8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20.7</v>
      </c>
      <c r="AN1267" s="2">
        <v>66</v>
      </c>
      <c r="AO1267" s="2">
        <v>14.1</v>
      </c>
      <c r="AP1267" s="2">
        <v>20.7</v>
      </c>
      <c r="AQ1267" s="2">
        <v>11.5</v>
      </c>
      <c r="AR1267" s="2">
        <v>11.9</v>
      </c>
      <c r="AS1267" s="2">
        <v>1025</v>
      </c>
      <c r="AT1267" s="2">
        <v>8960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287.8</v>
      </c>
      <c r="BA1267">
        <v>27.8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20.7</v>
      </c>
      <c r="AN1268" s="2">
        <v>66</v>
      </c>
      <c r="AO1268" s="2">
        <v>14.1</v>
      </c>
      <c r="AP1268" s="2">
        <v>20.7</v>
      </c>
      <c r="AQ1268" s="2">
        <v>4</v>
      </c>
      <c r="AR1268" s="2">
        <v>16.600000000000001</v>
      </c>
      <c r="AS1268" s="2">
        <v>1024.9000000000001</v>
      </c>
      <c r="AT1268" s="2">
        <v>8730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287.8</v>
      </c>
      <c r="BA1268">
        <v>27.7</v>
      </c>
      <c r="BB1268">
        <v>21.2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20.7</v>
      </c>
      <c r="AN1269" s="2">
        <v>66</v>
      </c>
      <c r="AO1269" s="2">
        <v>14.1</v>
      </c>
      <c r="AP1269" s="2">
        <v>20.7</v>
      </c>
      <c r="AQ1269" s="2">
        <v>10.4</v>
      </c>
      <c r="AR1269" s="2">
        <v>10.4</v>
      </c>
      <c r="AS1269" s="2">
        <v>1024.9000000000001</v>
      </c>
      <c r="AT1269" s="2">
        <v>8490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287.8</v>
      </c>
      <c r="BA1269">
        <v>27.6</v>
      </c>
      <c r="BB1269">
        <v>21.2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20.8</v>
      </c>
      <c r="AN1270" s="2">
        <v>65</v>
      </c>
      <c r="AO1270" s="2">
        <v>14</v>
      </c>
      <c r="AP1270" s="2">
        <v>20.8</v>
      </c>
      <c r="AQ1270" s="2">
        <v>7.6</v>
      </c>
      <c r="AR1270" s="2">
        <v>9.6999999999999993</v>
      </c>
      <c r="AS1270" s="2">
        <v>1024.8</v>
      </c>
      <c r="AT1270" s="2">
        <v>8290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287.8</v>
      </c>
      <c r="BA1270">
        <v>27.5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20.8</v>
      </c>
      <c r="AN1271" s="2">
        <v>64</v>
      </c>
      <c r="AO1271" s="2">
        <v>13.8</v>
      </c>
      <c r="AP1271" s="2">
        <v>20.8</v>
      </c>
      <c r="AQ1271" s="2">
        <v>12.6</v>
      </c>
      <c r="AR1271" s="2">
        <v>15.1</v>
      </c>
      <c r="AS1271" s="2">
        <v>1024.7</v>
      </c>
      <c r="AT1271" s="2">
        <v>8090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287.8</v>
      </c>
      <c r="BA1271">
        <v>27.5</v>
      </c>
      <c r="BB1271">
        <v>21.1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20.7</v>
      </c>
      <c r="AN1272" s="2">
        <v>64</v>
      </c>
      <c r="AO1272" s="2">
        <v>13.7</v>
      </c>
      <c r="AP1272" s="2">
        <v>20.7</v>
      </c>
      <c r="AQ1272" s="2">
        <v>7.2</v>
      </c>
      <c r="AR1272" s="2">
        <v>7.9</v>
      </c>
      <c r="AS1272" s="2">
        <v>1024.7</v>
      </c>
      <c r="AT1272" s="2">
        <v>7890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287.8</v>
      </c>
      <c r="BA1272">
        <v>27.4</v>
      </c>
      <c r="BB1272">
        <v>21.1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20.7</v>
      </c>
      <c r="AN1273" s="2">
        <v>64</v>
      </c>
      <c r="AO1273" s="2">
        <v>13.7</v>
      </c>
      <c r="AP1273" s="2">
        <v>20.7</v>
      </c>
      <c r="AQ1273" s="2">
        <v>13.7</v>
      </c>
      <c r="AR1273" s="2">
        <v>14.8</v>
      </c>
      <c r="AS1273" s="2">
        <v>1024.9000000000001</v>
      </c>
      <c r="AT1273" s="2">
        <v>7700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287.8</v>
      </c>
      <c r="BA1273">
        <v>27.3</v>
      </c>
      <c r="BB1273">
        <v>21.1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20.7</v>
      </c>
      <c r="AN1274" s="2">
        <v>64</v>
      </c>
      <c r="AO1274" s="2">
        <v>13.7</v>
      </c>
      <c r="AP1274" s="2">
        <v>20.7</v>
      </c>
      <c r="AQ1274" s="2">
        <v>7.9</v>
      </c>
      <c r="AR1274" s="2">
        <v>10.4</v>
      </c>
      <c r="AS1274" s="2">
        <v>1024.9000000000001</v>
      </c>
      <c r="AT1274" s="2">
        <v>7480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287.8</v>
      </c>
      <c r="BA1274">
        <v>27.3</v>
      </c>
      <c r="BB1274">
        <v>21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20.8</v>
      </c>
      <c r="AN1275" s="2">
        <v>65</v>
      </c>
      <c r="AO1275" s="2">
        <v>14</v>
      </c>
      <c r="AP1275" s="2">
        <v>20.8</v>
      </c>
      <c r="AQ1275" s="2">
        <v>12.2</v>
      </c>
      <c r="AR1275" s="2">
        <v>14.8</v>
      </c>
      <c r="AS1275" s="2">
        <v>1024.7</v>
      </c>
      <c r="AT1275" s="2">
        <v>7280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287.8</v>
      </c>
      <c r="BA1275">
        <v>27.2</v>
      </c>
      <c r="BB1275">
        <v>21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20.7</v>
      </c>
      <c r="AN1276" s="2">
        <v>65</v>
      </c>
      <c r="AO1276" s="2">
        <v>13.9</v>
      </c>
      <c r="AP1276" s="2">
        <v>20.7</v>
      </c>
      <c r="AQ1276" s="2">
        <v>6.5</v>
      </c>
      <c r="AR1276" s="2">
        <v>6.8</v>
      </c>
      <c r="AS1276" s="2">
        <v>1024.7</v>
      </c>
      <c r="AT1276" s="2">
        <v>7090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287.8</v>
      </c>
      <c r="BA1276">
        <v>27.1</v>
      </c>
      <c r="BB1276">
        <v>21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20.8</v>
      </c>
      <c r="AN1277" s="2">
        <v>65</v>
      </c>
      <c r="AO1277" s="2">
        <v>14</v>
      </c>
      <c r="AP1277" s="2">
        <v>20.8</v>
      </c>
      <c r="AQ1277" s="2">
        <v>13.7</v>
      </c>
      <c r="AR1277" s="2">
        <v>13.7</v>
      </c>
      <c r="AS1277" s="2">
        <v>1024.9000000000001</v>
      </c>
      <c r="AT1277" s="2">
        <v>6870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287.8</v>
      </c>
      <c r="BA1277">
        <v>27.1</v>
      </c>
      <c r="BB1277">
        <v>21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20.7</v>
      </c>
      <c r="AN1278" s="2">
        <v>65</v>
      </c>
      <c r="AO1278" s="2">
        <v>13.9</v>
      </c>
      <c r="AP1278" s="2">
        <v>20.7</v>
      </c>
      <c r="AQ1278" s="2">
        <v>9.4</v>
      </c>
      <c r="AR1278" s="2">
        <v>13.7</v>
      </c>
      <c r="AS1278" s="2">
        <v>1025</v>
      </c>
      <c r="AT1278" s="2">
        <v>6680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287.8</v>
      </c>
      <c r="BA1278">
        <v>27</v>
      </c>
      <c r="BB1278">
        <v>21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20.7</v>
      </c>
      <c r="AN1279" s="2">
        <v>65</v>
      </c>
      <c r="AO1279" s="2">
        <v>13.9</v>
      </c>
      <c r="AP1279" s="2">
        <v>20.7</v>
      </c>
      <c r="AQ1279" s="2">
        <v>17.3</v>
      </c>
      <c r="AR1279" s="2">
        <v>19.8</v>
      </c>
      <c r="AS1279" s="2">
        <v>1025</v>
      </c>
      <c r="AT1279" s="2">
        <v>6460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287.8</v>
      </c>
      <c r="BA1279">
        <v>26.9</v>
      </c>
      <c r="BB1279">
        <v>20.9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20.6</v>
      </c>
      <c r="AN1280" s="2">
        <v>65</v>
      </c>
      <c r="AO1280" s="2">
        <v>13.8</v>
      </c>
      <c r="AP1280" s="2">
        <v>20.6</v>
      </c>
      <c r="AQ1280" s="2">
        <v>8.3000000000000007</v>
      </c>
      <c r="AR1280" s="2">
        <v>17.600000000000001</v>
      </c>
      <c r="AS1280" s="2">
        <v>1024.9000000000001</v>
      </c>
      <c r="AT1280" s="2">
        <v>6270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287.8</v>
      </c>
      <c r="BA1280">
        <v>26.8</v>
      </c>
      <c r="BB1280">
        <v>20.9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20.6</v>
      </c>
      <c r="AN1281" s="2">
        <v>65</v>
      </c>
      <c r="AO1281" s="2">
        <v>13.8</v>
      </c>
      <c r="AP1281" s="2">
        <v>20.6</v>
      </c>
      <c r="AQ1281" s="2">
        <v>7.9</v>
      </c>
      <c r="AR1281" s="2">
        <v>11.2</v>
      </c>
      <c r="AS1281" s="2">
        <v>1025</v>
      </c>
      <c r="AT1281" s="2">
        <v>6070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287.8</v>
      </c>
      <c r="BA1281">
        <v>26.7</v>
      </c>
      <c r="BB1281">
        <v>20.9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20.6</v>
      </c>
      <c r="AN1282" s="2">
        <v>65</v>
      </c>
      <c r="AO1282" s="2">
        <v>13.8</v>
      </c>
      <c r="AP1282" s="2">
        <v>20.6</v>
      </c>
      <c r="AQ1282" s="2">
        <v>5</v>
      </c>
      <c r="AR1282" s="2">
        <v>9</v>
      </c>
      <c r="AS1282" s="2">
        <v>1024.9000000000001</v>
      </c>
      <c r="AT1282" s="2">
        <v>5870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287.8</v>
      </c>
      <c r="BA1282">
        <v>26.6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20.6</v>
      </c>
      <c r="AN1283" s="2">
        <v>65</v>
      </c>
      <c r="AO1283" s="2">
        <v>13.8</v>
      </c>
      <c r="AP1283" s="2">
        <v>20.6</v>
      </c>
      <c r="AQ1283" s="2">
        <v>4.3</v>
      </c>
      <c r="AR1283" s="2">
        <v>8.6</v>
      </c>
      <c r="AS1283" s="2">
        <v>1024.9000000000001</v>
      </c>
      <c r="AT1283" s="2">
        <v>5660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287.8</v>
      </c>
      <c r="BA1283">
        <v>26.5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20.6</v>
      </c>
      <c r="AN1284" s="2">
        <v>66</v>
      </c>
      <c r="AO1284" s="2">
        <v>14</v>
      </c>
      <c r="AP1284" s="2">
        <v>20.6</v>
      </c>
      <c r="AQ1284" s="2">
        <v>7.2</v>
      </c>
      <c r="AR1284" s="2">
        <v>13.7</v>
      </c>
      <c r="AS1284" s="2">
        <v>1025</v>
      </c>
      <c r="AT1284" s="2">
        <v>5480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287.8</v>
      </c>
      <c r="BA1284">
        <v>26.4</v>
      </c>
      <c r="BB1284">
        <v>20.8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20.5</v>
      </c>
      <c r="AN1285" s="2">
        <v>66</v>
      </c>
      <c r="AO1285" s="2">
        <v>13.9</v>
      </c>
      <c r="AP1285" s="2">
        <v>20.5</v>
      </c>
      <c r="AQ1285" s="2">
        <v>9.6999999999999993</v>
      </c>
      <c r="AR1285" s="2">
        <v>12.2</v>
      </c>
      <c r="AS1285" s="2">
        <v>1025</v>
      </c>
      <c r="AT1285" s="2">
        <v>5280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287.8</v>
      </c>
      <c r="BA1285">
        <v>26.4</v>
      </c>
      <c r="BB1285">
        <v>20.8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20.5</v>
      </c>
      <c r="AN1286" s="2">
        <v>66</v>
      </c>
      <c r="AO1286" s="2">
        <v>13.9</v>
      </c>
      <c r="AP1286" s="2">
        <v>20.5</v>
      </c>
      <c r="AQ1286" s="2">
        <v>5.4</v>
      </c>
      <c r="AR1286" s="2">
        <v>9.6999999999999993</v>
      </c>
      <c r="AS1286" s="2">
        <v>1024.8</v>
      </c>
      <c r="AT1286" s="2">
        <v>5110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287.8</v>
      </c>
      <c r="BA1286">
        <v>26.4</v>
      </c>
      <c r="BB1286">
        <v>20.8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20.5</v>
      </c>
      <c r="AN1287" s="2">
        <v>66</v>
      </c>
      <c r="AO1287" s="2">
        <v>13.9</v>
      </c>
      <c r="AP1287" s="2">
        <v>20.5</v>
      </c>
      <c r="AQ1287" s="2">
        <v>9</v>
      </c>
      <c r="AR1287" s="2">
        <v>13</v>
      </c>
      <c r="AS1287" s="2">
        <v>1025.0999999999999</v>
      </c>
      <c r="AT1287" s="2">
        <v>4910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287.8</v>
      </c>
      <c r="BA1287">
        <v>26.3</v>
      </c>
      <c r="BB1287">
        <v>20.8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20.5</v>
      </c>
      <c r="AN1288" s="2">
        <v>66</v>
      </c>
      <c r="AO1288" s="2">
        <v>13.9</v>
      </c>
      <c r="AP1288" s="2">
        <v>20.5</v>
      </c>
      <c r="AQ1288" s="2">
        <v>8.3000000000000007</v>
      </c>
      <c r="AR1288" s="2">
        <v>8.3000000000000007</v>
      </c>
      <c r="AS1288" s="2">
        <v>1025.0999999999999</v>
      </c>
      <c r="AT1288" s="2">
        <v>4700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287.8</v>
      </c>
      <c r="BA1288">
        <v>26.2</v>
      </c>
      <c r="BB1288">
        <v>20.7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20.5</v>
      </c>
      <c r="AN1289" s="2">
        <v>66</v>
      </c>
      <c r="AO1289" s="2">
        <v>13.9</v>
      </c>
      <c r="AP1289" s="2">
        <v>20.5</v>
      </c>
      <c r="AQ1289" s="2">
        <v>5.8</v>
      </c>
      <c r="AR1289" s="2">
        <v>9.4</v>
      </c>
      <c r="AS1289" s="2">
        <v>1025</v>
      </c>
      <c r="AT1289" s="2">
        <v>4510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287.8</v>
      </c>
      <c r="BA1289">
        <v>26.1</v>
      </c>
      <c r="BB1289">
        <v>20.7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20.5</v>
      </c>
      <c r="AN1290" s="2">
        <v>66</v>
      </c>
      <c r="AO1290" s="2">
        <v>13.9</v>
      </c>
      <c r="AP1290" s="2">
        <v>20.5</v>
      </c>
      <c r="AQ1290" s="2">
        <v>3.6</v>
      </c>
      <c r="AR1290" s="2">
        <v>7.9</v>
      </c>
      <c r="AS1290" s="2">
        <v>1024.8</v>
      </c>
      <c r="AT1290" s="2">
        <v>4270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287.8</v>
      </c>
      <c r="BA1290">
        <v>26</v>
      </c>
      <c r="BB1290">
        <v>20.7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20.5</v>
      </c>
      <c r="AN1291" s="2">
        <v>66</v>
      </c>
      <c r="AO1291" s="2">
        <v>13.9</v>
      </c>
      <c r="AP1291" s="2">
        <v>20.5</v>
      </c>
      <c r="AQ1291" s="2">
        <v>11.5</v>
      </c>
      <c r="AR1291" s="2">
        <v>15.5</v>
      </c>
      <c r="AS1291" s="2">
        <v>1025</v>
      </c>
      <c r="AT1291" s="2">
        <v>4080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287.8</v>
      </c>
      <c r="BA1291">
        <v>26</v>
      </c>
      <c r="BB1291">
        <v>20.7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20.5</v>
      </c>
      <c r="AN1292" s="2">
        <v>66</v>
      </c>
      <c r="AO1292" s="2">
        <v>13.9</v>
      </c>
      <c r="AP1292" s="2">
        <v>20.5</v>
      </c>
      <c r="AQ1292" s="2">
        <v>10.8</v>
      </c>
      <c r="AR1292" s="2">
        <v>16.600000000000001</v>
      </c>
      <c r="AS1292" s="2">
        <v>1024.9000000000001</v>
      </c>
      <c r="AT1292" s="2">
        <v>3920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287.8</v>
      </c>
      <c r="BA1292">
        <v>25.9</v>
      </c>
      <c r="BB1292">
        <v>20.7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20.399999999999999</v>
      </c>
      <c r="AN1293" s="2">
        <v>67</v>
      </c>
      <c r="AO1293" s="2">
        <v>14.1</v>
      </c>
      <c r="AP1293" s="2">
        <v>20.399999999999999</v>
      </c>
      <c r="AQ1293" s="2">
        <v>2.9</v>
      </c>
      <c r="AR1293" s="2">
        <v>9.6999999999999993</v>
      </c>
      <c r="AS1293" s="2">
        <v>1024.9000000000001</v>
      </c>
      <c r="AT1293" s="2">
        <v>3780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287.8</v>
      </c>
      <c r="BA1293">
        <v>25.8</v>
      </c>
      <c r="BB1293">
        <v>20.6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20.399999999999999</v>
      </c>
      <c r="AN1294" s="2">
        <v>67</v>
      </c>
      <c r="AO1294" s="2">
        <v>14.1</v>
      </c>
      <c r="AP1294" s="2">
        <v>20.399999999999999</v>
      </c>
      <c r="AQ1294" s="2">
        <v>6.1</v>
      </c>
      <c r="AR1294" s="2">
        <v>8.6</v>
      </c>
      <c r="AS1294" s="2">
        <v>1024.9000000000001</v>
      </c>
      <c r="AT1294" s="2">
        <v>3650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287.8</v>
      </c>
      <c r="BA1294">
        <v>25.8</v>
      </c>
      <c r="BB1294">
        <v>20.6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20.3</v>
      </c>
      <c r="AN1295" s="2">
        <v>67</v>
      </c>
      <c r="AO1295" s="2">
        <v>14</v>
      </c>
      <c r="AP1295" s="2">
        <v>20.3</v>
      </c>
      <c r="AQ1295" s="2">
        <v>8.3000000000000007</v>
      </c>
      <c r="AR1295" s="2">
        <v>11.2</v>
      </c>
      <c r="AS1295" s="2">
        <v>1024.8</v>
      </c>
      <c r="AT1295" s="2">
        <v>3540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287.8</v>
      </c>
      <c r="BA1295">
        <v>25.7</v>
      </c>
      <c r="BB1295">
        <v>20.5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20.3</v>
      </c>
      <c r="AN1296" s="2">
        <v>67</v>
      </c>
      <c r="AO1296" s="2">
        <v>14</v>
      </c>
      <c r="AP1296" s="2">
        <v>20.3</v>
      </c>
      <c r="AQ1296" s="2">
        <v>6.8</v>
      </c>
      <c r="AR1296" s="2">
        <v>8.6</v>
      </c>
      <c r="AS1296" s="2">
        <v>1024.9000000000001</v>
      </c>
      <c r="AT1296" s="2">
        <v>3430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287.8</v>
      </c>
      <c r="BA1296">
        <v>25.6</v>
      </c>
      <c r="BB1296">
        <v>20.5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20.3</v>
      </c>
      <c r="AN1297" s="2">
        <v>67</v>
      </c>
      <c r="AO1297" s="2">
        <v>14</v>
      </c>
      <c r="AP1297" s="2">
        <v>20.3</v>
      </c>
      <c r="AQ1297" s="2">
        <v>7.6</v>
      </c>
      <c r="AR1297" s="2">
        <v>9.4</v>
      </c>
      <c r="AS1297" s="2">
        <v>1025</v>
      </c>
      <c r="AT1297" s="2">
        <v>3340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287.8</v>
      </c>
      <c r="BA1297">
        <v>25.5</v>
      </c>
      <c r="BB1297">
        <v>20.5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20.3</v>
      </c>
      <c r="AN1298" s="2">
        <v>67</v>
      </c>
      <c r="AO1298" s="2">
        <v>14</v>
      </c>
      <c r="AP1298" s="2">
        <v>20.3</v>
      </c>
      <c r="AQ1298" s="2">
        <v>8.3000000000000007</v>
      </c>
      <c r="AR1298" s="2">
        <v>9.6999999999999993</v>
      </c>
      <c r="AS1298" s="2">
        <v>1024.9000000000001</v>
      </c>
      <c r="AT1298" s="2">
        <v>3240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287.8</v>
      </c>
      <c r="BA1298">
        <v>25.4</v>
      </c>
      <c r="BB1298">
        <v>20.5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20.3</v>
      </c>
      <c r="AN1299" s="2">
        <v>67</v>
      </c>
      <c r="AO1299" s="2">
        <v>14</v>
      </c>
      <c r="AP1299" s="2">
        <v>20.3</v>
      </c>
      <c r="AQ1299" s="2">
        <v>8.3000000000000007</v>
      </c>
      <c r="AR1299" s="2">
        <v>8.3000000000000007</v>
      </c>
      <c r="AS1299" s="2">
        <v>1024.8</v>
      </c>
      <c r="AT1299" s="2">
        <v>3150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287.8</v>
      </c>
      <c r="BA1299">
        <v>25.3</v>
      </c>
      <c r="BB1299">
        <v>20.399999999999999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20.2</v>
      </c>
      <c r="AN1300" s="2">
        <v>67</v>
      </c>
      <c r="AO1300" s="2">
        <v>13.9</v>
      </c>
      <c r="AP1300" s="2">
        <v>20.2</v>
      </c>
      <c r="AQ1300" s="2">
        <v>4.7</v>
      </c>
      <c r="AR1300" s="2">
        <v>13.3</v>
      </c>
      <c r="AS1300" s="2">
        <v>1024.8</v>
      </c>
      <c r="AT1300" s="2">
        <v>3050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287.8</v>
      </c>
      <c r="BA1300">
        <v>25.2</v>
      </c>
      <c r="BB1300">
        <v>20.399999999999999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20.2</v>
      </c>
      <c r="AN1301" s="2">
        <v>67</v>
      </c>
      <c r="AO1301" s="2">
        <v>13.9</v>
      </c>
      <c r="AP1301" s="2">
        <v>20.2</v>
      </c>
      <c r="AQ1301" s="2">
        <v>9.4</v>
      </c>
      <c r="AR1301" s="2">
        <v>12.2</v>
      </c>
      <c r="AS1301" s="2">
        <v>1024.8</v>
      </c>
      <c r="AT1301" s="2">
        <v>2960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287.8</v>
      </c>
      <c r="BA1301">
        <v>25.1</v>
      </c>
      <c r="BB1301">
        <v>20.399999999999999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20.2</v>
      </c>
      <c r="AN1302" s="2">
        <v>68</v>
      </c>
      <c r="AO1302" s="2">
        <v>14.1</v>
      </c>
      <c r="AP1302" s="2">
        <v>20.2</v>
      </c>
      <c r="AQ1302" s="2">
        <v>6.1</v>
      </c>
      <c r="AR1302" s="2">
        <v>7.6</v>
      </c>
      <c r="AS1302" s="2">
        <v>1024.7</v>
      </c>
      <c r="AT1302" s="2">
        <v>2860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287.8</v>
      </c>
      <c r="BA1302">
        <v>25</v>
      </c>
      <c r="BB1302">
        <v>20.3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20.2</v>
      </c>
      <c r="AN1303" s="2">
        <v>68</v>
      </c>
      <c r="AO1303" s="2">
        <v>14.1</v>
      </c>
      <c r="AP1303" s="2">
        <v>20.2</v>
      </c>
      <c r="AQ1303" s="2">
        <v>6.1</v>
      </c>
      <c r="AR1303" s="2">
        <v>6.8</v>
      </c>
      <c r="AS1303" s="2">
        <v>1024.8</v>
      </c>
      <c r="AT1303" s="2">
        <v>2780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287.8</v>
      </c>
      <c r="BA1303">
        <v>24.9</v>
      </c>
      <c r="BB1303">
        <v>20.3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20.2</v>
      </c>
      <c r="AN1304" s="2">
        <v>68</v>
      </c>
      <c r="AO1304" s="2">
        <v>14.1</v>
      </c>
      <c r="AP1304" s="2">
        <v>20.2</v>
      </c>
      <c r="AQ1304" s="2">
        <v>4</v>
      </c>
      <c r="AR1304" s="2">
        <v>7.2</v>
      </c>
      <c r="AS1304" s="2">
        <v>1024.9000000000001</v>
      </c>
      <c r="AT1304" s="2">
        <v>2680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287.8</v>
      </c>
      <c r="BA1304">
        <v>24.8</v>
      </c>
      <c r="BB1304">
        <v>20.3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20.2</v>
      </c>
      <c r="AN1305" s="2">
        <v>68</v>
      </c>
      <c r="AO1305" s="2">
        <v>14.1</v>
      </c>
      <c r="AP1305" s="2">
        <v>20.2</v>
      </c>
      <c r="AQ1305" s="2">
        <v>6.5</v>
      </c>
      <c r="AR1305" s="2">
        <v>7.2</v>
      </c>
      <c r="AS1305" s="2">
        <v>1024.8</v>
      </c>
      <c r="AT1305" s="2">
        <v>2550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287.8</v>
      </c>
      <c r="BA1305">
        <v>24.7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20.100000000000001</v>
      </c>
      <c r="AN1306" s="2">
        <v>68</v>
      </c>
      <c r="AO1306" s="2">
        <v>14</v>
      </c>
      <c r="AP1306" s="2">
        <v>20.100000000000001</v>
      </c>
      <c r="AQ1306" s="2">
        <v>6.1</v>
      </c>
      <c r="AR1306" s="2">
        <v>11.9</v>
      </c>
      <c r="AS1306" s="2">
        <v>1024.5999999999999</v>
      </c>
      <c r="AT1306" s="2">
        <v>2420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287.8</v>
      </c>
      <c r="BA1306">
        <v>24.6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20</v>
      </c>
      <c r="AN1307" s="2">
        <v>69</v>
      </c>
      <c r="AO1307" s="2">
        <v>14.2</v>
      </c>
      <c r="AP1307" s="2">
        <v>20</v>
      </c>
      <c r="AQ1307" s="2">
        <v>5.8</v>
      </c>
      <c r="AR1307" s="2">
        <v>10.8</v>
      </c>
      <c r="AS1307" s="2">
        <v>1024.8</v>
      </c>
      <c r="AT1307" s="2">
        <v>2370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287.8</v>
      </c>
      <c r="BA1307">
        <v>24.4</v>
      </c>
      <c r="BB1307">
        <v>20.100000000000001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20</v>
      </c>
      <c r="AN1308" s="2">
        <v>69</v>
      </c>
      <c r="AO1308" s="2">
        <v>14.2</v>
      </c>
      <c r="AP1308" s="2">
        <v>20</v>
      </c>
      <c r="AQ1308" s="2">
        <v>3.6</v>
      </c>
      <c r="AR1308" s="2">
        <v>6.8</v>
      </c>
      <c r="AS1308" s="2">
        <v>1024.9000000000001</v>
      </c>
      <c r="AT1308" s="2">
        <v>2340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287.8</v>
      </c>
      <c r="BA1308">
        <v>24.2</v>
      </c>
      <c r="BB1308">
        <v>20.100000000000001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20</v>
      </c>
      <c r="AN1309" s="2">
        <v>69</v>
      </c>
      <c r="AO1309" s="2">
        <v>14.2</v>
      </c>
      <c r="AP1309" s="2">
        <v>20</v>
      </c>
      <c r="AQ1309" s="2">
        <v>7.6</v>
      </c>
      <c r="AR1309" s="2">
        <v>10.1</v>
      </c>
      <c r="AS1309" s="2">
        <v>1024.9000000000001</v>
      </c>
      <c r="AT1309" s="2">
        <v>2260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287.8</v>
      </c>
      <c r="BA1309">
        <v>24</v>
      </c>
      <c r="BB1309">
        <v>20.100000000000001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20</v>
      </c>
      <c r="AN1310" s="2">
        <v>69</v>
      </c>
      <c r="AO1310" s="2">
        <v>14.2</v>
      </c>
      <c r="AP1310" s="2">
        <v>20</v>
      </c>
      <c r="AQ1310" s="2">
        <v>7.2</v>
      </c>
      <c r="AR1310" s="2">
        <v>7.2</v>
      </c>
      <c r="AS1310" s="2">
        <v>1025</v>
      </c>
      <c r="AT1310" s="2">
        <v>2170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287.8</v>
      </c>
      <c r="BA1310">
        <v>23.7</v>
      </c>
      <c r="BB1310">
        <v>20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20</v>
      </c>
      <c r="AN1311" s="2">
        <v>69</v>
      </c>
      <c r="AO1311" s="2">
        <v>14.2</v>
      </c>
      <c r="AP1311" s="2">
        <v>20</v>
      </c>
      <c r="AQ1311" s="2">
        <v>10.1</v>
      </c>
      <c r="AR1311" s="2">
        <v>10.1</v>
      </c>
      <c r="AS1311" s="2">
        <v>1024.9000000000001</v>
      </c>
      <c r="AT1311" s="2">
        <v>2100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287.8</v>
      </c>
      <c r="BA1311">
        <v>23.5</v>
      </c>
      <c r="BB1311">
        <v>20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19.899999999999999</v>
      </c>
      <c r="AN1312" s="2">
        <v>69</v>
      </c>
      <c r="AO1312" s="2">
        <v>14.1</v>
      </c>
      <c r="AP1312" s="2">
        <v>19.899999999999999</v>
      </c>
      <c r="AQ1312" s="2">
        <v>6.5</v>
      </c>
      <c r="AR1312" s="2">
        <v>6.5</v>
      </c>
      <c r="AS1312" s="2">
        <v>1025</v>
      </c>
      <c r="AT1312" s="2">
        <v>2020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287.8</v>
      </c>
      <c r="BA1312">
        <v>23.2</v>
      </c>
      <c r="BB1312">
        <v>20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19.899999999999999</v>
      </c>
      <c r="AN1313" s="2">
        <v>69</v>
      </c>
      <c r="AO1313" s="2">
        <v>14.1</v>
      </c>
      <c r="AP1313" s="2">
        <v>19.899999999999999</v>
      </c>
      <c r="AQ1313" s="2">
        <v>10.1</v>
      </c>
      <c r="AR1313" s="2">
        <v>10.4</v>
      </c>
      <c r="AS1313" s="2">
        <v>1024.8</v>
      </c>
      <c r="AT1313" s="2">
        <v>1920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287.8</v>
      </c>
      <c r="BA1313">
        <v>23</v>
      </c>
      <c r="BB1313">
        <v>20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19.8</v>
      </c>
      <c r="AN1314" s="2">
        <v>69</v>
      </c>
      <c r="AO1314" s="2">
        <v>14</v>
      </c>
      <c r="AP1314" s="2">
        <v>19.8</v>
      </c>
      <c r="AQ1314" s="2">
        <v>4</v>
      </c>
      <c r="AR1314" s="2">
        <v>6.8</v>
      </c>
      <c r="AS1314" s="2">
        <v>1025.0999999999999</v>
      </c>
      <c r="AT1314" s="2">
        <v>1810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287.8</v>
      </c>
      <c r="BA1314">
        <v>22.7</v>
      </c>
      <c r="BB1314">
        <v>19.899999999999999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19.8</v>
      </c>
      <c r="AN1315" s="2">
        <v>69</v>
      </c>
      <c r="AO1315" s="2">
        <v>14</v>
      </c>
      <c r="AP1315" s="2">
        <v>19.8</v>
      </c>
      <c r="AQ1315" s="2">
        <v>5.4</v>
      </c>
      <c r="AR1315" s="2">
        <v>6.1</v>
      </c>
      <c r="AS1315" s="2">
        <v>1025</v>
      </c>
      <c r="AT1315" s="2">
        <v>1710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287.8</v>
      </c>
      <c r="BA1315">
        <v>22.5</v>
      </c>
      <c r="BB1315">
        <v>19.899999999999999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19.8</v>
      </c>
      <c r="AN1316" s="2">
        <v>69</v>
      </c>
      <c r="AO1316" s="2">
        <v>14</v>
      </c>
      <c r="AP1316" s="2">
        <v>19.8</v>
      </c>
      <c r="AQ1316" s="2">
        <v>6.1</v>
      </c>
      <c r="AR1316" s="2">
        <v>6.1</v>
      </c>
      <c r="AS1316" s="2">
        <v>1025.0999999999999</v>
      </c>
      <c r="AT1316" s="2">
        <v>1630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287.8</v>
      </c>
      <c r="BA1316">
        <v>22.3</v>
      </c>
      <c r="BB1316">
        <v>19.899999999999999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19.7</v>
      </c>
      <c r="AN1317" s="2">
        <v>70</v>
      </c>
      <c r="AO1317" s="2">
        <v>14.1</v>
      </c>
      <c r="AP1317" s="2">
        <v>19.7</v>
      </c>
      <c r="AQ1317" s="2">
        <v>2.2000000000000002</v>
      </c>
      <c r="AR1317" s="2">
        <v>12.6</v>
      </c>
      <c r="AS1317" s="2">
        <v>1024.9000000000001</v>
      </c>
      <c r="AT1317" s="2">
        <v>1560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287.8</v>
      </c>
      <c r="BA1317">
        <v>22.1</v>
      </c>
      <c r="BB1317">
        <v>19.8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19.7</v>
      </c>
      <c r="AN1318" s="2">
        <v>70</v>
      </c>
      <c r="AO1318" s="2">
        <v>14.1</v>
      </c>
      <c r="AP1318" s="2">
        <v>19.7</v>
      </c>
      <c r="AQ1318" s="2">
        <v>6.1</v>
      </c>
      <c r="AR1318" s="2">
        <v>8.6</v>
      </c>
      <c r="AS1318" s="2">
        <v>1025</v>
      </c>
      <c r="AT1318" s="2">
        <v>1490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287.8</v>
      </c>
      <c r="BA1318">
        <v>21.9</v>
      </c>
      <c r="BB1318">
        <v>19.8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19.7</v>
      </c>
      <c r="AN1319" s="2">
        <v>70</v>
      </c>
      <c r="AO1319" s="2">
        <v>14.1</v>
      </c>
      <c r="AP1319" s="2">
        <v>19.7</v>
      </c>
      <c r="AQ1319" s="2">
        <v>5</v>
      </c>
      <c r="AR1319" s="2">
        <v>7.2</v>
      </c>
      <c r="AS1319" s="2">
        <v>1025</v>
      </c>
      <c r="AT1319" s="2">
        <v>1420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287.8</v>
      </c>
      <c r="BA1319">
        <v>21.7</v>
      </c>
      <c r="BB1319">
        <v>19.8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19.600000000000001</v>
      </c>
      <c r="AN1320" s="2">
        <v>70</v>
      </c>
      <c r="AO1320" s="2">
        <v>14</v>
      </c>
      <c r="AP1320" s="2">
        <v>19.600000000000001</v>
      </c>
      <c r="AQ1320" s="2">
        <v>4.7</v>
      </c>
      <c r="AR1320" s="2">
        <v>7.6</v>
      </c>
      <c r="AS1320" s="2">
        <v>1025.0999999999999</v>
      </c>
      <c r="AT1320" s="2">
        <v>1350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287.8</v>
      </c>
      <c r="BA1320">
        <v>21.5</v>
      </c>
      <c r="BB1320">
        <v>19.8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19.600000000000001</v>
      </c>
      <c r="AN1321" s="2">
        <v>70</v>
      </c>
      <c r="AO1321" s="2">
        <v>14</v>
      </c>
      <c r="AP1321" s="2">
        <v>19.600000000000001</v>
      </c>
      <c r="AQ1321" s="2">
        <v>6.1</v>
      </c>
      <c r="AR1321" s="2">
        <v>6.1</v>
      </c>
      <c r="AS1321" s="2">
        <v>1025</v>
      </c>
      <c r="AT1321" s="2">
        <v>1290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287.8</v>
      </c>
      <c r="BA1321">
        <v>21.4</v>
      </c>
      <c r="BB1321">
        <v>19.7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19.600000000000001</v>
      </c>
      <c r="AN1322" s="2">
        <v>70</v>
      </c>
      <c r="AO1322" s="2">
        <v>14</v>
      </c>
      <c r="AP1322" s="2">
        <v>19.600000000000001</v>
      </c>
      <c r="AQ1322" s="2">
        <v>5</v>
      </c>
      <c r="AR1322" s="2">
        <v>11.9</v>
      </c>
      <c r="AS1322" s="2">
        <v>1025</v>
      </c>
      <c r="AT1322" s="2">
        <v>1230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287.8</v>
      </c>
      <c r="BA1322">
        <v>21.2</v>
      </c>
      <c r="BB1322">
        <v>19.7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19.600000000000001</v>
      </c>
      <c r="AN1323" s="2">
        <v>70</v>
      </c>
      <c r="AO1323" s="2">
        <v>14</v>
      </c>
      <c r="AP1323" s="2">
        <v>19.600000000000001</v>
      </c>
      <c r="AQ1323" s="2">
        <v>5.4</v>
      </c>
      <c r="AR1323" s="2">
        <v>5.8</v>
      </c>
      <c r="AS1323" s="2">
        <v>1024.9000000000001</v>
      </c>
      <c r="AT1323" s="2">
        <v>1160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287.8</v>
      </c>
      <c r="BA1323">
        <v>21.1</v>
      </c>
      <c r="BB1323">
        <v>19.7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19.600000000000001</v>
      </c>
      <c r="AN1324" s="2">
        <v>70</v>
      </c>
      <c r="AO1324" s="2">
        <v>14</v>
      </c>
      <c r="AP1324" s="2">
        <v>19.600000000000001</v>
      </c>
      <c r="AQ1324" s="2">
        <v>6.8</v>
      </c>
      <c r="AR1324" s="2">
        <v>7.2</v>
      </c>
      <c r="AS1324" s="2">
        <v>1025.0999999999999</v>
      </c>
      <c r="AT1324" s="2">
        <v>1110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287.8</v>
      </c>
      <c r="BA1324">
        <v>20.9</v>
      </c>
      <c r="BB1324">
        <v>19.600000000000001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19.600000000000001</v>
      </c>
      <c r="AN1325" s="2">
        <v>70</v>
      </c>
      <c r="AO1325" s="2">
        <v>14</v>
      </c>
      <c r="AP1325" s="2">
        <v>19.600000000000001</v>
      </c>
      <c r="AQ1325" s="2">
        <v>7.9</v>
      </c>
      <c r="AR1325" s="2">
        <v>8.6</v>
      </c>
      <c r="AS1325" s="2">
        <v>1025</v>
      </c>
      <c r="AT1325" s="2">
        <v>1050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287.8</v>
      </c>
      <c r="BA1325">
        <v>20.8</v>
      </c>
      <c r="BB1325">
        <v>19.600000000000001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19.600000000000001</v>
      </c>
      <c r="AN1326" s="2">
        <v>70</v>
      </c>
      <c r="AO1326" s="2">
        <v>14</v>
      </c>
      <c r="AP1326" s="2">
        <v>19.600000000000001</v>
      </c>
      <c r="AQ1326" s="2">
        <v>3.2</v>
      </c>
      <c r="AR1326" s="2">
        <v>9.4</v>
      </c>
      <c r="AS1326" s="2">
        <v>1024.8</v>
      </c>
      <c r="AT1326" s="2">
        <v>990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287.8</v>
      </c>
      <c r="BA1326">
        <v>20.7</v>
      </c>
      <c r="BB1326">
        <v>19.5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19.600000000000001</v>
      </c>
      <c r="AN1327" s="2">
        <v>70</v>
      </c>
      <c r="AO1327" s="2">
        <v>14</v>
      </c>
      <c r="AP1327" s="2">
        <v>19.600000000000001</v>
      </c>
      <c r="AQ1327" s="2">
        <v>7.2</v>
      </c>
      <c r="AR1327" s="2">
        <v>10.4</v>
      </c>
      <c r="AS1327" s="2">
        <v>1025</v>
      </c>
      <c r="AT1327" s="2">
        <v>930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287.8</v>
      </c>
      <c r="BA1327">
        <v>20.6</v>
      </c>
      <c r="BB1327">
        <v>19.5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70</v>
      </c>
      <c r="AO1328" s="2">
        <v>13.9</v>
      </c>
      <c r="AP1328" s="2">
        <v>19.5</v>
      </c>
      <c r="AQ1328" s="2">
        <v>0</v>
      </c>
      <c r="AR1328" s="2">
        <v>6.1</v>
      </c>
      <c r="AS1328" s="2">
        <v>1024.9000000000001</v>
      </c>
      <c r="AT1328" s="2">
        <v>880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287.8</v>
      </c>
      <c r="BA1328">
        <v>20.399999999999999</v>
      </c>
      <c r="BB1328">
        <v>19.5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70</v>
      </c>
      <c r="AO1329" s="2">
        <v>13.9</v>
      </c>
      <c r="AP1329" s="2">
        <v>19.5</v>
      </c>
      <c r="AQ1329" s="2">
        <v>5.8</v>
      </c>
      <c r="AR1329" s="2">
        <v>9</v>
      </c>
      <c r="AS1329" s="2">
        <v>1024.8</v>
      </c>
      <c r="AT1329" s="2">
        <v>820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287.8</v>
      </c>
      <c r="BA1329">
        <v>20.399999999999999</v>
      </c>
      <c r="BB1329">
        <v>19.399999999999999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70</v>
      </c>
      <c r="AO1330" s="2">
        <v>13.9</v>
      </c>
      <c r="AP1330" s="2">
        <v>19.5</v>
      </c>
      <c r="AQ1330" s="2">
        <v>3.2</v>
      </c>
      <c r="AR1330" s="2">
        <v>8.3000000000000007</v>
      </c>
      <c r="AS1330" s="2">
        <v>1025.0999999999999</v>
      </c>
      <c r="AT1330" s="2">
        <v>770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287.8</v>
      </c>
      <c r="BA1330">
        <v>20.2</v>
      </c>
      <c r="BB1330">
        <v>19.399999999999999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70</v>
      </c>
      <c r="AO1331" s="2">
        <v>13.9</v>
      </c>
      <c r="AP1331" s="2">
        <v>19.5</v>
      </c>
      <c r="AQ1331" s="2">
        <v>6.8</v>
      </c>
      <c r="AR1331" s="2">
        <v>9</v>
      </c>
      <c r="AS1331" s="2">
        <v>1025</v>
      </c>
      <c r="AT1331" s="2">
        <v>720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287.8</v>
      </c>
      <c r="BA1331">
        <v>20.2</v>
      </c>
      <c r="BB1331">
        <v>19.399999999999999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71</v>
      </c>
      <c r="AO1332" s="2">
        <v>14.1</v>
      </c>
      <c r="AP1332" s="2">
        <v>19.5</v>
      </c>
      <c r="AQ1332" s="2">
        <v>8.6</v>
      </c>
      <c r="AR1332" s="2">
        <v>8.6</v>
      </c>
      <c r="AS1332" s="2">
        <v>1025</v>
      </c>
      <c r="AT1332" s="2">
        <v>680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287.8</v>
      </c>
      <c r="BA1332">
        <v>20.100000000000001</v>
      </c>
      <c r="BB1332">
        <v>19.3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71</v>
      </c>
      <c r="AO1333" s="2">
        <v>14.1</v>
      </c>
      <c r="AP1333" s="2">
        <v>19.5</v>
      </c>
      <c r="AQ1333" s="2">
        <v>5.8</v>
      </c>
      <c r="AR1333" s="2">
        <v>11.9</v>
      </c>
      <c r="AS1333" s="2">
        <v>1024.9000000000001</v>
      </c>
      <c r="AT1333" s="2">
        <v>620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287.8</v>
      </c>
      <c r="BA1333">
        <v>20</v>
      </c>
      <c r="BB1333">
        <v>19.3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71</v>
      </c>
      <c r="AO1334" s="2">
        <v>14.1</v>
      </c>
      <c r="AP1334" s="2">
        <v>19.5</v>
      </c>
      <c r="AQ1334" s="2">
        <v>5.8</v>
      </c>
      <c r="AR1334" s="2">
        <v>6.1</v>
      </c>
      <c r="AS1334" s="2">
        <v>1025</v>
      </c>
      <c r="AT1334" s="2">
        <v>580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287.8</v>
      </c>
      <c r="BA1334">
        <v>19.899999999999999</v>
      </c>
      <c r="BB1334">
        <v>19.3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71</v>
      </c>
      <c r="AO1335" s="2">
        <v>14.1</v>
      </c>
      <c r="AP1335" s="2">
        <v>19.5</v>
      </c>
      <c r="AQ1335" s="2">
        <v>4</v>
      </c>
      <c r="AR1335" s="2">
        <v>6.8</v>
      </c>
      <c r="AS1335" s="2">
        <v>1025</v>
      </c>
      <c r="AT1335" s="2">
        <v>530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287.8</v>
      </c>
      <c r="BA1335">
        <v>19.8</v>
      </c>
      <c r="BB1335">
        <v>19.3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19.399999999999999</v>
      </c>
      <c r="AN1336" s="2">
        <v>71</v>
      </c>
      <c r="AO1336" s="2">
        <v>14</v>
      </c>
      <c r="AP1336" s="2">
        <v>19.399999999999999</v>
      </c>
      <c r="AQ1336" s="2">
        <v>7.9</v>
      </c>
      <c r="AR1336" s="2">
        <v>11.2</v>
      </c>
      <c r="AS1336" s="2">
        <v>1025.0999999999999</v>
      </c>
      <c r="AT1336" s="2">
        <v>490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287.8</v>
      </c>
      <c r="BA1336">
        <v>19.8</v>
      </c>
      <c r="BB1336">
        <v>19.2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19.399999999999999</v>
      </c>
      <c r="AN1337" s="2">
        <v>71</v>
      </c>
      <c r="AO1337" s="2">
        <v>14</v>
      </c>
      <c r="AP1337" s="2">
        <v>19.399999999999999</v>
      </c>
      <c r="AQ1337" s="2">
        <v>5</v>
      </c>
      <c r="AR1337" s="2">
        <v>5</v>
      </c>
      <c r="AS1337" s="2">
        <v>1024.9000000000001</v>
      </c>
      <c r="AT1337" s="2">
        <v>450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287.8</v>
      </c>
      <c r="BA1337">
        <v>19.7</v>
      </c>
      <c r="BB1337">
        <v>19.2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19.399999999999999</v>
      </c>
      <c r="AN1338" s="2">
        <v>71</v>
      </c>
      <c r="AO1338" s="2">
        <v>14</v>
      </c>
      <c r="AP1338" s="2">
        <v>19.399999999999999</v>
      </c>
      <c r="AQ1338" s="2">
        <v>7.6</v>
      </c>
      <c r="AR1338" s="2">
        <v>9.4</v>
      </c>
      <c r="AS1338" s="2">
        <v>1025.0999999999999</v>
      </c>
      <c r="AT1338" s="2">
        <v>420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287.8</v>
      </c>
      <c r="BA1338">
        <v>19.600000000000001</v>
      </c>
      <c r="BB1338">
        <v>19.2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19.399999999999999</v>
      </c>
      <c r="AN1339" s="2">
        <v>71</v>
      </c>
      <c r="AO1339" s="2">
        <v>14</v>
      </c>
      <c r="AP1339" s="2">
        <v>19.399999999999999</v>
      </c>
      <c r="AQ1339" s="2">
        <v>5.8</v>
      </c>
      <c r="AR1339" s="2">
        <v>5.8</v>
      </c>
      <c r="AS1339" s="2">
        <v>1025.2</v>
      </c>
      <c r="AT1339" s="2">
        <v>380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287.8</v>
      </c>
      <c r="BA1339">
        <v>19.5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19.399999999999999</v>
      </c>
      <c r="AN1340" s="2">
        <v>71</v>
      </c>
      <c r="AO1340" s="2">
        <v>14</v>
      </c>
      <c r="AP1340" s="2">
        <v>19.399999999999999</v>
      </c>
      <c r="AQ1340" s="2">
        <v>3.2</v>
      </c>
      <c r="AR1340" s="2">
        <v>3.2</v>
      </c>
      <c r="AS1340" s="2">
        <v>1025</v>
      </c>
      <c r="AT1340" s="2">
        <v>350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287.8</v>
      </c>
      <c r="BA1340">
        <v>19.5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19.399999999999999</v>
      </c>
      <c r="AN1341" s="2">
        <v>71</v>
      </c>
      <c r="AO1341" s="2">
        <v>14</v>
      </c>
      <c r="AP1341" s="2">
        <v>19.399999999999999</v>
      </c>
      <c r="AQ1341" s="2">
        <v>6.8</v>
      </c>
      <c r="AR1341" s="2">
        <v>9.4</v>
      </c>
      <c r="AS1341" s="2">
        <v>1024.9000000000001</v>
      </c>
      <c r="AT1341" s="2">
        <v>320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287.8</v>
      </c>
      <c r="BA1341">
        <v>19.5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19.399999999999999</v>
      </c>
      <c r="AN1342" s="2">
        <v>71</v>
      </c>
      <c r="AO1342" s="2">
        <v>14</v>
      </c>
      <c r="AP1342" s="2">
        <v>19.399999999999999</v>
      </c>
      <c r="AQ1342" s="2">
        <v>4</v>
      </c>
      <c r="AR1342" s="2">
        <v>6.1</v>
      </c>
      <c r="AS1342" s="2">
        <v>1025.0999999999999</v>
      </c>
      <c r="AT1342" s="2">
        <v>290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287.8</v>
      </c>
      <c r="BA1342">
        <v>19.399999999999999</v>
      </c>
      <c r="BB1342">
        <v>19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19.399999999999999</v>
      </c>
      <c r="AN1343" s="2">
        <v>71</v>
      </c>
      <c r="AO1343" s="2">
        <v>14</v>
      </c>
      <c r="AP1343" s="2">
        <v>19.399999999999999</v>
      </c>
      <c r="AQ1343" s="2">
        <v>3.6</v>
      </c>
      <c r="AR1343" s="2">
        <v>9.4</v>
      </c>
      <c r="AS1343" s="2">
        <v>1025.0999999999999</v>
      </c>
      <c r="AT1343" s="2">
        <v>260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287.8</v>
      </c>
      <c r="BA1343">
        <v>19.3</v>
      </c>
      <c r="BB1343">
        <v>19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19.399999999999999</v>
      </c>
      <c r="AN1344" s="2">
        <v>71</v>
      </c>
      <c r="AO1344" s="2">
        <v>14</v>
      </c>
      <c r="AP1344" s="2">
        <v>19.399999999999999</v>
      </c>
      <c r="AQ1344" s="2">
        <v>4.3</v>
      </c>
      <c r="AR1344" s="2">
        <v>4.3</v>
      </c>
      <c r="AS1344" s="2">
        <v>1025.2</v>
      </c>
      <c r="AT1344" s="2">
        <v>230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287.8</v>
      </c>
      <c r="BA1344">
        <v>19.3</v>
      </c>
      <c r="BB1344">
        <v>19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19.3</v>
      </c>
      <c r="AN1345" s="2">
        <v>71</v>
      </c>
      <c r="AO1345" s="2">
        <v>13.9</v>
      </c>
      <c r="AP1345" s="2">
        <v>19.3</v>
      </c>
      <c r="AQ1345" s="2">
        <v>3.2</v>
      </c>
      <c r="AR1345" s="2">
        <v>5.8</v>
      </c>
      <c r="AS1345" s="2">
        <v>1025</v>
      </c>
      <c r="AT1345" s="2">
        <v>210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287.8</v>
      </c>
      <c r="BA1345">
        <v>19.3</v>
      </c>
      <c r="BB1345">
        <v>19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19.3</v>
      </c>
      <c r="AN1346" s="2">
        <v>71</v>
      </c>
      <c r="AO1346" s="2">
        <v>13.9</v>
      </c>
      <c r="AP1346" s="2">
        <v>19.3</v>
      </c>
      <c r="AQ1346" s="2">
        <v>4.3</v>
      </c>
      <c r="AR1346" s="2">
        <v>5.8</v>
      </c>
      <c r="AS1346" s="2">
        <v>1025.0999999999999</v>
      </c>
      <c r="AT1346" s="2">
        <v>190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287.8</v>
      </c>
      <c r="BA1346">
        <v>19.2</v>
      </c>
      <c r="BB1346">
        <v>19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19.3</v>
      </c>
      <c r="AN1347" s="2">
        <v>71</v>
      </c>
      <c r="AO1347" s="2">
        <v>13.9</v>
      </c>
      <c r="AP1347" s="2">
        <v>19.3</v>
      </c>
      <c r="AQ1347" s="2">
        <v>4</v>
      </c>
      <c r="AR1347" s="2">
        <v>7.2</v>
      </c>
      <c r="AS1347" s="2">
        <v>1025.2</v>
      </c>
      <c r="AT1347" s="2">
        <v>170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287.8</v>
      </c>
      <c r="BA1347">
        <v>19.2</v>
      </c>
      <c r="BB1347">
        <v>18.899999999999999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19.3</v>
      </c>
      <c r="AN1348" s="2">
        <v>71</v>
      </c>
      <c r="AO1348" s="2">
        <v>13.9</v>
      </c>
      <c r="AP1348" s="2">
        <v>19.3</v>
      </c>
      <c r="AQ1348" s="2">
        <v>2.2000000000000002</v>
      </c>
      <c r="AR1348" s="2">
        <v>4.3</v>
      </c>
      <c r="AS1348" s="2">
        <v>1025.2</v>
      </c>
      <c r="AT1348" s="2">
        <v>150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287.8</v>
      </c>
      <c r="BA1348">
        <v>19.100000000000001</v>
      </c>
      <c r="BB1348">
        <v>18.899999999999999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19.3</v>
      </c>
      <c r="AN1349" s="2">
        <v>72</v>
      </c>
      <c r="AO1349" s="2">
        <v>14.1</v>
      </c>
      <c r="AP1349" s="2">
        <v>19.3</v>
      </c>
      <c r="AQ1349" s="2">
        <v>4</v>
      </c>
      <c r="AR1349" s="2">
        <v>10.1</v>
      </c>
      <c r="AS1349" s="2">
        <v>1025.2</v>
      </c>
      <c r="AT1349" s="2">
        <v>130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287.8</v>
      </c>
      <c r="BA1349">
        <v>19.100000000000001</v>
      </c>
      <c r="BB1349">
        <v>18.899999999999999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</v>
      </c>
      <c r="AN1350" s="2">
        <v>72</v>
      </c>
      <c r="AO1350" s="2">
        <v>14.1</v>
      </c>
      <c r="AP1350" s="2">
        <v>19.3</v>
      </c>
      <c r="AQ1350" s="2">
        <v>7.6</v>
      </c>
      <c r="AR1350" s="2">
        <v>9.4</v>
      </c>
      <c r="AS1350" s="2">
        <v>1025.3</v>
      </c>
      <c r="AT1350" s="2">
        <v>110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287.8</v>
      </c>
      <c r="BA1350">
        <v>19</v>
      </c>
      <c r="BB1350">
        <v>18.8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</v>
      </c>
      <c r="AN1351" s="2">
        <v>72</v>
      </c>
      <c r="AO1351" s="2">
        <v>14.1</v>
      </c>
      <c r="AP1351" s="2">
        <v>19.3</v>
      </c>
      <c r="AQ1351" s="2">
        <v>4</v>
      </c>
      <c r="AR1351" s="2">
        <v>7.6</v>
      </c>
      <c r="AS1351" s="2">
        <v>1025.2</v>
      </c>
      <c r="AT1351" s="2">
        <v>100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287.8</v>
      </c>
      <c r="BA1351">
        <v>19</v>
      </c>
      <c r="BB1351">
        <v>18.8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</v>
      </c>
      <c r="AN1352" s="2">
        <v>72</v>
      </c>
      <c r="AO1352" s="2">
        <v>14.1</v>
      </c>
      <c r="AP1352" s="2">
        <v>19.3</v>
      </c>
      <c r="AQ1352" s="2">
        <v>1.8</v>
      </c>
      <c r="AR1352" s="2">
        <v>4.3</v>
      </c>
      <c r="AS1352" s="2">
        <v>1025.2</v>
      </c>
      <c r="AT1352" s="2">
        <v>90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287.8</v>
      </c>
      <c r="BA1352">
        <v>18.899999999999999</v>
      </c>
      <c r="BB1352">
        <v>18.8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</v>
      </c>
      <c r="AN1353" s="2">
        <v>72</v>
      </c>
      <c r="AO1353" s="2">
        <v>14.1</v>
      </c>
      <c r="AP1353" s="2">
        <v>19.3</v>
      </c>
      <c r="AQ1353" s="2">
        <v>8.3000000000000007</v>
      </c>
      <c r="AR1353" s="2">
        <v>13</v>
      </c>
      <c r="AS1353" s="2">
        <v>1025.2</v>
      </c>
      <c r="AT1353" s="2">
        <v>80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287.8</v>
      </c>
      <c r="BA1353">
        <v>18.899999999999999</v>
      </c>
      <c r="BB1353">
        <v>18.8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</v>
      </c>
      <c r="AN1354" s="2">
        <v>72</v>
      </c>
      <c r="AO1354" s="2">
        <v>14.1</v>
      </c>
      <c r="AP1354" s="2">
        <v>19.3</v>
      </c>
      <c r="AQ1354" s="2">
        <v>9.4</v>
      </c>
      <c r="AR1354" s="2">
        <v>10.4</v>
      </c>
      <c r="AS1354" s="2">
        <v>1025.4000000000001</v>
      </c>
      <c r="AT1354" s="2">
        <v>70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287.8</v>
      </c>
      <c r="BA1354">
        <v>18.899999999999999</v>
      </c>
      <c r="BB1354">
        <v>18.7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</v>
      </c>
      <c r="AN1355" s="2">
        <v>72</v>
      </c>
      <c r="AO1355" s="2">
        <v>14.1</v>
      </c>
      <c r="AP1355" s="2">
        <v>19.3</v>
      </c>
      <c r="AQ1355" s="2">
        <v>2.5</v>
      </c>
      <c r="AR1355" s="2">
        <v>5.4</v>
      </c>
      <c r="AS1355" s="2">
        <v>1024.9000000000001</v>
      </c>
      <c r="AT1355" s="2">
        <v>60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287.8</v>
      </c>
      <c r="BA1355">
        <v>18.8</v>
      </c>
      <c r="BB1355">
        <v>18.7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</v>
      </c>
      <c r="AN1356" s="2">
        <v>72</v>
      </c>
      <c r="AO1356" s="2">
        <v>14.1</v>
      </c>
      <c r="AP1356" s="2">
        <v>19.3</v>
      </c>
      <c r="AQ1356" s="2">
        <v>4.3</v>
      </c>
      <c r="AR1356" s="2">
        <v>8.6</v>
      </c>
      <c r="AS1356" s="2">
        <v>1025.3</v>
      </c>
      <c r="AT1356" s="2">
        <v>50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287.8</v>
      </c>
      <c r="BA1356">
        <v>18.8</v>
      </c>
      <c r="BB1356">
        <v>18.7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19.2</v>
      </c>
      <c r="AN1357" s="2">
        <v>72</v>
      </c>
      <c r="AO1357" s="2">
        <v>14</v>
      </c>
      <c r="AP1357" s="2">
        <v>19.2</v>
      </c>
      <c r="AQ1357" s="2">
        <v>5.8</v>
      </c>
      <c r="AR1357" s="2">
        <v>5.8</v>
      </c>
      <c r="AS1357" s="2">
        <v>1025.2</v>
      </c>
      <c r="AT1357" s="2">
        <v>40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287.8</v>
      </c>
      <c r="BA1357">
        <v>18.7</v>
      </c>
      <c r="BB1357">
        <v>18.600000000000001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</v>
      </c>
      <c r="AN1358" s="2">
        <v>72</v>
      </c>
      <c r="AO1358" s="2">
        <v>14.1</v>
      </c>
      <c r="AP1358" s="2">
        <v>19.3</v>
      </c>
      <c r="AQ1358" s="2">
        <v>6.1</v>
      </c>
      <c r="AR1358" s="2">
        <v>6.1</v>
      </c>
      <c r="AS1358" s="2">
        <v>1025.3</v>
      </c>
      <c r="AT1358" s="2">
        <v>30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287.8</v>
      </c>
      <c r="BA1358">
        <v>18.7</v>
      </c>
      <c r="BB1358">
        <v>18.600000000000001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</v>
      </c>
      <c r="AN1359" s="2">
        <v>72</v>
      </c>
      <c r="AO1359" s="2">
        <v>14.1</v>
      </c>
      <c r="AP1359" s="2">
        <v>19.3</v>
      </c>
      <c r="AQ1359" s="2">
        <v>4.3</v>
      </c>
      <c r="AR1359" s="2">
        <v>7.2</v>
      </c>
      <c r="AS1359" s="2">
        <v>1025.5999999999999</v>
      </c>
      <c r="AT1359" s="2">
        <v>30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287.8</v>
      </c>
      <c r="BA1359">
        <v>18.7</v>
      </c>
      <c r="BB1359">
        <v>18.600000000000001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</v>
      </c>
      <c r="AN1360" s="2">
        <v>73</v>
      </c>
      <c r="AO1360" s="2">
        <v>14.4</v>
      </c>
      <c r="AP1360" s="2">
        <v>19.3</v>
      </c>
      <c r="AQ1360" s="2">
        <v>8.6</v>
      </c>
      <c r="AR1360" s="2">
        <v>8.6</v>
      </c>
      <c r="AS1360" s="2">
        <v>1025.4000000000001</v>
      </c>
      <c r="AT1360" s="2">
        <v>20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287.8</v>
      </c>
      <c r="BA1360">
        <v>18.600000000000001</v>
      </c>
      <c r="BB1360">
        <v>18.600000000000001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</v>
      </c>
      <c r="AN1361" s="2">
        <v>73</v>
      </c>
      <c r="AO1361" s="2">
        <v>14.4</v>
      </c>
      <c r="AP1361" s="2">
        <v>19.3</v>
      </c>
      <c r="AQ1361" s="2">
        <v>7.9</v>
      </c>
      <c r="AR1361" s="2">
        <v>8.3000000000000007</v>
      </c>
      <c r="AS1361" s="2">
        <v>1025.3</v>
      </c>
      <c r="AT1361" s="2">
        <v>20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287.8</v>
      </c>
      <c r="BA1361">
        <v>18.600000000000001</v>
      </c>
      <c r="BB1361">
        <v>18.600000000000001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19.2</v>
      </c>
      <c r="AN1362" s="2">
        <v>73</v>
      </c>
      <c r="AO1362" s="2">
        <v>14.3</v>
      </c>
      <c r="AP1362" s="2">
        <v>19.2</v>
      </c>
      <c r="AQ1362" s="2">
        <v>5.8</v>
      </c>
      <c r="AR1362" s="2">
        <v>5.8</v>
      </c>
      <c r="AS1362" s="2">
        <v>1025.5</v>
      </c>
      <c r="AT1362" s="2">
        <v>20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287.8</v>
      </c>
      <c r="BA1362">
        <v>18.600000000000001</v>
      </c>
      <c r="BB1362">
        <v>18.600000000000001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19.2</v>
      </c>
      <c r="AN1363" s="2">
        <v>73</v>
      </c>
      <c r="AO1363" s="2">
        <v>14.3</v>
      </c>
      <c r="AP1363" s="2">
        <v>19.2</v>
      </c>
      <c r="AQ1363" s="2">
        <v>3.6</v>
      </c>
      <c r="AR1363" s="2">
        <v>4.7</v>
      </c>
      <c r="AS1363" s="2">
        <v>1025.2</v>
      </c>
      <c r="AT1363" s="2">
        <v>10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287.8</v>
      </c>
      <c r="BA1363">
        <v>18.600000000000001</v>
      </c>
      <c r="BB1363">
        <v>18.600000000000001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19.2</v>
      </c>
      <c r="AN1364" s="2">
        <v>73</v>
      </c>
      <c r="AO1364" s="2">
        <v>14.3</v>
      </c>
      <c r="AP1364" s="2">
        <v>19.2</v>
      </c>
      <c r="AQ1364" s="2">
        <v>5</v>
      </c>
      <c r="AR1364" s="2">
        <v>5</v>
      </c>
      <c r="AS1364" s="2">
        <v>1025.3</v>
      </c>
      <c r="AT1364" s="2">
        <v>10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287.8</v>
      </c>
      <c r="BA1364">
        <v>18.5</v>
      </c>
      <c r="BB1364">
        <v>18.5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19.2</v>
      </c>
      <c r="AN1365" s="2">
        <v>73</v>
      </c>
      <c r="AO1365" s="2">
        <v>14.3</v>
      </c>
      <c r="AP1365" s="2">
        <v>19.2</v>
      </c>
      <c r="AQ1365" s="2">
        <v>0</v>
      </c>
      <c r="AR1365" s="2">
        <v>3.2</v>
      </c>
      <c r="AS1365" s="2">
        <v>1025.5</v>
      </c>
      <c r="AT1365" s="2">
        <v>10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287.8</v>
      </c>
      <c r="BA1365">
        <v>18.5</v>
      </c>
      <c r="BB1365">
        <v>18.5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19.100000000000001</v>
      </c>
      <c r="AN1366" s="2">
        <v>74</v>
      </c>
      <c r="AO1366" s="2">
        <v>14.4</v>
      </c>
      <c r="AP1366" s="2">
        <v>19.100000000000001</v>
      </c>
      <c r="AQ1366" s="2">
        <v>2.2000000000000002</v>
      </c>
      <c r="AR1366" s="2">
        <v>3.2</v>
      </c>
      <c r="AS1366" s="2">
        <v>1025.5</v>
      </c>
      <c r="AT1366" s="2">
        <v>10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287.8</v>
      </c>
      <c r="BA1366">
        <v>18.5</v>
      </c>
      <c r="BB1366">
        <v>18.5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19.100000000000001</v>
      </c>
      <c r="AN1367" s="2">
        <v>74</v>
      </c>
      <c r="AO1367" s="2">
        <v>14.4</v>
      </c>
      <c r="AP1367" s="2">
        <v>19.100000000000001</v>
      </c>
      <c r="AQ1367" s="2">
        <v>8.6</v>
      </c>
      <c r="AR1367" s="2">
        <v>8.6</v>
      </c>
      <c r="AS1367" s="2">
        <v>1025.5</v>
      </c>
      <c r="AT1367" s="2">
        <v>10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287.8</v>
      </c>
      <c r="BA1367">
        <v>18.5</v>
      </c>
      <c r="BB1367">
        <v>18.5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19.100000000000001</v>
      </c>
      <c r="AN1368" s="2">
        <v>74</v>
      </c>
      <c r="AO1368" s="2">
        <v>14.4</v>
      </c>
      <c r="AP1368" s="2">
        <v>19.100000000000001</v>
      </c>
      <c r="AQ1368" s="2">
        <v>5</v>
      </c>
      <c r="AR1368" s="2">
        <v>7.9</v>
      </c>
      <c r="AS1368" s="2">
        <v>1025.4000000000001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287.8</v>
      </c>
      <c r="BA1368">
        <v>18.399999999999999</v>
      </c>
      <c r="BB1368">
        <v>18.399999999999999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</v>
      </c>
      <c r="AN1369" s="2">
        <v>74</v>
      </c>
      <c r="AO1369" s="2">
        <v>14.3</v>
      </c>
      <c r="AP1369" s="2">
        <v>19</v>
      </c>
      <c r="AQ1369" s="2">
        <v>4</v>
      </c>
      <c r="AR1369" s="2">
        <v>6.1</v>
      </c>
      <c r="AS1369" s="2">
        <v>1025.5999999999999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287.8</v>
      </c>
      <c r="BA1369">
        <v>18.399999999999999</v>
      </c>
      <c r="BB1369">
        <v>18.399999999999999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</v>
      </c>
      <c r="AN1370" s="2">
        <v>74</v>
      </c>
      <c r="AO1370" s="2">
        <v>14.3</v>
      </c>
      <c r="AP1370" s="2">
        <v>19</v>
      </c>
      <c r="AQ1370" s="2">
        <v>6.1</v>
      </c>
      <c r="AR1370" s="2">
        <v>7.6</v>
      </c>
      <c r="AS1370" s="2">
        <v>1025.4000000000001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287.8</v>
      </c>
      <c r="BA1370">
        <v>18.3</v>
      </c>
      <c r="BB1370">
        <v>18.399999999999999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</v>
      </c>
      <c r="AN1371" s="2">
        <v>74</v>
      </c>
      <c r="AO1371" s="2">
        <v>14.3</v>
      </c>
      <c r="AP1371" s="2">
        <v>19</v>
      </c>
      <c r="AQ1371" s="2">
        <v>3.6</v>
      </c>
      <c r="AR1371" s="2">
        <v>4</v>
      </c>
      <c r="AS1371" s="2">
        <v>1025.4000000000001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287.8</v>
      </c>
      <c r="BA1371">
        <v>18.3</v>
      </c>
      <c r="BB1371">
        <v>18.399999999999999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</v>
      </c>
      <c r="AN1372" s="2">
        <v>74</v>
      </c>
      <c r="AO1372" s="2">
        <v>14.3</v>
      </c>
      <c r="AP1372" s="2">
        <v>19</v>
      </c>
      <c r="AQ1372" s="2">
        <v>5</v>
      </c>
      <c r="AR1372" s="2">
        <v>5</v>
      </c>
      <c r="AS1372" s="2">
        <v>1025.5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287.8</v>
      </c>
      <c r="BA1372">
        <v>18.3</v>
      </c>
      <c r="BB1372">
        <v>18.3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18.899999999999999</v>
      </c>
      <c r="AN1373" s="2">
        <v>75</v>
      </c>
      <c r="AO1373" s="2">
        <v>14.4</v>
      </c>
      <c r="AP1373" s="2">
        <v>18.899999999999999</v>
      </c>
      <c r="AQ1373" s="2">
        <v>7.6</v>
      </c>
      <c r="AR1373" s="2">
        <v>9.4</v>
      </c>
      <c r="AS1373" s="2">
        <v>1025.5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287.8</v>
      </c>
      <c r="BA1373">
        <v>18.2</v>
      </c>
      <c r="BB1373">
        <v>18.3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18.899999999999999</v>
      </c>
      <c r="AN1374" s="2">
        <v>75</v>
      </c>
      <c r="AO1374" s="2">
        <v>14.4</v>
      </c>
      <c r="AP1374" s="2">
        <v>18.899999999999999</v>
      </c>
      <c r="AQ1374" s="2">
        <v>3.2</v>
      </c>
      <c r="AR1374" s="2">
        <v>4</v>
      </c>
      <c r="AS1374" s="2">
        <v>1025.4000000000001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287.8</v>
      </c>
      <c r="BA1374">
        <v>18.2</v>
      </c>
      <c r="BB1374">
        <v>18.3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18.899999999999999</v>
      </c>
      <c r="AN1375" s="2">
        <v>75</v>
      </c>
      <c r="AO1375" s="2">
        <v>14.4</v>
      </c>
      <c r="AP1375" s="2">
        <v>18.899999999999999</v>
      </c>
      <c r="AQ1375" s="2">
        <v>0</v>
      </c>
      <c r="AR1375" s="2">
        <v>4.3</v>
      </c>
      <c r="AS1375" s="2">
        <v>1025.5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287.8</v>
      </c>
      <c r="BA1375">
        <v>18.2</v>
      </c>
      <c r="BB1375">
        <v>18.3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18.899999999999999</v>
      </c>
      <c r="AN1376" s="2">
        <v>75</v>
      </c>
      <c r="AO1376" s="2">
        <v>14.4</v>
      </c>
      <c r="AP1376" s="2">
        <v>18.899999999999999</v>
      </c>
      <c r="AQ1376" s="2">
        <v>6.8</v>
      </c>
      <c r="AR1376" s="2">
        <v>9.6999999999999993</v>
      </c>
      <c r="AS1376" s="2">
        <v>1025.5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287.8</v>
      </c>
      <c r="BA1376">
        <v>18.2</v>
      </c>
      <c r="BB1376">
        <v>18.3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18.8</v>
      </c>
      <c r="AN1377" s="2">
        <v>75</v>
      </c>
      <c r="AO1377" s="2">
        <v>14.3</v>
      </c>
      <c r="AP1377" s="2">
        <v>18.8</v>
      </c>
      <c r="AQ1377" s="2">
        <v>2.5</v>
      </c>
      <c r="AR1377" s="2">
        <v>7.2</v>
      </c>
      <c r="AS1377" s="2">
        <v>1025.5999999999999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287.8</v>
      </c>
      <c r="BA1377">
        <v>18.100000000000001</v>
      </c>
      <c r="BB1377">
        <v>18.3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18.8</v>
      </c>
      <c r="AN1378" s="2">
        <v>75</v>
      </c>
      <c r="AO1378" s="2">
        <v>14.3</v>
      </c>
      <c r="AP1378" s="2">
        <v>18.8</v>
      </c>
      <c r="AQ1378" s="2">
        <v>5</v>
      </c>
      <c r="AR1378" s="2">
        <v>5</v>
      </c>
      <c r="AS1378" s="2">
        <v>1025.4000000000001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287.8</v>
      </c>
      <c r="BA1378">
        <v>18.100000000000001</v>
      </c>
      <c r="BB1378">
        <v>18.2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18.8</v>
      </c>
      <c r="AN1379" s="2">
        <v>75</v>
      </c>
      <c r="AO1379" s="2">
        <v>14.3</v>
      </c>
      <c r="AP1379" s="2">
        <v>18.8</v>
      </c>
      <c r="AQ1379" s="2">
        <v>8.3000000000000007</v>
      </c>
      <c r="AR1379" s="2">
        <v>10.4</v>
      </c>
      <c r="AS1379" s="2">
        <v>1025.4000000000001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287.8</v>
      </c>
      <c r="BA1379">
        <v>18.100000000000001</v>
      </c>
      <c r="BB1379">
        <v>18.2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18.8</v>
      </c>
      <c r="AN1380" s="2">
        <v>75</v>
      </c>
      <c r="AO1380" s="2">
        <v>14.3</v>
      </c>
      <c r="AP1380" s="2">
        <v>18.8</v>
      </c>
      <c r="AQ1380" s="2">
        <v>5</v>
      </c>
      <c r="AR1380" s="2">
        <v>7.9</v>
      </c>
      <c r="AS1380" s="2">
        <v>1025.3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287.8</v>
      </c>
      <c r="BA1380">
        <v>18.100000000000001</v>
      </c>
      <c r="BB1380">
        <v>18.2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18.8</v>
      </c>
      <c r="AN1381" s="2">
        <v>75</v>
      </c>
      <c r="AO1381" s="2">
        <v>14.3</v>
      </c>
      <c r="AP1381" s="2">
        <v>18.8</v>
      </c>
      <c r="AQ1381" s="2">
        <v>4</v>
      </c>
      <c r="AR1381" s="2">
        <v>5.8</v>
      </c>
      <c r="AS1381" s="2">
        <v>1025.7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287.8</v>
      </c>
      <c r="BA1381">
        <v>18.100000000000001</v>
      </c>
      <c r="BB1381">
        <v>18.2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18.8</v>
      </c>
      <c r="AN1382" s="2">
        <v>75</v>
      </c>
      <c r="AO1382" s="2">
        <v>14.3</v>
      </c>
      <c r="AP1382" s="2">
        <v>18.8</v>
      </c>
      <c r="AQ1382" s="2">
        <v>5.4</v>
      </c>
      <c r="AR1382" s="2">
        <v>5.8</v>
      </c>
      <c r="AS1382" s="2">
        <v>1025.7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287.8</v>
      </c>
      <c r="BA1382">
        <v>18</v>
      </c>
      <c r="BB1382">
        <v>18.2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18.7</v>
      </c>
      <c r="AN1383" s="2">
        <v>75</v>
      </c>
      <c r="AO1383" s="2">
        <v>14.2</v>
      </c>
      <c r="AP1383" s="2">
        <v>18.7</v>
      </c>
      <c r="AQ1383" s="2">
        <v>2.5</v>
      </c>
      <c r="AR1383" s="2">
        <v>4.7</v>
      </c>
      <c r="AS1383" s="2">
        <v>1025.5999999999999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287.8</v>
      </c>
      <c r="BA1383">
        <v>18</v>
      </c>
      <c r="BB1383">
        <v>18.100000000000001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18.7</v>
      </c>
      <c r="AN1384" s="2">
        <v>75</v>
      </c>
      <c r="AO1384" s="2">
        <v>14.2</v>
      </c>
      <c r="AP1384" s="2">
        <v>18.7</v>
      </c>
      <c r="AQ1384" s="2">
        <v>3.6</v>
      </c>
      <c r="AR1384" s="2">
        <v>6.1</v>
      </c>
      <c r="AS1384" s="2">
        <v>1025.7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287.8</v>
      </c>
      <c r="BA1384">
        <v>18</v>
      </c>
      <c r="BB1384">
        <v>18.100000000000001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18.7</v>
      </c>
      <c r="AN1385" s="2">
        <v>75</v>
      </c>
      <c r="AO1385" s="2">
        <v>14.2</v>
      </c>
      <c r="AP1385" s="2">
        <v>18.7</v>
      </c>
      <c r="AQ1385" s="2">
        <v>4.7</v>
      </c>
      <c r="AR1385" s="2">
        <v>12.6</v>
      </c>
      <c r="AS1385" s="2">
        <v>1025.7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287.8</v>
      </c>
      <c r="BA1385">
        <v>18</v>
      </c>
      <c r="BB1385">
        <v>18.100000000000001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18.7</v>
      </c>
      <c r="AN1386" s="2">
        <v>75</v>
      </c>
      <c r="AO1386" s="2">
        <v>14.2</v>
      </c>
      <c r="AP1386" s="2">
        <v>18.7</v>
      </c>
      <c r="AQ1386" s="2">
        <v>6.5</v>
      </c>
      <c r="AR1386" s="2">
        <v>7.6</v>
      </c>
      <c r="AS1386" s="2">
        <v>1025.5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287.8</v>
      </c>
      <c r="BA1386">
        <v>17.899999999999999</v>
      </c>
      <c r="BB1386">
        <v>18.100000000000001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18.7</v>
      </c>
      <c r="AN1387" s="2">
        <v>75</v>
      </c>
      <c r="AO1387" s="2">
        <v>14.2</v>
      </c>
      <c r="AP1387" s="2">
        <v>18.7</v>
      </c>
      <c r="AQ1387" s="2">
        <v>7.6</v>
      </c>
      <c r="AR1387" s="2">
        <v>9.6999999999999993</v>
      </c>
      <c r="AS1387" s="2">
        <v>1025.5999999999999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287.8</v>
      </c>
      <c r="BA1387">
        <v>17.899999999999999</v>
      </c>
      <c r="BB1387">
        <v>18.100000000000001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18.7</v>
      </c>
      <c r="AN1388" s="2">
        <v>75</v>
      </c>
      <c r="AO1388" s="2">
        <v>14.2</v>
      </c>
      <c r="AP1388" s="2">
        <v>18.7</v>
      </c>
      <c r="AQ1388" s="2">
        <v>3.6</v>
      </c>
      <c r="AR1388" s="2">
        <v>3.6</v>
      </c>
      <c r="AS1388" s="2">
        <v>1025.5999999999999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287.8</v>
      </c>
      <c r="BA1388">
        <v>17.899999999999999</v>
      </c>
      <c r="BB1388">
        <v>18.100000000000001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18.7</v>
      </c>
      <c r="AN1389" s="2">
        <v>75</v>
      </c>
      <c r="AO1389" s="2">
        <v>14.2</v>
      </c>
      <c r="AP1389" s="2">
        <v>18.7</v>
      </c>
      <c r="AQ1389" s="2">
        <v>6.1</v>
      </c>
      <c r="AR1389" s="2">
        <v>7.9</v>
      </c>
      <c r="AS1389" s="2">
        <v>1025.5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287.8</v>
      </c>
      <c r="BA1389">
        <v>17.899999999999999</v>
      </c>
      <c r="BB1389">
        <v>18.100000000000001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18.7</v>
      </c>
      <c r="AN1390" s="2">
        <v>75</v>
      </c>
      <c r="AO1390" s="2">
        <v>14.2</v>
      </c>
      <c r="AP1390" s="2">
        <v>18.7</v>
      </c>
      <c r="AQ1390" s="2">
        <v>6.8</v>
      </c>
      <c r="AR1390" s="2">
        <v>9</v>
      </c>
      <c r="AS1390" s="2">
        <v>1025.5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287.8</v>
      </c>
      <c r="BA1390">
        <v>17.899999999999999</v>
      </c>
      <c r="BB1390">
        <v>18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18.7</v>
      </c>
      <c r="AN1391" s="2">
        <v>75</v>
      </c>
      <c r="AO1391" s="2">
        <v>14.2</v>
      </c>
      <c r="AP1391" s="2">
        <v>18.7</v>
      </c>
      <c r="AQ1391" s="2">
        <v>2.2000000000000002</v>
      </c>
      <c r="AR1391" s="2">
        <v>5</v>
      </c>
      <c r="AS1391" s="2">
        <v>1025.5999999999999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287.8</v>
      </c>
      <c r="BA1391">
        <v>17.899999999999999</v>
      </c>
      <c r="BB1391">
        <v>18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18.600000000000001</v>
      </c>
      <c r="AN1392" s="2">
        <v>75</v>
      </c>
      <c r="AO1392" s="2">
        <v>14.1</v>
      </c>
      <c r="AP1392" s="2">
        <v>18.600000000000001</v>
      </c>
      <c r="AQ1392" s="2">
        <v>5.4</v>
      </c>
      <c r="AR1392" s="2">
        <v>9.4</v>
      </c>
      <c r="AS1392" s="2">
        <v>1025.5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287.8</v>
      </c>
      <c r="BA1392">
        <v>17.899999999999999</v>
      </c>
      <c r="BB1392">
        <v>18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18.7</v>
      </c>
      <c r="AN1393" s="2">
        <v>75</v>
      </c>
      <c r="AO1393" s="2">
        <v>14.2</v>
      </c>
      <c r="AP1393" s="2">
        <v>18.7</v>
      </c>
      <c r="AQ1393" s="2">
        <v>5</v>
      </c>
      <c r="AR1393" s="2">
        <v>7.2</v>
      </c>
      <c r="AS1393" s="2">
        <v>1025.5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287.8</v>
      </c>
      <c r="BA1393">
        <v>17.8</v>
      </c>
      <c r="BB1393">
        <v>18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18.7</v>
      </c>
      <c r="AN1394" s="2">
        <v>75</v>
      </c>
      <c r="AO1394" s="2">
        <v>14.2</v>
      </c>
      <c r="AP1394" s="2">
        <v>18.7</v>
      </c>
      <c r="AQ1394" s="2">
        <v>5.4</v>
      </c>
      <c r="AR1394" s="2">
        <v>5.4</v>
      </c>
      <c r="AS1394" s="2">
        <v>1025.5999999999999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287.8</v>
      </c>
      <c r="BA1394">
        <v>17.8</v>
      </c>
      <c r="BB1394">
        <v>18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18.7</v>
      </c>
      <c r="AN1395" s="2">
        <v>75</v>
      </c>
      <c r="AO1395" s="2">
        <v>14.2</v>
      </c>
      <c r="AP1395" s="2">
        <v>18.7</v>
      </c>
      <c r="AQ1395" s="2">
        <v>6.8</v>
      </c>
      <c r="AR1395" s="2">
        <v>7.6</v>
      </c>
      <c r="AS1395" s="2">
        <v>1025.7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287.8</v>
      </c>
      <c r="BA1395">
        <v>17.8</v>
      </c>
      <c r="BB1395">
        <v>17.899999999999999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18.600000000000001</v>
      </c>
      <c r="AN1396" s="2">
        <v>75</v>
      </c>
      <c r="AO1396" s="2">
        <v>14.1</v>
      </c>
      <c r="AP1396" s="2">
        <v>18.600000000000001</v>
      </c>
      <c r="AQ1396" s="2">
        <v>7.2</v>
      </c>
      <c r="AR1396" s="2">
        <v>8.3000000000000007</v>
      </c>
      <c r="AS1396" s="2">
        <v>1025.5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287.8</v>
      </c>
      <c r="BA1396">
        <v>17.8</v>
      </c>
      <c r="BB1396">
        <v>17.899999999999999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18.7</v>
      </c>
      <c r="AN1397" s="2">
        <v>75</v>
      </c>
      <c r="AO1397" s="2">
        <v>14.2</v>
      </c>
      <c r="AP1397" s="2">
        <v>18.7</v>
      </c>
      <c r="AQ1397" s="2">
        <v>2.2000000000000002</v>
      </c>
      <c r="AR1397" s="2">
        <v>3.2</v>
      </c>
      <c r="AS1397" s="2">
        <v>1025.5999999999999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287.8</v>
      </c>
      <c r="BA1397">
        <v>17.8</v>
      </c>
      <c r="BB1397">
        <v>17.899999999999999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18.600000000000001</v>
      </c>
      <c r="AN1398" s="2">
        <v>75</v>
      </c>
      <c r="AO1398" s="2">
        <v>14.1</v>
      </c>
      <c r="AP1398" s="2">
        <v>18.600000000000001</v>
      </c>
      <c r="AQ1398" s="2">
        <v>6.5</v>
      </c>
      <c r="AR1398" s="2">
        <v>6.5</v>
      </c>
      <c r="AS1398" s="2">
        <v>1025.5999999999999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287.8</v>
      </c>
      <c r="BA1398">
        <v>17.8</v>
      </c>
      <c r="BB1398">
        <v>17.899999999999999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18.600000000000001</v>
      </c>
      <c r="AN1399" s="2">
        <v>75</v>
      </c>
      <c r="AO1399" s="2">
        <v>14.1</v>
      </c>
      <c r="AP1399" s="2">
        <v>18.600000000000001</v>
      </c>
      <c r="AQ1399" s="2">
        <v>7.6</v>
      </c>
      <c r="AR1399" s="2">
        <v>9</v>
      </c>
      <c r="AS1399" s="2">
        <v>1025.5999999999999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287.8</v>
      </c>
      <c r="BA1399">
        <v>17.8</v>
      </c>
      <c r="BB1399">
        <v>17.899999999999999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18.600000000000001</v>
      </c>
      <c r="AN1400" s="2">
        <v>75</v>
      </c>
      <c r="AO1400" s="2">
        <v>14.1</v>
      </c>
      <c r="AP1400" s="2">
        <v>18.600000000000001</v>
      </c>
      <c r="AQ1400" s="2">
        <v>7.9</v>
      </c>
      <c r="AR1400" s="2">
        <v>9</v>
      </c>
      <c r="AS1400" s="2">
        <v>1025.7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287.8</v>
      </c>
      <c r="BA1400">
        <v>17.8</v>
      </c>
      <c r="BB1400">
        <v>17.899999999999999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18.600000000000001</v>
      </c>
      <c r="AN1401" s="2">
        <v>75</v>
      </c>
      <c r="AO1401" s="2">
        <v>14.1</v>
      </c>
      <c r="AP1401" s="2">
        <v>18.600000000000001</v>
      </c>
      <c r="AQ1401" s="2">
        <v>3.2</v>
      </c>
      <c r="AR1401" s="2">
        <v>5.4</v>
      </c>
      <c r="AS1401" s="2">
        <v>1025.8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287.8</v>
      </c>
      <c r="BA1401">
        <v>17.8</v>
      </c>
      <c r="BB1401">
        <v>17.899999999999999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18.600000000000001</v>
      </c>
      <c r="AN1402" s="2">
        <v>75</v>
      </c>
      <c r="AO1402" s="2">
        <v>14.1</v>
      </c>
      <c r="AP1402" s="2">
        <v>18.600000000000001</v>
      </c>
      <c r="AQ1402" s="2">
        <v>6.1</v>
      </c>
      <c r="AR1402" s="2">
        <v>6.8</v>
      </c>
      <c r="AS1402" s="2">
        <v>1025.7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287.8</v>
      </c>
      <c r="BA1402">
        <v>17.8</v>
      </c>
      <c r="BB1402">
        <v>17.8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18.600000000000001</v>
      </c>
      <c r="AN1403" s="2">
        <v>75</v>
      </c>
      <c r="AO1403" s="2">
        <v>14.1</v>
      </c>
      <c r="AP1403" s="2">
        <v>18.600000000000001</v>
      </c>
      <c r="AQ1403" s="2">
        <v>3.2</v>
      </c>
      <c r="AR1403" s="2">
        <v>7.2</v>
      </c>
      <c r="AS1403" s="2">
        <v>1025.5999999999999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287.8</v>
      </c>
      <c r="BA1403">
        <v>17.7</v>
      </c>
      <c r="BB1403">
        <v>17.8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18.600000000000001</v>
      </c>
      <c r="AN1404" s="2">
        <v>75</v>
      </c>
      <c r="AO1404" s="2">
        <v>14.1</v>
      </c>
      <c r="AP1404" s="2">
        <v>18.600000000000001</v>
      </c>
      <c r="AQ1404" s="2">
        <v>4</v>
      </c>
      <c r="AR1404" s="2">
        <v>4.7</v>
      </c>
      <c r="AS1404" s="2">
        <v>1025.5999999999999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287.8</v>
      </c>
      <c r="BA1404">
        <v>17.7</v>
      </c>
      <c r="BB1404">
        <v>17.8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18.600000000000001</v>
      </c>
      <c r="AN1405" s="2">
        <v>75</v>
      </c>
      <c r="AO1405" s="2">
        <v>14.1</v>
      </c>
      <c r="AP1405" s="2">
        <v>18.600000000000001</v>
      </c>
      <c r="AQ1405" s="2">
        <v>5</v>
      </c>
      <c r="AR1405" s="2">
        <v>5</v>
      </c>
      <c r="AS1405" s="2">
        <v>1025.8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287.8</v>
      </c>
      <c r="BA1405">
        <v>17.7</v>
      </c>
      <c r="BB1405">
        <v>17.8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18.600000000000001</v>
      </c>
      <c r="AN1406" s="2">
        <v>75</v>
      </c>
      <c r="AO1406" s="2">
        <v>14.1</v>
      </c>
      <c r="AP1406" s="2">
        <v>18.600000000000001</v>
      </c>
      <c r="AQ1406" s="2">
        <v>6.5</v>
      </c>
      <c r="AR1406" s="2">
        <v>12.6</v>
      </c>
      <c r="AS1406" s="2">
        <v>1025.8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287.8</v>
      </c>
      <c r="BA1406">
        <v>17.7</v>
      </c>
      <c r="BB1406">
        <v>17.8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18.600000000000001</v>
      </c>
      <c r="AN1407" s="2">
        <v>75</v>
      </c>
      <c r="AO1407" s="2">
        <v>14.1</v>
      </c>
      <c r="AP1407" s="2">
        <v>18.600000000000001</v>
      </c>
      <c r="AQ1407" s="2">
        <v>9.4</v>
      </c>
      <c r="AR1407" s="2">
        <v>9.4</v>
      </c>
      <c r="AS1407" s="2">
        <v>1025.8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287.8</v>
      </c>
      <c r="BA1407">
        <v>17.7</v>
      </c>
      <c r="BB1407">
        <v>17.8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18.600000000000001</v>
      </c>
      <c r="AN1408" s="2">
        <v>75</v>
      </c>
      <c r="AO1408" s="2">
        <v>14.1</v>
      </c>
      <c r="AP1408" s="2">
        <v>18.600000000000001</v>
      </c>
      <c r="AQ1408" s="2">
        <v>4.3</v>
      </c>
      <c r="AR1408" s="2">
        <v>4.7</v>
      </c>
      <c r="AS1408" s="2">
        <v>1025.9000000000001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287.8</v>
      </c>
      <c r="BA1408">
        <v>17.7</v>
      </c>
      <c r="BB1408">
        <v>17.8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18.5</v>
      </c>
      <c r="AN1409" s="2">
        <v>75</v>
      </c>
      <c r="AO1409" s="2">
        <v>14</v>
      </c>
      <c r="AP1409" s="2">
        <v>18.5</v>
      </c>
      <c r="AQ1409" s="2">
        <v>2.9</v>
      </c>
      <c r="AR1409" s="2">
        <v>6.5</v>
      </c>
      <c r="AS1409" s="2">
        <v>1025.7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287.8</v>
      </c>
      <c r="BA1409">
        <v>17.7</v>
      </c>
      <c r="BB1409">
        <v>17.8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18.5</v>
      </c>
      <c r="AN1410" s="2">
        <v>75</v>
      </c>
      <c r="AO1410" s="2">
        <v>14</v>
      </c>
      <c r="AP1410" s="2">
        <v>18.5</v>
      </c>
      <c r="AQ1410" s="2">
        <v>5.8</v>
      </c>
      <c r="AR1410" s="2">
        <v>8.3000000000000007</v>
      </c>
      <c r="AS1410" s="2">
        <v>1025.7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287.8</v>
      </c>
      <c r="BA1410">
        <v>17.7</v>
      </c>
      <c r="BB1410">
        <v>17.8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18.5</v>
      </c>
      <c r="AN1411" s="2">
        <v>75</v>
      </c>
      <c r="AO1411" s="2">
        <v>14</v>
      </c>
      <c r="AP1411" s="2">
        <v>18.5</v>
      </c>
      <c r="AQ1411" s="2">
        <v>4.7</v>
      </c>
      <c r="AR1411" s="2">
        <v>5.4</v>
      </c>
      <c r="AS1411" s="2">
        <v>1025.5999999999999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287.8</v>
      </c>
      <c r="BA1411">
        <v>17.600000000000001</v>
      </c>
      <c r="BB1411">
        <v>17.8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18.5</v>
      </c>
      <c r="AN1412" s="2">
        <v>75</v>
      </c>
      <c r="AO1412" s="2">
        <v>14</v>
      </c>
      <c r="AP1412" s="2">
        <v>18.5</v>
      </c>
      <c r="AQ1412" s="2">
        <v>2.9</v>
      </c>
      <c r="AR1412" s="2">
        <v>2.9</v>
      </c>
      <c r="AS1412" s="2">
        <v>1025.8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287.8</v>
      </c>
      <c r="BA1412">
        <v>17.600000000000001</v>
      </c>
      <c r="BB1412">
        <v>17.8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18.5</v>
      </c>
      <c r="AN1413" s="2">
        <v>75</v>
      </c>
      <c r="AO1413" s="2">
        <v>14</v>
      </c>
      <c r="AP1413" s="2">
        <v>18.5</v>
      </c>
      <c r="AQ1413" s="2">
        <v>4.3</v>
      </c>
      <c r="AR1413" s="2">
        <v>4.7</v>
      </c>
      <c r="AS1413" s="2">
        <v>1025.8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287.8</v>
      </c>
      <c r="BA1413">
        <v>17.600000000000001</v>
      </c>
      <c r="BB1413">
        <v>17.8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18.399999999999999</v>
      </c>
      <c r="AN1414" s="2">
        <v>75</v>
      </c>
      <c r="AO1414" s="2">
        <v>13.9</v>
      </c>
      <c r="AP1414" s="2">
        <v>18.399999999999999</v>
      </c>
      <c r="AQ1414" s="2">
        <v>2.2000000000000002</v>
      </c>
      <c r="AR1414" s="2">
        <v>5.4</v>
      </c>
      <c r="AS1414" s="2">
        <v>1025.8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287.8</v>
      </c>
      <c r="BA1414">
        <v>17.600000000000001</v>
      </c>
      <c r="BB1414">
        <v>17.7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18.399999999999999</v>
      </c>
      <c r="AN1415" s="2">
        <v>75</v>
      </c>
      <c r="AO1415" s="2">
        <v>13.9</v>
      </c>
      <c r="AP1415" s="2">
        <v>18.399999999999999</v>
      </c>
      <c r="AQ1415" s="2">
        <v>3.6</v>
      </c>
      <c r="AR1415" s="2">
        <v>4.7</v>
      </c>
      <c r="AS1415" s="2">
        <v>1025.7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287.8</v>
      </c>
      <c r="BA1415">
        <v>17.600000000000001</v>
      </c>
      <c r="BB1415">
        <v>17.7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18.399999999999999</v>
      </c>
      <c r="AN1416" s="2">
        <v>76</v>
      </c>
      <c r="AO1416" s="2">
        <v>14.1</v>
      </c>
      <c r="AP1416" s="2">
        <v>18.399999999999999</v>
      </c>
      <c r="AQ1416" s="2">
        <v>5.4</v>
      </c>
      <c r="AR1416" s="2">
        <v>7.2</v>
      </c>
      <c r="AS1416" s="2">
        <v>1025.8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287.8</v>
      </c>
      <c r="BA1416">
        <v>17.5</v>
      </c>
      <c r="BB1416">
        <v>17.7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18.399999999999999</v>
      </c>
      <c r="AN1417" s="2">
        <v>76</v>
      </c>
      <c r="AO1417" s="2">
        <v>14.1</v>
      </c>
      <c r="AP1417" s="2">
        <v>18.399999999999999</v>
      </c>
      <c r="AQ1417" s="2">
        <v>4.3</v>
      </c>
      <c r="AR1417" s="2">
        <v>5.8</v>
      </c>
      <c r="AS1417" s="2">
        <v>1025.8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287.8</v>
      </c>
      <c r="BA1417">
        <v>17.5</v>
      </c>
      <c r="BB1417">
        <v>17.7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18.399999999999999</v>
      </c>
      <c r="AN1418" s="2">
        <v>76</v>
      </c>
      <c r="AO1418" s="2">
        <v>14.1</v>
      </c>
      <c r="AP1418" s="2">
        <v>18.399999999999999</v>
      </c>
      <c r="AQ1418" s="2">
        <v>0</v>
      </c>
      <c r="AR1418" s="2">
        <v>5.4</v>
      </c>
      <c r="AS1418" s="2">
        <v>1025.7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287.8</v>
      </c>
      <c r="BA1418">
        <v>17.5</v>
      </c>
      <c r="BB1418">
        <v>17.7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18.399999999999999</v>
      </c>
      <c r="AN1419" s="2">
        <v>76</v>
      </c>
      <c r="AO1419" s="2">
        <v>14.1</v>
      </c>
      <c r="AP1419" s="2">
        <v>18.399999999999999</v>
      </c>
      <c r="AQ1419" s="2">
        <v>2.9</v>
      </c>
      <c r="AR1419" s="2">
        <v>4.7</v>
      </c>
      <c r="AS1419" s="2">
        <v>1025.7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287.8</v>
      </c>
      <c r="BA1419">
        <v>17.5</v>
      </c>
      <c r="BB1419">
        <v>17.7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18.3</v>
      </c>
      <c r="AN1420" s="2">
        <v>76</v>
      </c>
      <c r="AO1420" s="2">
        <v>14</v>
      </c>
      <c r="AP1420" s="2">
        <v>18.3</v>
      </c>
      <c r="AQ1420" s="2">
        <v>2.9</v>
      </c>
      <c r="AR1420" s="2">
        <v>5</v>
      </c>
      <c r="AS1420" s="2">
        <v>1025.8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287.8</v>
      </c>
      <c r="BA1420">
        <v>17.399999999999999</v>
      </c>
      <c r="BB1420">
        <v>17.600000000000001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18.3</v>
      </c>
      <c r="AN1421" s="2">
        <v>76</v>
      </c>
      <c r="AO1421" s="2">
        <v>14</v>
      </c>
      <c r="AP1421" s="2">
        <v>18.3</v>
      </c>
      <c r="AQ1421" s="2">
        <v>4.3</v>
      </c>
      <c r="AR1421" s="2">
        <v>9.4</v>
      </c>
      <c r="AS1421" s="2">
        <v>1025.8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287.8</v>
      </c>
      <c r="BA1421">
        <v>17.399999999999999</v>
      </c>
      <c r="BB1421">
        <v>17.600000000000001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18.3</v>
      </c>
      <c r="AN1422" s="2">
        <v>76</v>
      </c>
      <c r="AO1422" s="2">
        <v>14</v>
      </c>
      <c r="AP1422" s="2">
        <v>18.3</v>
      </c>
      <c r="AQ1422" s="2">
        <v>5</v>
      </c>
      <c r="AR1422" s="2">
        <v>6.8</v>
      </c>
      <c r="AS1422" s="2">
        <v>1025.7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287.8</v>
      </c>
      <c r="BA1422">
        <v>17.399999999999999</v>
      </c>
      <c r="BB1422">
        <v>17.600000000000001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18.3</v>
      </c>
      <c r="AN1423" s="2">
        <v>76</v>
      </c>
      <c r="AO1423" s="2">
        <v>14</v>
      </c>
      <c r="AP1423" s="2">
        <v>18.3</v>
      </c>
      <c r="AQ1423" s="2">
        <v>2.2000000000000002</v>
      </c>
      <c r="AR1423" s="2">
        <v>4.3</v>
      </c>
      <c r="AS1423" s="2">
        <v>1025.9000000000001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287.8</v>
      </c>
      <c r="BA1423">
        <v>17.399999999999999</v>
      </c>
      <c r="BB1423">
        <v>17.5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18.3</v>
      </c>
      <c r="AN1424" s="2">
        <v>76</v>
      </c>
      <c r="AO1424" s="2">
        <v>14</v>
      </c>
      <c r="AP1424" s="2">
        <v>18.3</v>
      </c>
      <c r="AQ1424" s="2">
        <v>2.2000000000000002</v>
      </c>
      <c r="AR1424" s="2">
        <v>3.6</v>
      </c>
      <c r="AS1424" s="2">
        <v>1025.8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287.8</v>
      </c>
      <c r="BA1424">
        <v>17.3</v>
      </c>
      <c r="BB1424">
        <v>17.5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18.3</v>
      </c>
      <c r="AN1425" s="2">
        <v>76</v>
      </c>
      <c r="AO1425" s="2">
        <v>14</v>
      </c>
      <c r="AP1425" s="2">
        <v>18.3</v>
      </c>
      <c r="AQ1425" s="2">
        <v>4</v>
      </c>
      <c r="AR1425" s="2">
        <v>6.1</v>
      </c>
      <c r="AS1425" s="2">
        <v>1025.7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287.8</v>
      </c>
      <c r="BA1425">
        <v>17.3</v>
      </c>
      <c r="BB1425">
        <v>17.5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18.3</v>
      </c>
      <c r="AN1426" s="2">
        <v>76</v>
      </c>
      <c r="AO1426" s="2">
        <v>14</v>
      </c>
      <c r="AP1426" s="2">
        <v>18.3</v>
      </c>
      <c r="AQ1426" s="2">
        <v>6.8</v>
      </c>
      <c r="AR1426" s="2">
        <v>6.8</v>
      </c>
      <c r="AS1426" s="2">
        <v>1025.7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287.8</v>
      </c>
      <c r="BA1426">
        <v>17.3</v>
      </c>
      <c r="BB1426">
        <v>17.5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18.3</v>
      </c>
      <c r="AN1427" s="2">
        <v>76</v>
      </c>
      <c r="AO1427" s="2">
        <v>14</v>
      </c>
      <c r="AP1427" s="2">
        <v>18.3</v>
      </c>
      <c r="AQ1427" s="2">
        <v>5.8</v>
      </c>
      <c r="AR1427" s="2">
        <v>8.3000000000000007</v>
      </c>
      <c r="AS1427" s="2">
        <v>1025.7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287.8</v>
      </c>
      <c r="BA1427">
        <v>17.3</v>
      </c>
      <c r="BB1427">
        <v>17.5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18.2</v>
      </c>
      <c r="AN1428" s="2">
        <v>76</v>
      </c>
      <c r="AO1428" s="2">
        <v>13.9</v>
      </c>
      <c r="AP1428" s="2">
        <v>18.2</v>
      </c>
      <c r="AQ1428" s="2">
        <v>3.6</v>
      </c>
      <c r="AR1428" s="2">
        <v>6.1</v>
      </c>
      <c r="AS1428" s="2">
        <v>1025.8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287.8</v>
      </c>
      <c r="BA1428">
        <v>17.3</v>
      </c>
      <c r="BB1428">
        <v>17.399999999999999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18.2</v>
      </c>
      <c r="AN1429" s="2">
        <v>76</v>
      </c>
      <c r="AO1429" s="2">
        <v>13.9</v>
      </c>
      <c r="AP1429" s="2">
        <v>18.2</v>
      </c>
      <c r="AQ1429" s="2">
        <v>3.2</v>
      </c>
      <c r="AR1429" s="2">
        <v>6.8</v>
      </c>
      <c r="AS1429" s="2">
        <v>1025.8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287.8</v>
      </c>
      <c r="BA1429">
        <v>17.2</v>
      </c>
      <c r="BB1429">
        <v>17.399999999999999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18.2</v>
      </c>
      <c r="AN1430" s="2">
        <v>76</v>
      </c>
      <c r="AO1430" s="2">
        <v>13.9</v>
      </c>
      <c r="AP1430" s="2">
        <v>18.2</v>
      </c>
      <c r="AQ1430" s="2">
        <v>4.7</v>
      </c>
      <c r="AR1430" s="2">
        <v>7.6</v>
      </c>
      <c r="AS1430" s="2">
        <v>1025.7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287.8</v>
      </c>
      <c r="BA1430">
        <v>17.2</v>
      </c>
      <c r="BB1430">
        <v>17.399999999999999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18.2</v>
      </c>
      <c r="AN1431" s="2">
        <v>76</v>
      </c>
      <c r="AO1431" s="2">
        <v>13.9</v>
      </c>
      <c r="AP1431" s="2">
        <v>18.2</v>
      </c>
      <c r="AQ1431" s="2">
        <v>0</v>
      </c>
      <c r="AR1431" s="2">
        <v>5.8</v>
      </c>
      <c r="AS1431" s="2">
        <v>1025.5999999999999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287.8</v>
      </c>
      <c r="BA1431">
        <v>17.2</v>
      </c>
      <c r="BB1431">
        <v>17.399999999999999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18.2</v>
      </c>
      <c r="AN1432" s="2">
        <v>76</v>
      </c>
      <c r="AO1432" s="2">
        <v>13.9</v>
      </c>
      <c r="AP1432" s="2">
        <v>18.2</v>
      </c>
      <c r="AQ1432" s="2">
        <v>5</v>
      </c>
      <c r="AR1432" s="2">
        <v>6.1</v>
      </c>
      <c r="AS1432" s="2">
        <v>1025.9000000000001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287.8</v>
      </c>
      <c r="BA1432">
        <v>17.2</v>
      </c>
      <c r="BB1432">
        <v>17.399999999999999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18.2</v>
      </c>
      <c r="AN1433" s="2">
        <v>76</v>
      </c>
      <c r="AO1433" s="2">
        <v>13.9</v>
      </c>
      <c r="AP1433" s="2">
        <v>18.2</v>
      </c>
      <c r="AQ1433" s="2">
        <v>3.2</v>
      </c>
      <c r="AR1433" s="2">
        <v>5.8</v>
      </c>
      <c r="AS1433" s="2">
        <v>1025.7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287.8</v>
      </c>
      <c r="BA1433">
        <v>17.2</v>
      </c>
      <c r="BB1433">
        <v>17.399999999999999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18.2</v>
      </c>
      <c r="AN1434" s="2">
        <v>76</v>
      </c>
      <c r="AO1434" s="2">
        <v>13.9</v>
      </c>
      <c r="AP1434" s="2">
        <v>18.2</v>
      </c>
      <c r="AQ1434" s="2">
        <v>2.5</v>
      </c>
      <c r="AR1434" s="2">
        <v>3.6</v>
      </c>
      <c r="AS1434" s="2">
        <v>1025.8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287.8</v>
      </c>
      <c r="BA1434">
        <v>17.2</v>
      </c>
      <c r="BB1434">
        <v>17.3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18.2</v>
      </c>
      <c r="AN1435" s="2">
        <v>76</v>
      </c>
      <c r="AO1435" s="2">
        <v>13.9</v>
      </c>
      <c r="AP1435" s="2">
        <v>18.2</v>
      </c>
      <c r="AQ1435" s="2">
        <v>3.6</v>
      </c>
      <c r="AR1435" s="2">
        <v>5.4</v>
      </c>
      <c r="AS1435" s="2">
        <v>1025.9000000000001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287.8</v>
      </c>
      <c r="BA1435">
        <v>17.2</v>
      </c>
      <c r="BB1435">
        <v>17.3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18.2</v>
      </c>
      <c r="AN1436" s="2">
        <v>76</v>
      </c>
      <c r="AO1436" s="2">
        <v>13.9</v>
      </c>
      <c r="AP1436" s="2">
        <v>18.2</v>
      </c>
      <c r="AQ1436" s="2">
        <v>3.2</v>
      </c>
      <c r="AR1436" s="2">
        <v>4</v>
      </c>
      <c r="AS1436" s="2">
        <v>1025.5999999999999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287.8</v>
      </c>
      <c r="BA1436">
        <v>17.2</v>
      </c>
      <c r="BB1436">
        <v>17.3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18.2</v>
      </c>
      <c r="AN1437" s="2">
        <v>76</v>
      </c>
      <c r="AO1437" s="2">
        <v>13.9</v>
      </c>
      <c r="AP1437" s="2">
        <v>18.2</v>
      </c>
      <c r="AQ1437" s="2">
        <v>4.7</v>
      </c>
      <c r="AR1437" s="2">
        <v>6.1</v>
      </c>
      <c r="AS1437" s="2">
        <v>1025.8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287.8</v>
      </c>
      <c r="BA1437">
        <v>17.100000000000001</v>
      </c>
      <c r="BB1437">
        <v>17.3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18.2</v>
      </c>
      <c r="AN1438" s="2">
        <v>76</v>
      </c>
      <c r="AO1438" s="2">
        <v>13.9</v>
      </c>
      <c r="AP1438" s="2">
        <v>18.2</v>
      </c>
      <c r="AQ1438" s="2">
        <v>10.8</v>
      </c>
      <c r="AR1438" s="2">
        <v>16.899999999999999</v>
      </c>
      <c r="AS1438" s="2">
        <v>1025.7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287.8</v>
      </c>
      <c r="BA1438">
        <v>17.100000000000001</v>
      </c>
      <c r="BB1438">
        <v>17.3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18.2</v>
      </c>
      <c r="AN1439" s="2">
        <v>76</v>
      </c>
      <c r="AO1439" s="2">
        <v>13.9</v>
      </c>
      <c r="AP1439" s="2">
        <v>18.2</v>
      </c>
      <c r="AQ1439" s="2">
        <v>7.9</v>
      </c>
      <c r="AR1439" s="2">
        <v>7.9</v>
      </c>
      <c r="AS1439" s="2">
        <v>1025.4000000000001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287.8</v>
      </c>
      <c r="BA1439">
        <v>17.100000000000001</v>
      </c>
      <c r="BB1439">
        <v>17.3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18.100000000000001</v>
      </c>
      <c r="AN1440" s="2">
        <v>76</v>
      </c>
      <c r="AO1440" s="2">
        <v>13.8</v>
      </c>
      <c r="AP1440" s="2">
        <v>18.100000000000001</v>
      </c>
      <c r="AQ1440" s="2">
        <v>4.7</v>
      </c>
      <c r="AR1440" s="2">
        <v>5.8</v>
      </c>
      <c r="AS1440" s="2">
        <v>1025.7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287.8</v>
      </c>
      <c r="BA1440">
        <v>17.100000000000001</v>
      </c>
      <c r="BB1440">
        <v>17.3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18.100000000000001</v>
      </c>
      <c r="AN1441" s="2">
        <v>77</v>
      </c>
      <c r="AO1441" s="2">
        <v>14</v>
      </c>
      <c r="AP1441" s="2">
        <v>18.100000000000001</v>
      </c>
      <c r="AQ1441" s="2">
        <v>7.9</v>
      </c>
      <c r="AR1441" s="2">
        <v>9</v>
      </c>
      <c r="AS1441" s="2">
        <v>1025.5999999999999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287.8</v>
      </c>
      <c r="BA1441">
        <v>17.100000000000001</v>
      </c>
      <c r="BB1441">
        <v>17.3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18.100000000000001</v>
      </c>
      <c r="AN1442" s="2">
        <v>77</v>
      </c>
      <c r="AO1442" s="2">
        <v>14</v>
      </c>
      <c r="AP1442" s="2">
        <v>18.100000000000001</v>
      </c>
      <c r="AQ1442" s="2">
        <v>2.9</v>
      </c>
      <c r="AR1442" s="2">
        <v>4.7</v>
      </c>
      <c r="AS1442" s="2">
        <v>1025.7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287.8</v>
      </c>
      <c r="BA1442">
        <v>17.100000000000001</v>
      </c>
      <c r="BB1442">
        <v>17.2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18.100000000000001</v>
      </c>
      <c r="AN1443" s="2">
        <v>77</v>
      </c>
      <c r="AO1443" s="2">
        <v>14</v>
      </c>
      <c r="AP1443" s="2">
        <v>18.100000000000001</v>
      </c>
      <c r="AQ1443" s="2">
        <v>5.8</v>
      </c>
      <c r="AR1443" s="2">
        <v>6.1</v>
      </c>
      <c r="AS1443" s="2">
        <v>1025.5999999999999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287.8</v>
      </c>
      <c r="BA1443">
        <v>17.100000000000001</v>
      </c>
      <c r="BB1443">
        <v>17.2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18.100000000000001</v>
      </c>
      <c r="AN1444" s="2">
        <v>77</v>
      </c>
      <c r="AO1444" s="2">
        <v>14</v>
      </c>
      <c r="AP1444" s="2">
        <v>18.100000000000001</v>
      </c>
      <c r="AQ1444" s="2">
        <v>5.8</v>
      </c>
      <c r="AR1444" s="2">
        <v>6.8</v>
      </c>
      <c r="AS1444" s="2">
        <v>1025.9000000000001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287.8</v>
      </c>
      <c r="BA1444">
        <v>17.100000000000001</v>
      </c>
      <c r="BB1444">
        <v>17.2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18.100000000000001</v>
      </c>
      <c r="AN1445" s="2">
        <v>77</v>
      </c>
      <c r="AO1445" s="2">
        <v>14</v>
      </c>
      <c r="AP1445" s="2">
        <v>18.100000000000001</v>
      </c>
      <c r="AQ1445" s="2">
        <v>2.9</v>
      </c>
      <c r="AR1445" s="2">
        <v>6.8</v>
      </c>
      <c r="AS1445" s="2">
        <v>1025.9000000000001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287.8</v>
      </c>
      <c r="BA1445">
        <v>17.100000000000001</v>
      </c>
      <c r="BB1445">
        <v>17.2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18.100000000000001</v>
      </c>
      <c r="AN1446" s="2">
        <v>77</v>
      </c>
      <c r="AO1446" s="2">
        <v>14</v>
      </c>
      <c r="AP1446" s="2">
        <v>18.100000000000001</v>
      </c>
      <c r="AQ1446" s="2">
        <v>4.7</v>
      </c>
      <c r="AR1446" s="2">
        <v>5</v>
      </c>
      <c r="AS1446" s="2">
        <v>1025.8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287.8</v>
      </c>
      <c r="BA1446">
        <v>17.100000000000001</v>
      </c>
      <c r="BB1446">
        <v>17.2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18</v>
      </c>
      <c r="AN1447" s="2">
        <v>77</v>
      </c>
      <c r="AO1447" s="2">
        <v>13.9</v>
      </c>
      <c r="AP1447" s="2">
        <v>18</v>
      </c>
      <c r="AQ1447" s="2">
        <v>3.2</v>
      </c>
      <c r="AR1447" s="2">
        <v>4.3</v>
      </c>
      <c r="AS1447" s="2">
        <v>1025.7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287.8</v>
      </c>
      <c r="BA1447">
        <v>17.100000000000001</v>
      </c>
      <c r="BB1447">
        <v>17.2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106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1" activePane="bottomLeft" state="frozen"/>
      <selection activeCell="G49" sqref="G49"/>
      <selection pane="bottomLeft" activeCell="Z1" sqref="Z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55" t="str">
        <f>$C$5</f>
        <v>Juillet_2026</v>
      </c>
      <c r="AH3" s="656"/>
      <c r="AI3" s="503"/>
      <c r="AJ3" s="644" t="s">
        <v>140</v>
      </c>
      <c r="AK3" s="645"/>
      <c r="AL3" s="646"/>
      <c r="AM3" s="301"/>
      <c r="AN3" s="641" t="s">
        <v>139</v>
      </c>
      <c r="AO3" s="642"/>
      <c r="AP3" s="642"/>
      <c r="AQ3" s="642"/>
      <c r="AR3" s="643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329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7" t="str">
        <f>C5</f>
        <v>Juillet_2026</v>
      </c>
      <c r="Y5" s="658"/>
      <c r="Z5" s="451"/>
      <c r="AA5" s="659">
        <f ca="1">NOW()</f>
        <v>46228.409847453702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SUM($AJ$11:$AJ$72)</f>
        <v>5</v>
      </c>
      <c r="AK5" s="451"/>
      <c r="AL5" s="280">
        <f>SUM($AL$11:$AL$72)</f>
        <v>0.29375000000000001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13.19236111111111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47" t="s">
        <v>127</v>
      </c>
      <c r="D7" s="648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49" t="s">
        <v>126</v>
      </c>
      <c r="Y7" s="650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39">
        <f ca="1">TODAY()</f>
        <v>46228</v>
      </c>
      <c r="AH7" s="640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39">
        <f ca="1">TODAY()</f>
        <v>46228</v>
      </c>
      <c r="AY7" s="640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1"/>
      <c r="D9" s="652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292.70999999999998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69.648611111111094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/>
      <c r="AB59" s="440"/>
      <c r="AC59" s="441"/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/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/>
      <c r="AB61" s="440"/>
      <c r="AC61" s="441"/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/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/>
      <c r="AB63" s="440"/>
      <c r="AC63" s="441"/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/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/>
      <c r="AB65" s="440"/>
      <c r="AC65" s="441"/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/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292.70999999999998</v>
      </c>
      <c r="BP79" s="198">
        <f>SUM(BP83:BP103)</f>
        <v>17.047222222222221</v>
      </c>
      <c r="BQ79"/>
      <c r="BR79" s="196">
        <f>SUM(BR83:BR103)</f>
        <v>69.648611111111094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223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222</v>
      </c>
      <c r="BI85" s="193" t="s">
        <v>225</v>
      </c>
      <c r="BJ85" s="189" t="s">
        <v>222</v>
      </c>
      <c r="BK85" s="193" t="s">
        <v>226</v>
      </c>
      <c r="BL85" s="189" t="s">
        <v>222</v>
      </c>
      <c r="BM85" s="191" t="s">
        <v>227</v>
      </c>
      <c r="BN85" s="189" t="s">
        <v>222</v>
      </c>
      <c r="BO85" s="190">
        <v>42.3</v>
      </c>
      <c r="BP85" s="188" t="s">
        <v>228</v>
      </c>
      <c r="BQ85" s="189" t="s">
        <v>222</v>
      </c>
      <c r="BR85" s="188" t="s">
        <v>229</v>
      </c>
    </row>
    <row r="86" spans="3:70">
      <c r="C86" s="195" t="s">
        <v>97</v>
      </c>
      <c r="D86" s="194"/>
      <c r="E86" s="194"/>
      <c r="BG86"/>
      <c r="BH86" s="13" t="s">
        <v>224</v>
      </c>
      <c r="BI86" s="193">
        <v>4.7</v>
      </c>
      <c r="BJ86" s="189" t="s">
        <v>224</v>
      </c>
      <c r="BK86" s="193">
        <v>26.2</v>
      </c>
      <c r="BL86" s="189" t="s">
        <v>224</v>
      </c>
      <c r="BM86" s="191">
        <v>47.5</v>
      </c>
      <c r="BN86" s="189" t="s">
        <v>224</v>
      </c>
      <c r="BO86" s="190">
        <v>7.5</v>
      </c>
      <c r="BP86" s="188">
        <v>0.82152777777777775</v>
      </c>
      <c r="BQ86" s="189" t="s">
        <v>224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234</v>
      </c>
      <c r="BI87" s="193">
        <v>5.3</v>
      </c>
      <c r="BJ87" s="189" t="s">
        <v>234</v>
      </c>
      <c r="BK87" s="193">
        <v>36.1</v>
      </c>
      <c r="BL87" s="189" t="s">
        <v>234</v>
      </c>
      <c r="BM87" s="191">
        <v>52.9</v>
      </c>
      <c r="BN87" s="189" t="s">
        <v>234</v>
      </c>
      <c r="BO87" s="190">
        <v>31.400000000000002</v>
      </c>
      <c r="BP87" s="188">
        <v>2.0111111111111111</v>
      </c>
      <c r="BQ87" s="189" t="s">
        <v>234</v>
      </c>
      <c r="BR87" s="188">
        <v>15.647916666666667</v>
      </c>
    </row>
    <row r="88" spans="3:70">
      <c r="BG88"/>
      <c r="BH88" s="13" t="s">
        <v>326</v>
      </c>
      <c r="BI88" s="193">
        <v>10.199999999999999</v>
      </c>
      <c r="BJ88" s="189" t="s">
        <v>326</v>
      </c>
      <c r="BK88" s="193">
        <v>42.8</v>
      </c>
      <c r="BL88" s="189" t="s">
        <v>326</v>
      </c>
      <c r="BM88" s="191">
        <v>46.8</v>
      </c>
      <c r="BN88" s="189" t="s">
        <v>326</v>
      </c>
      <c r="BO88" s="190">
        <v>25</v>
      </c>
      <c r="BP88" s="188">
        <v>0.84930555555555542</v>
      </c>
      <c r="BQ88" s="189" t="s">
        <v>326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330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</v>
      </c>
      <c r="BP89" s="188">
        <f>$AL$5</f>
        <v>0.29375000000000001</v>
      </c>
      <c r="BQ89" s="189" t="str">
        <f>BH89</f>
        <v>Juillet</v>
      </c>
      <c r="BR89" s="188">
        <f>$BA$5</f>
        <v>13.19236111111111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330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235</v>
      </c>
      <c r="AE1" s="361"/>
      <c r="AF1" s="361"/>
      <c r="AH1" t="s">
        <v>327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03h06</v>
      </c>
      <c r="U2" s="522" t="str">
        <f ca="1">OFFSET($S$1,$W$2+MATCH("Basse",INDIRECT("S" &amp; $W$2 &amp;":S" &amp; $W$2+5),0)-1,0)</f>
        <v>08h37</v>
      </c>
      <c r="V2" s="524">
        <f ca="1">IF(ISNUMBER(OFFSET($S$1,$W$2+7,0)),OFFSET($S$1,$W$2+7,0),"-")</f>
        <v>37</v>
      </c>
      <c r="W2" s="551">
        <f>MATCH(TEXT(DATEVALUE($S$4&amp;$W$1&amp;$S$1),"jjjj j"),S5:S533,0)+3</f>
        <v>353</v>
      </c>
      <c r="X2" s="395" t="s">
        <v>32</v>
      </c>
      <c r="Y2" s="406"/>
      <c r="Z2" s="405" t="s">
        <v>179</v>
      </c>
      <c r="AA2" s="436">
        <f>Relevés!N5+Juillet_2026!AJ5</f>
        <v>5</v>
      </c>
      <c r="AB2" t="s">
        <v>232</v>
      </c>
      <c r="AH2" t="s">
        <v>582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15h20</v>
      </c>
      <c r="U3" s="522" t="str">
        <f ca="1">IFERROR(OFFSET($S$1,$W$2+8+MATCH("Basse",INDIRECT("S" &amp; $W$2+8 &amp;":S" &amp; $W$3),0)-1,0),"*****")</f>
        <v>21h07</v>
      </c>
      <c r="V3" s="524">
        <f ca="1">IF(ISNUMBER(OFFSET($S$1,$W$3-1,0)),OFFSET($S$1,$W$3-1,0),"*****")</f>
        <v>40</v>
      </c>
      <c r="W3" s="518">
        <f>IFERROR(MATCH(TEXT(DATEVALUE($S$4&amp;$W$1&amp;$S$1)+1,"jjjj j"),S5:S519,0)+3,COUNTA(S:S))</f>
        <v>368</v>
      </c>
      <c r="X3" s="388">
        <v>160</v>
      </c>
      <c r="Y3"/>
      <c r="Z3" s="404" t="s">
        <v>178</v>
      </c>
      <c r="AA3" s="436">
        <f>Juillet_2026!AG9</f>
        <v>292.70999999999998</v>
      </c>
      <c r="AB3" t="s">
        <v>233</v>
      </c>
      <c r="AD3" s="403"/>
      <c r="AH3" t="s">
        <v>239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25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361</v>
      </c>
      <c r="V5" s="547"/>
      <c r="W5" s="547"/>
      <c r="X5" s="388">
        <v>2.5</v>
      </c>
      <c r="Z5" s="586" t="s">
        <v>177</v>
      </c>
      <c r="AA5" s="588">
        <f>LOOKUP(9^9,Relevés!B:B)</f>
        <v>22.4</v>
      </c>
      <c r="AB5" s="379" t="s">
        <v>202</v>
      </c>
      <c r="AH5" t="s">
        <v>583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0.43</v>
      </c>
      <c r="AB6" s="379" t="s">
        <v>203</v>
      </c>
      <c r="AH6" t="s">
        <v>240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362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363</v>
      </c>
      <c r="X8" s="395" t="s">
        <v>33</v>
      </c>
      <c r="AH8" s="357" t="s">
        <v>241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9.1999999999999993</v>
      </c>
      <c r="AB9" s="397" t="s">
        <v>174</v>
      </c>
      <c r="AC9" t="s">
        <v>236</v>
      </c>
      <c r="AH9" s="352" t="s">
        <v>584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364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9.2078954782279379</v>
      </c>
      <c r="AB10" s="397" t="s">
        <v>174</v>
      </c>
      <c r="AC10" t="s">
        <v>173</v>
      </c>
      <c r="AH10" s="352" t="s">
        <v>242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365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585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0.27708333333333335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243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237</v>
      </c>
      <c r="F14" s="633">
        <f>AA9</f>
        <v>9.1999999999999993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0.90694444444444444</v>
      </c>
      <c r="Q14" s="542"/>
      <c r="R14" s="4" t="str">
        <v>Basse</v>
      </c>
      <c r="S14" s="610" t="s">
        <v>366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22.4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238</v>
      </c>
      <c r="F15" s="634" t="s">
        <v>640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0.62986111111111109</v>
      </c>
      <c r="Q15" s="365"/>
      <c r="R15" s="577" t="str">
        <v>09h36</v>
      </c>
      <c r="S15" s="611" t="s">
        <v>367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244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16.899999999999999</v>
      </c>
      <c r="Z16" s="394" t="s">
        <v>35</v>
      </c>
      <c r="AA16" s="393">
        <v>24</v>
      </c>
      <c r="AH16" t="s">
        <v>586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368</v>
      </c>
      <c r="X17" s="388">
        <v>5</v>
      </c>
      <c r="Z17" s="390" t="s">
        <v>33</v>
      </c>
      <c r="AA17" s="386">
        <v>130</v>
      </c>
      <c r="AB17" s="18"/>
      <c r="AH17" t="s">
        <v>245</v>
      </c>
    </row>
    <row r="18" spans="1:34" ht="15.75">
      <c r="A18" s="213"/>
      <c r="B18" s="373"/>
      <c r="C18" s="371"/>
      <c r="D18" s="662" t="s">
        <v>220</v>
      </c>
      <c r="E18" s="662"/>
      <c r="F18" s="662"/>
      <c r="G18" s="371"/>
      <c r="H18" s="664" t="s">
        <v>207</v>
      </c>
      <c r="I18" s="665"/>
      <c r="J18" s="665"/>
      <c r="K18" s="665"/>
      <c r="L18" s="582"/>
      <c r="M18" s="662" t="s">
        <v>221</v>
      </c>
      <c r="N18" s="662"/>
      <c r="O18" s="662"/>
      <c r="P18" s="583"/>
      <c r="Q18" s="541"/>
      <c r="R18" s="635" t="s">
        <v>641</v>
      </c>
      <c r="S18" s="612" t="s">
        <v>369</v>
      </c>
      <c r="W18" s="548"/>
      <c r="X18" s="620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</v>
      </c>
      <c r="J19" s="530"/>
      <c r="K19" s="575">
        <f>AA3</f>
        <v>292.70999999999998</v>
      </c>
      <c r="L19" s="371"/>
      <c r="M19" s="371"/>
      <c r="N19" s="371"/>
      <c r="O19" s="371"/>
      <c r="P19" s="371"/>
      <c r="Q19" s="541"/>
      <c r="R19" s="635" t="s">
        <v>642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587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643</v>
      </c>
      <c r="S20" s="394" t="s">
        <v>331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246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644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0.43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370</v>
      </c>
      <c r="V22" s="548"/>
      <c r="W22" s="548"/>
      <c r="X22" s="626">
        <f>AA23</f>
        <v>106</v>
      </c>
      <c r="Z22" s="382" t="s">
        <v>18</v>
      </c>
      <c r="AA22" s="381">
        <f>AA23</f>
        <v>106</v>
      </c>
      <c r="AC22" s="321"/>
      <c r="AD22" s="321"/>
      <c r="AH22" t="s">
        <v>247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371</v>
      </c>
      <c r="V23" s="619"/>
      <c r="X23" s="625">
        <v>30</v>
      </c>
      <c r="Z23" s="370" t="s">
        <v>18</v>
      </c>
      <c r="AA23" s="380">
        <f>Relevés!$X$4</f>
        <v>106</v>
      </c>
      <c r="AB23" s="379" t="s">
        <v>206</v>
      </c>
      <c r="AC23" s="321"/>
      <c r="AD23" s="321"/>
      <c r="AH23" t="s">
        <v>588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894</v>
      </c>
      <c r="AA24" s="378">
        <f>AA23/60/24</f>
        <v>7.3611111111111113E-2</v>
      </c>
      <c r="AB24" s="377" t="s">
        <v>167</v>
      </c>
      <c r="AC24" s="321"/>
      <c r="AD24" s="321"/>
      <c r="AH24" t="s">
        <v>248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372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373</v>
      </c>
      <c r="V26" s="548"/>
      <c r="W26" s="548"/>
      <c r="X26" s="628" t="s">
        <v>166</v>
      </c>
      <c r="AD26" s="321"/>
      <c r="AH26" t="s">
        <v>589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249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374</v>
      </c>
      <c r="V29" s="619"/>
      <c r="W29" s="619"/>
      <c r="X29" s="630">
        <f>AA6*100</f>
        <v>43</v>
      </c>
      <c r="Y29"/>
      <c r="AC29" s="321"/>
      <c r="AD29" s="321"/>
      <c r="AH29" t="s">
        <v>250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375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590</v>
      </c>
    </row>
    <row r="31" spans="1:34" ht="16.5" thickBot="1">
      <c r="A31" s="213"/>
      <c r="B31" s="373"/>
      <c r="C31" s="371"/>
      <c r="D31" s="544" t="str">
        <f ca="1">T2</f>
        <v>03h06</v>
      </c>
      <c r="E31" s="540">
        <f ca="1">V2</f>
        <v>37</v>
      </c>
      <c r="F31" s="544" t="str">
        <f ca="1">U2</f>
        <v>08h37</v>
      </c>
      <c r="G31" s="552"/>
      <c r="H31" s="553">
        <f>Relevés!R5+Relevés!V5</f>
        <v>0</v>
      </c>
      <c r="I31" s="666">
        <f>Juillet_2026!AL5+Relevés!R5</f>
        <v>0.29375000000000001</v>
      </c>
      <c r="J31" s="666"/>
      <c r="K31" s="529">
        <f>Juillet_2026!BP81+Relevés!R5</f>
        <v>6.5888888888888895</v>
      </c>
      <c r="L31" s="371"/>
      <c r="M31" s="544" t="str">
        <f ca="1">T3</f>
        <v>15h20</v>
      </c>
      <c r="N31" s="540">
        <f ca="1">V3</f>
        <v>40</v>
      </c>
      <c r="O31" s="544" t="str">
        <f ca="1">U3</f>
        <v>21h07</v>
      </c>
      <c r="P31" s="371"/>
      <c r="Q31" s="541"/>
      <c r="S31" s="614" t="s">
        <v>193</v>
      </c>
      <c r="V31" s="547"/>
      <c r="X31" s="627">
        <f>X27-X29-X30</f>
        <v>85</v>
      </c>
      <c r="Z31" s="370" t="s">
        <v>164</v>
      </c>
      <c r="AA31" s="369" t="s">
        <v>159</v>
      </c>
      <c r="AB31" t="s">
        <v>163</v>
      </c>
      <c r="AD31" s="321"/>
      <c r="AH31" t="s">
        <v>251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376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377</v>
      </c>
      <c r="V33" s="547"/>
      <c r="W33" s="547"/>
      <c r="X33" s="628" t="s">
        <v>101</v>
      </c>
      <c r="Y33"/>
      <c r="AD33" s="321"/>
      <c r="AH33" t="s">
        <v>591</v>
      </c>
    </row>
    <row r="34" spans="1:34" ht="19.5">
      <c r="A34" s="362">
        <v>0.79166666666666663</v>
      </c>
      <c r="B34" s="667">
        <f ca="1">NOW()</f>
        <v>46228.409847453702</v>
      </c>
      <c r="C34" s="667"/>
      <c r="D34" s="667"/>
      <c r="E34" s="667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252</v>
      </c>
    </row>
    <row r="35" spans="1:34" ht="15" customHeight="1">
      <c r="A35" s="663" t="str">
        <f ca="1">REPT("À demain",AND(NOW()-TODAY()&gt;A34,A34&lt;&gt;""))</f>
        <v/>
      </c>
      <c r="B35" s="66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332</v>
      </c>
      <c r="V35" s="547"/>
      <c r="W35" s="547"/>
      <c r="X35" s="630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253</v>
      </c>
    </row>
    <row r="37" spans="1:34" ht="15" customHeight="1">
      <c r="A37" s="590" t="s">
        <v>231</v>
      </c>
      <c r="S37" s="608" t="s">
        <v>378</v>
      </c>
      <c r="V37" s="547"/>
      <c r="W37" s="547"/>
      <c r="X37" s="627">
        <f>X34-X35-X36</f>
        <v>35.4</v>
      </c>
      <c r="Z37" t="s">
        <v>152</v>
      </c>
      <c r="AA37" s="346"/>
      <c r="AH37" t="s">
        <v>592</v>
      </c>
    </row>
    <row r="38" spans="1:34" ht="15" customHeight="1" thickBot="1">
      <c r="S38" s="612" t="s">
        <v>379</v>
      </c>
      <c r="V38" s="548"/>
      <c r="W38" s="548"/>
      <c r="AH38" t="s">
        <v>254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380</v>
      </c>
      <c r="V40" s="548"/>
      <c r="W40" s="548"/>
      <c r="X40" s="629">
        <v>60</v>
      </c>
      <c r="AH40" t="s">
        <v>593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97.5</v>
      </c>
      <c r="H41" s="339">
        <v>48</v>
      </c>
      <c r="I41" s="338">
        <v>200</v>
      </c>
      <c r="J41" s="333"/>
      <c r="K41" s="340">
        <f>100*(1-(AA3/M41))</f>
        <v>73.39</v>
      </c>
      <c r="L41" s="339">
        <v>50</v>
      </c>
      <c r="M41" s="338">
        <v>1100</v>
      </c>
      <c r="N41" s="329"/>
      <c r="S41" s="611" t="s">
        <v>381</v>
      </c>
      <c r="V41" s="547"/>
      <c r="W41" s="547"/>
      <c r="X41" s="630">
        <f>Relevés!E5</f>
        <v>18.3</v>
      </c>
      <c r="Z41" s="264" t="s">
        <v>150</v>
      </c>
      <c r="AH41" t="s">
        <v>255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19.5</v>
      </c>
      <c r="I42" s="330" t="s">
        <v>148</v>
      </c>
      <c r="J42" s="333"/>
      <c r="K42" s="332" t="s">
        <v>147</v>
      </c>
      <c r="L42" s="331">
        <f>20*K41/100</f>
        <v>14.677999999999999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40.200000000000003</v>
      </c>
      <c r="AH43" t="s">
        <v>256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382</v>
      </c>
      <c r="V44" s="548"/>
      <c r="W44" s="548"/>
      <c r="AH44" t="s">
        <v>594</v>
      </c>
    </row>
    <row r="45" spans="1:34" ht="15.75">
      <c r="S45" s="611" t="s">
        <v>367</v>
      </c>
      <c r="V45" s="547"/>
      <c r="W45" s="547"/>
      <c r="AH45" t="s">
        <v>257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383</v>
      </c>
      <c r="V47" s="547"/>
      <c r="W47" s="547"/>
      <c r="AH47" t="s">
        <v>595</v>
      </c>
    </row>
    <row r="48" spans="1:34" ht="15.75">
      <c r="C48" s="195" t="s">
        <v>97</v>
      </c>
      <c r="S48" s="612" t="s">
        <v>384</v>
      </c>
      <c r="V48" s="548"/>
      <c r="W48" s="548"/>
      <c r="AH48" t="s">
        <v>258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333</v>
      </c>
      <c r="V50" s="548"/>
      <c r="W50" s="548"/>
      <c r="AH50" t="s">
        <v>259</v>
      </c>
    </row>
    <row r="51" spans="1:34">
      <c r="S51" s="608" t="s">
        <v>192</v>
      </c>
      <c r="V51" s="547"/>
      <c r="W51" s="547"/>
      <c r="AH51" t="s">
        <v>596</v>
      </c>
    </row>
    <row r="52" spans="1:34" ht="15.75">
      <c r="C52" s="195"/>
      <c r="S52" s="611" t="s">
        <v>385</v>
      </c>
      <c r="V52" s="548"/>
      <c r="W52" s="548"/>
      <c r="AH52" t="s">
        <v>260</v>
      </c>
    </row>
    <row r="53" spans="1:34" ht="15.75">
      <c r="S53" s="611" t="s">
        <v>386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597</v>
      </c>
    </row>
    <row r="55" spans="1:34">
      <c r="S55" s="608" t="s">
        <v>387</v>
      </c>
      <c r="V55" s="547"/>
      <c r="W55" s="547"/>
      <c r="AH55" t="s">
        <v>261</v>
      </c>
    </row>
    <row r="56" spans="1:34" ht="15.75">
      <c r="S56" s="612" t="s">
        <v>388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262</v>
      </c>
    </row>
    <row r="58" spans="1:34" ht="15.75">
      <c r="S58" s="611" t="s">
        <v>192</v>
      </c>
      <c r="V58" s="548"/>
      <c r="W58" s="548"/>
      <c r="AH58" t="s">
        <v>598</v>
      </c>
    </row>
    <row r="59" spans="1:34" ht="15.75">
      <c r="S59" s="611" t="s">
        <v>389</v>
      </c>
      <c r="V59" s="547"/>
      <c r="W59" s="547"/>
      <c r="AH59" t="s">
        <v>263</v>
      </c>
    </row>
    <row r="60" spans="1:34" ht="15.75">
      <c r="S60" s="612" t="s">
        <v>390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599</v>
      </c>
    </row>
    <row r="62" spans="1:34" ht="15.75">
      <c r="S62" s="612" t="s">
        <v>391</v>
      </c>
      <c r="V62" s="548"/>
      <c r="W62" s="548"/>
      <c r="AH62" t="s">
        <v>264</v>
      </c>
    </row>
    <row r="63" spans="1:34">
      <c r="S63" s="609" t="s">
        <v>392</v>
      </c>
      <c r="V63" s="547"/>
      <c r="W63" s="547"/>
      <c r="AH63" t="s">
        <v>265</v>
      </c>
    </row>
    <row r="64" spans="1:34" ht="15.75">
      <c r="S64" s="615">
        <v>69</v>
      </c>
      <c r="V64" s="548"/>
      <c r="W64" s="548"/>
      <c r="AH64" t="s">
        <v>600</v>
      </c>
    </row>
    <row r="65" spans="19:34">
      <c r="S65" s="394" t="s">
        <v>334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266</v>
      </c>
    </row>
    <row r="67" spans="19:34">
      <c r="S67" s="608" t="s">
        <v>393</v>
      </c>
      <c r="V67" s="547"/>
      <c r="W67" s="547"/>
      <c r="AH67" t="s">
        <v>601</v>
      </c>
    </row>
    <row r="68" spans="19:34" ht="15.75">
      <c r="S68" s="608" t="s">
        <v>394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267</v>
      </c>
    </row>
    <row r="70" spans="19:34" ht="15.75">
      <c r="S70" s="611" t="s">
        <v>395</v>
      </c>
      <c r="V70" s="548"/>
      <c r="W70" s="548"/>
      <c r="AH70" t="s">
        <v>268</v>
      </c>
    </row>
    <row r="71" spans="19:34" ht="15.75">
      <c r="S71" s="611" t="s">
        <v>396</v>
      </c>
      <c r="V71" s="547"/>
      <c r="W71" s="547"/>
      <c r="AH71" t="s">
        <v>602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269</v>
      </c>
    </row>
    <row r="74" spans="19:34" ht="15.75">
      <c r="S74" s="608" t="s">
        <v>397</v>
      </c>
      <c r="V74" s="548"/>
      <c r="W74" s="548"/>
      <c r="AH74" t="s">
        <v>603</v>
      </c>
    </row>
    <row r="75" spans="19:34">
      <c r="S75" s="608" t="s">
        <v>398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270</v>
      </c>
    </row>
    <row r="77" spans="19:34" ht="15.75">
      <c r="S77" s="612" t="s">
        <v>399</v>
      </c>
      <c r="V77" s="547"/>
      <c r="W77" s="547"/>
      <c r="AH77" t="s">
        <v>271</v>
      </c>
    </row>
    <row r="78" spans="19:34" ht="15.75">
      <c r="S78" s="612" t="s">
        <v>400</v>
      </c>
      <c r="V78" s="548"/>
      <c r="W78" s="548"/>
      <c r="AH78" t="s">
        <v>604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335</v>
      </c>
      <c r="V80" s="548"/>
      <c r="W80" s="548"/>
      <c r="AH80" t="s">
        <v>272</v>
      </c>
    </row>
    <row r="81" spans="19:34">
      <c r="S81" s="608" t="s">
        <v>192</v>
      </c>
      <c r="V81" s="547"/>
      <c r="W81" s="547"/>
      <c r="AH81" t="s">
        <v>605</v>
      </c>
    </row>
    <row r="82" spans="19:34" ht="15.75">
      <c r="S82" s="608" t="s">
        <v>401</v>
      </c>
      <c r="V82" s="548"/>
      <c r="W82" s="548"/>
      <c r="AH82">
        <v>69</v>
      </c>
    </row>
    <row r="83" spans="19:34" ht="15.75">
      <c r="S83" s="615" t="s">
        <v>402</v>
      </c>
      <c r="V83" s="547"/>
      <c r="W83" s="547"/>
      <c r="AH83" t="s">
        <v>273</v>
      </c>
    </row>
    <row r="84" spans="19:34" ht="15.75">
      <c r="S84" s="616" t="s">
        <v>193</v>
      </c>
      <c r="V84" s="548"/>
      <c r="W84" s="548"/>
      <c r="AH84" t="s">
        <v>274</v>
      </c>
    </row>
    <row r="85" spans="19:34">
      <c r="S85" s="608" t="s">
        <v>403</v>
      </c>
      <c r="V85" s="547"/>
      <c r="W85" s="547"/>
      <c r="AH85" t="s">
        <v>606</v>
      </c>
    </row>
    <row r="86" spans="19:34" ht="15.75">
      <c r="S86" s="608" t="s">
        <v>404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275</v>
      </c>
    </row>
    <row r="88" spans="19:34" ht="15.75">
      <c r="S88" s="608" t="s">
        <v>192</v>
      </c>
      <c r="V88" s="548"/>
      <c r="W88" s="548"/>
      <c r="AH88" t="s">
        <v>607</v>
      </c>
    </row>
    <row r="89" spans="19:34">
      <c r="S89" s="608" t="s">
        <v>405</v>
      </c>
      <c r="V89" s="547"/>
      <c r="W89" s="547"/>
      <c r="AH89">
        <v>79</v>
      </c>
    </row>
    <row r="90" spans="19:34" ht="15.75">
      <c r="S90" s="608" t="s">
        <v>406</v>
      </c>
      <c r="V90" s="548"/>
      <c r="W90" s="548"/>
      <c r="AH90" t="s">
        <v>276</v>
      </c>
    </row>
    <row r="91" spans="19:34">
      <c r="S91" s="608" t="s">
        <v>193</v>
      </c>
      <c r="V91" s="547"/>
      <c r="W91" s="547"/>
      <c r="AH91" t="s">
        <v>277</v>
      </c>
    </row>
    <row r="92" spans="19:34" ht="15.75">
      <c r="S92" s="608" t="s">
        <v>407</v>
      </c>
      <c r="V92" s="548"/>
      <c r="W92" s="548"/>
      <c r="AH92" t="s">
        <v>608</v>
      </c>
    </row>
    <row r="93" spans="19:34">
      <c r="S93" s="608" t="s">
        <v>408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278</v>
      </c>
    </row>
    <row r="95" spans="19:34">
      <c r="S95" s="608" t="s">
        <v>336</v>
      </c>
      <c r="V95" s="547"/>
      <c r="W95" s="547"/>
      <c r="AH95" t="s">
        <v>609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409</v>
      </c>
      <c r="V97" s="547"/>
      <c r="W97" s="547"/>
      <c r="AH97" t="s">
        <v>279</v>
      </c>
    </row>
    <row r="98" spans="19:34" ht="15.75">
      <c r="S98" s="617" t="s">
        <v>410</v>
      </c>
      <c r="V98" s="548"/>
      <c r="W98" s="548"/>
      <c r="AH98" t="s">
        <v>280</v>
      </c>
    </row>
    <row r="99" spans="19:34">
      <c r="S99" s="394" t="s">
        <v>193</v>
      </c>
      <c r="V99" s="547"/>
      <c r="W99" s="547"/>
      <c r="AH99" t="s">
        <v>610</v>
      </c>
    </row>
    <row r="100" spans="19:34" ht="15.75">
      <c r="S100" s="608" t="s">
        <v>411</v>
      </c>
      <c r="V100" s="548"/>
      <c r="W100" s="548"/>
      <c r="AH100">
        <v>90</v>
      </c>
    </row>
    <row r="101" spans="19:34">
      <c r="S101" s="608" t="s">
        <v>412</v>
      </c>
      <c r="V101" s="547"/>
      <c r="W101" s="547"/>
      <c r="AH101" t="s">
        <v>281</v>
      </c>
    </row>
    <row r="102" spans="19:34" ht="15.75">
      <c r="S102" s="608">
        <v>59</v>
      </c>
      <c r="V102" s="548"/>
      <c r="W102" s="548"/>
      <c r="AH102" t="s">
        <v>611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413</v>
      </c>
      <c r="V104" s="548"/>
      <c r="W104" s="548"/>
      <c r="AH104" t="s">
        <v>282</v>
      </c>
    </row>
    <row r="105" spans="19:34">
      <c r="S105" s="608" t="s">
        <v>414</v>
      </c>
      <c r="V105" s="547"/>
      <c r="W105" s="547"/>
      <c r="AH105" t="s">
        <v>283</v>
      </c>
    </row>
    <row r="106" spans="19:34" ht="15.75">
      <c r="S106" s="608" t="s">
        <v>193</v>
      </c>
      <c r="V106" s="548"/>
      <c r="W106" s="548"/>
      <c r="AH106" t="s">
        <v>612</v>
      </c>
    </row>
    <row r="107" spans="19:34">
      <c r="S107" s="608" t="s">
        <v>415</v>
      </c>
      <c r="V107" s="547"/>
      <c r="W107" s="547"/>
      <c r="AH107">
        <v>94</v>
      </c>
    </row>
    <row r="108" spans="19:34" ht="15.75">
      <c r="S108" s="608" t="s">
        <v>416</v>
      </c>
      <c r="V108" s="548"/>
      <c r="W108" s="548"/>
      <c r="AH108" t="s">
        <v>284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337</v>
      </c>
      <c r="V110" s="548"/>
      <c r="W110" s="548"/>
      <c r="AH110" t="s">
        <v>285</v>
      </c>
    </row>
    <row r="111" spans="19:34">
      <c r="S111" s="608" t="s">
        <v>192</v>
      </c>
      <c r="V111" s="547"/>
      <c r="W111" s="547"/>
      <c r="AH111" t="s">
        <v>613</v>
      </c>
    </row>
    <row r="112" spans="19:34" ht="15.75">
      <c r="S112" s="608" t="s">
        <v>417</v>
      </c>
      <c r="V112" s="548"/>
      <c r="W112" s="548"/>
      <c r="AH112" t="s">
        <v>286</v>
      </c>
    </row>
    <row r="113" spans="19:34">
      <c r="S113" s="617" t="s">
        <v>418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614</v>
      </c>
    </row>
    <row r="115" spans="19:34">
      <c r="S115" s="608" t="s">
        <v>419</v>
      </c>
      <c r="V115" s="547"/>
      <c r="W115" s="547"/>
      <c r="AH115" t="s">
        <v>287</v>
      </c>
    </row>
    <row r="116" spans="19:34" ht="15.75">
      <c r="S116" s="608" t="s">
        <v>420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288</v>
      </c>
    </row>
    <row r="118" spans="19:34" ht="15.75">
      <c r="S118" s="608" t="s">
        <v>192</v>
      </c>
      <c r="V118" s="548"/>
      <c r="W118" s="548"/>
      <c r="AH118" t="s">
        <v>615</v>
      </c>
    </row>
    <row r="119" spans="19:34">
      <c r="S119" s="608" t="s">
        <v>421</v>
      </c>
      <c r="V119" s="547"/>
      <c r="W119" s="547"/>
      <c r="AH119" t="s">
        <v>289</v>
      </c>
    </row>
    <row r="120" spans="19:34" ht="15.75">
      <c r="S120" s="608" t="s">
        <v>422</v>
      </c>
      <c r="V120" s="548"/>
      <c r="W120" s="548"/>
      <c r="AH120">
        <v>90</v>
      </c>
    </row>
    <row r="121" spans="19:34">
      <c r="S121" s="608" t="s">
        <v>338</v>
      </c>
      <c r="V121" s="547"/>
      <c r="W121" s="547"/>
      <c r="AH121" t="s">
        <v>616</v>
      </c>
    </row>
    <row r="122" spans="19:34" ht="15.75">
      <c r="S122" s="608" t="s">
        <v>193</v>
      </c>
      <c r="V122" s="548"/>
      <c r="W122" s="548"/>
      <c r="AH122" t="s">
        <v>290</v>
      </c>
    </row>
    <row r="123" spans="19:34">
      <c r="S123" s="608" t="s">
        <v>423</v>
      </c>
      <c r="V123" s="547"/>
      <c r="W123" s="547"/>
      <c r="AH123">
        <v>87</v>
      </c>
    </row>
    <row r="124" spans="19:34" ht="15.75">
      <c r="S124" s="608" t="s">
        <v>424</v>
      </c>
      <c r="V124" s="548"/>
      <c r="W124" s="548"/>
      <c r="AH124" t="s">
        <v>291</v>
      </c>
    </row>
    <row r="125" spans="19:34">
      <c r="S125" s="608" t="s">
        <v>192</v>
      </c>
      <c r="V125" s="547"/>
      <c r="W125" s="547"/>
      <c r="AH125" t="s">
        <v>617</v>
      </c>
    </row>
    <row r="126" spans="19:34" ht="15.75">
      <c r="S126" s="608" t="s">
        <v>425</v>
      </c>
      <c r="V126" s="548"/>
      <c r="W126" s="548"/>
      <c r="AH126" t="s">
        <v>292</v>
      </c>
    </row>
    <row r="127" spans="19:34">
      <c r="S127" s="608" t="s">
        <v>426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618</v>
      </c>
    </row>
    <row r="129" spans="19:34">
      <c r="S129" s="394" t="s">
        <v>193</v>
      </c>
      <c r="V129" s="547"/>
      <c r="W129" s="547"/>
      <c r="AH129" t="s">
        <v>293</v>
      </c>
    </row>
    <row r="130" spans="19:34" ht="15.75">
      <c r="S130" s="608" t="s">
        <v>427</v>
      </c>
      <c r="V130" s="548"/>
      <c r="W130" s="548"/>
      <c r="AH130">
        <v>79</v>
      </c>
    </row>
    <row r="131" spans="19:34">
      <c r="S131" s="608" t="s">
        <v>428</v>
      </c>
      <c r="V131" s="547"/>
      <c r="W131" s="547"/>
      <c r="AH131" t="s">
        <v>294</v>
      </c>
    </row>
    <row r="132" spans="19:34" ht="15.75">
      <c r="S132" s="608" t="s">
        <v>192</v>
      </c>
      <c r="V132" s="548"/>
      <c r="W132" s="548"/>
      <c r="AH132" t="s">
        <v>619</v>
      </c>
    </row>
    <row r="133" spans="19:34">
      <c r="S133" s="608" t="s">
        <v>429</v>
      </c>
      <c r="V133" s="547"/>
      <c r="W133" s="547"/>
      <c r="AH133" t="s">
        <v>295</v>
      </c>
    </row>
    <row r="134" spans="19:34" ht="15.75">
      <c r="S134" s="608" t="s">
        <v>430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620</v>
      </c>
    </row>
    <row r="136" spans="19:34" ht="15.75">
      <c r="S136" s="608" t="s">
        <v>339</v>
      </c>
      <c r="V136" s="548"/>
      <c r="W136" s="548"/>
      <c r="AH136" t="s">
        <v>296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431</v>
      </c>
      <c r="V138" s="548"/>
      <c r="W138" s="548"/>
      <c r="AH138" t="s">
        <v>297</v>
      </c>
    </row>
    <row r="139" spans="19:34">
      <c r="S139" s="617" t="s">
        <v>432</v>
      </c>
      <c r="V139" s="547"/>
      <c r="W139" s="547"/>
      <c r="AH139" t="s">
        <v>621</v>
      </c>
    </row>
    <row r="140" spans="19:34" ht="15.75">
      <c r="S140" s="608" t="s">
        <v>192</v>
      </c>
      <c r="V140" s="548"/>
      <c r="W140" s="548"/>
      <c r="AH140" t="s">
        <v>298</v>
      </c>
    </row>
    <row r="141" spans="19:34">
      <c r="S141" s="608" t="s">
        <v>433</v>
      </c>
      <c r="V141" s="547"/>
      <c r="W141" s="547"/>
      <c r="AH141">
        <v>64</v>
      </c>
    </row>
    <row r="142" spans="19:34" ht="15.75">
      <c r="S142" s="608" t="s">
        <v>414</v>
      </c>
      <c r="V142" s="548"/>
      <c r="W142" s="548"/>
      <c r="AH142" t="s">
        <v>622</v>
      </c>
    </row>
    <row r="143" spans="19:34">
      <c r="S143" s="608">
        <v>52</v>
      </c>
      <c r="V143" s="547"/>
      <c r="W143" s="547"/>
      <c r="AH143" t="s">
        <v>299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434</v>
      </c>
      <c r="V145" s="547"/>
      <c r="W145" s="547"/>
      <c r="AH145" t="s">
        <v>300</v>
      </c>
    </row>
    <row r="146" spans="19:34" ht="15.75">
      <c r="S146" s="608" t="s">
        <v>435</v>
      </c>
      <c r="V146" s="548"/>
      <c r="W146" s="548"/>
      <c r="AH146" t="s">
        <v>623</v>
      </c>
    </row>
    <row r="147" spans="19:34">
      <c r="S147" s="608" t="s">
        <v>192</v>
      </c>
      <c r="V147" s="547"/>
      <c r="W147" s="547"/>
      <c r="AH147" t="s">
        <v>301</v>
      </c>
    </row>
    <row r="148" spans="19:34" ht="15.75">
      <c r="S148" s="608" t="s">
        <v>436</v>
      </c>
      <c r="V148" s="548"/>
      <c r="W148" s="548"/>
      <c r="AH148">
        <v>55</v>
      </c>
    </row>
    <row r="149" spans="19:34">
      <c r="S149" s="608" t="s">
        <v>437</v>
      </c>
      <c r="V149" s="547"/>
      <c r="W149" s="547"/>
      <c r="AH149" t="s">
        <v>624</v>
      </c>
    </row>
    <row r="150" spans="19:34" ht="15.75">
      <c r="S150" s="608">
        <v>53</v>
      </c>
      <c r="V150" s="548"/>
      <c r="W150" s="548"/>
      <c r="AH150" t="s">
        <v>302</v>
      </c>
    </row>
    <row r="151" spans="19:34">
      <c r="S151" s="608" t="s">
        <v>340</v>
      </c>
      <c r="V151" s="547"/>
      <c r="W151" s="547"/>
      <c r="AH151" t="s">
        <v>303</v>
      </c>
    </row>
    <row r="152" spans="19:34" ht="15.75">
      <c r="S152" s="608" t="s">
        <v>193</v>
      </c>
      <c r="V152" s="548"/>
      <c r="W152" s="548"/>
      <c r="AH152" t="s">
        <v>625</v>
      </c>
    </row>
    <row r="153" spans="19:34">
      <c r="S153" s="608" t="s">
        <v>438</v>
      </c>
      <c r="V153" s="547"/>
      <c r="W153" s="547"/>
      <c r="AH153">
        <v>51</v>
      </c>
    </row>
    <row r="154" spans="19:34" ht="15.75">
      <c r="S154" s="608" t="s">
        <v>396</v>
      </c>
      <c r="V154" s="548"/>
      <c r="W154" s="548"/>
      <c r="AH154" t="s">
        <v>304</v>
      </c>
    </row>
    <row r="155" spans="19:34">
      <c r="S155" s="394" t="s">
        <v>192</v>
      </c>
      <c r="V155" s="547"/>
      <c r="W155" s="547"/>
      <c r="AH155" t="s">
        <v>626</v>
      </c>
    </row>
    <row r="156" spans="19:34" ht="15.75">
      <c r="S156" s="608" t="s">
        <v>439</v>
      </c>
      <c r="V156" s="548"/>
      <c r="W156" s="548"/>
      <c r="AH156">
        <v>48</v>
      </c>
    </row>
    <row r="157" spans="19:34">
      <c r="S157" s="608" t="s">
        <v>440</v>
      </c>
      <c r="V157" s="547"/>
      <c r="W157" s="547"/>
      <c r="AH157" t="s">
        <v>305</v>
      </c>
    </row>
    <row r="158" spans="19:34" ht="15.75">
      <c r="S158" s="608">
        <v>56</v>
      </c>
      <c r="V158" s="548"/>
      <c r="W158" s="548"/>
      <c r="AH158" t="s">
        <v>306</v>
      </c>
    </row>
    <row r="159" spans="19:34">
      <c r="S159" s="608" t="s">
        <v>193</v>
      </c>
      <c r="V159" s="547"/>
      <c r="W159" s="547"/>
      <c r="AH159" t="s">
        <v>627</v>
      </c>
    </row>
    <row r="160" spans="19:34" ht="15.75">
      <c r="S160" s="608" t="s">
        <v>441</v>
      </c>
      <c r="V160" s="548"/>
      <c r="W160" s="548"/>
      <c r="AH160">
        <v>47</v>
      </c>
    </row>
    <row r="161" spans="19:34">
      <c r="S161" s="608" t="s">
        <v>442</v>
      </c>
      <c r="V161" s="547"/>
      <c r="W161" s="547"/>
      <c r="AH161" t="s">
        <v>307</v>
      </c>
    </row>
    <row r="162" spans="19:34" ht="15.75">
      <c r="S162" s="608" t="s">
        <v>192</v>
      </c>
      <c r="V162" s="548"/>
      <c r="W162" s="548"/>
      <c r="AH162" t="s">
        <v>628</v>
      </c>
    </row>
    <row r="163" spans="19:34">
      <c r="S163" s="608" t="s">
        <v>443</v>
      </c>
      <c r="V163" s="547"/>
      <c r="W163" s="547"/>
      <c r="AH163">
        <v>46</v>
      </c>
    </row>
    <row r="164" spans="19:34" ht="15.75">
      <c r="S164" s="608" t="s">
        <v>390</v>
      </c>
      <c r="V164" s="548"/>
      <c r="W164" s="548"/>
      <c r="AH164" t="s">
        <v>308</v>
      </c>
    </row>
    <row r="165" spans="19:34">
      <c r="S165" s="608">
        <v>60</v>
      </c>
      <c r="V165" s="547"/>
      <c r="W165" s="547"/>
      <c r="AH165" t="s">
        <v>309</v>
      </c>
    </row>
    <row r="166" spans="19:34" ht="15.75">
      <c r="S166" s="608" t="s">
        <v>341</v>
      </c>
      <c r="V166" s="548"/>
      <c r="W166" s="548"/>
      <c r="AH166" t="s">
        <v>629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444</v>
      </c>
      <c r="V168" s="548"/>
      <c r="W168" s="548"/>
      <c r="AH168" t="s">
        <v>310</v>
      </c>
    </row>
    <row r="169" spans="19:34">
      <c r="S169" s="617" t="s">
        <v>445</v>
      </c>
      <c r="V169" s="547"/>
      <c r="W169" s="547"/>
      <c r="AH169" t="s">
        <v>630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446</v>
      </c>
      <c r="V171" s="547"/>
      <c r="W171" s="547"/>
      <c r="AH171" t="s">
        <v>311</v>
      </c>
    </row>
    <row r="172" spans="19:34" ht="15.75">
      <c r="S172" s="608" t="s">
        <v>402</v>
      </c>
      <c r="V172" s="548"/>
      <c r="W172" s="548"/>
      <c r="AH172" t="s">
        <v>312</v>
      </c>
    </row>
    <row r="173" spans="19:34">
      <c r="S173" s="608">
        <v>65</v>
      </c>
      <c r="V173" s="547"/>
      <c r="W173" s="547"/>
      <c r="AH173" t="s">
        <v>631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447</v>
      </c>
      <c r="V175" s="547"/>
      <c r="W175" s="547"/>
      <c r="AH175" t="s">
        <v>313</v>
      </c>
    </row>
    <row r="176" spans="19:34" ht="15.75">
      <c r="S176" s="608" t="s">
        <v>369</v>
      </c>
      <c r="V176" s="548"/>
      <c r="W176" s="548"/>
      <c r="AH176" t="s">
        <v>632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448</v>
      </c>
      <c r="V178" s="548"/>
      <c r="W178" s="548"/>
      <c r="AH178" t="s">
        <v>314</v>
      </c>
    </row>
    <row r="179" spans="19:34">
      <c r="S179" s="608" t="s">
        <v>449</v>
      </c>
      <c r="V179" s="547"/>
      <c r="W179" s="547"/>
      <c r="AH179" t="s">
        <v>315</v>
      </c>
    </row>
    <row r="180" spans="19:34" ht="15.75">
      <c r="S180" s="608">
        <v>70</v>
      </c>
      <c r="V180" s="548"/>
      <c r="W180" s="548"/>
      <c r="AH180" t="s">
        <v>633</v>
      </c>
    </row>
    <row r="181" spans="19:34">
      <c r="S181" s="608" t="s">
        <v>342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316</v>
      </c>
    </row>
    <row r="183" spans="19:34">
      <c r="S183" s="608" t="s">
        <v>450</v>
      </c>
      <c r="V183" s="547"/>
      <c r="W183" s="547"/>
      <c r="AH183" t="s">
        <v>634</v>
      </c>
    </row>
    <row r="184" spans="19:34" ht="15.75">
      <c r="S184" s="617" t="s">
        <v>451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317</v>
      </c>
    </row>
    <row r="186" spans="19:34" ht="15.75">
      <c r="S186" s="608" t="s">
        <v>452</v>
      </c>
      <c r="V186" s="548"/>
      <c r="W186" s="548"/>
      <c r="AH186" t="s">
        <v>318</v>
      </c>
    </row>
    <row r="187" spans="19:34">
      <c r="S187" s="608" t="s">
        <v>453</v>
      </c>
      <c r="V187" s="547"/>
      <c r="W187" s="547"/>
      <c r="AH187" t="s">
        <v>635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319</v>
      </c>
    </row>
    <row r="190" spans="19:34" ht="15.75">
      <c r="S190" s="608" t="s">
        <v>454</v>
      </c>
      <c r="V190" s="548"/>
      <c r="W190" s="548"/>
      <c r="AH190" t="s">
        <v>636</v>
      </c>
    </row>
    <row r="191" spans="19:34">
      <c r="S191" s="608" t="s">
        <v>455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320</v>
      </c>
    </row>
    <row r="193" spans="19:34">
      <c r="S193" s="608" t="s">
        <v>456</v>
      </c>
      <c r="V193" s="547"/>
      <c r="W193" s="547"/>
      <c r="AH193" t="s">
        <v>321</v>
      </c>
    </row>
    <row r="194" spans="19:34" ht="15.75">
      <c r="S194" s="608" t="s">
        <v>457</v>
      </c>
      <c r="V194" s="548"/>
      <c r="W194" s="548"/>
      <c r="AH194" t="s">
        <v>637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343</v>
      </c>
      <c r="V196" s="548"/>
      <c r="W196" s="548"/>
      <c r="AH196" t="s">
        <v>322</v>
      </c>
    </row>
    <row r="197" spans="19:34">
      <c r="S197" s="608" t="s">
        <v>193</v>
      </c>
      <c r="V197" s="547"/>
      <c r="W197" s="547"/>
      <c r="AH197" t="s">
        <v>638</v>
      </c>
    </row>
    <row r="198" spans="19:34" ht="15.75">
      <c r="S198" s="608" t="s">
        <v>458</v>
      </c>
      <c r="V198" s="548"/>
      <c r="W198" s="548"/>
      <c r="AH198">
        <v>65</v>
      </c>
    </row>
    <row r="199" spans="19:34">
      <c r="S199" s="617" t="s">
        <v>459</v>
      </c>
      <c r="V199" s="547"/>
      <c r="W199" s="547"/>
      <c r="AH199" t="s">
        <v>323</v>
      </c>
    </row>
    <row r="200" spans="19:34" ht="15.75">
      <c r="S200" s="394" t="s">
        <v>192</v>
      </c>
      <c r="V200" s="548"/>
      <c r="W200" s="548"/>
      <c r="AH200" t="s">
        <v>324</v>
      </c>
    </row>
    <row r="201" spans="19:34">
      <c r="S201" s="608" t="s">
        <v>460</v>
      </c>
      <c r="V201" s="547"/>
      <c r="W201" s="547"/>
      <c r="AH201" t="s">
        <v>639</v>
      </c>
    </row>
    <row r="202" spans="19:34" ht="15.75">
      <c r="S202" s="608" t="s">
        <v>461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325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462</v>
      </c>
      <c r="V205" s="547"/>
      <c r="W205" s="547"/>
    </row>
    <row r="206" spans="19:34" ht="15.75">
      <c r="S206" s="608" t="s">
        <v>463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464</v>
      </c>
      <c r="T208" s="18"/>
      <c r="V208" s="548"/>
      <c r="W208" s="548"/>
    </row>
    <row r="209" spans="19:23">
      <c r="S209" s="608" t="s">
        <v>465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344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364</v>
      </c>
      <c r="U213" s="547"/>
      <c r="V213" s="547"/>
      <c r="W213" s="547"/>
    </row>
    <row r="214" spans="19:23" ht="15.75">
      <c r="S214" s="617" t="s">
        <v>466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467</v>
      </c>
      <c r="U216" s="548"/>
      <c r="V216" s="548"/>
      <c r="W216" s="548"/>
    </row>
    <row r="217" spans="19:23">
      <c r="S217" s="608" t="s">
        <v>468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469</v>
      </c>
      <c r="U220" s="548"/>
      <c r="V220" s="548"/>
      <c r="W220" s="548"/>
    </row>
    <row r="221" spans="19:23">
      <c r="S221" s="608" t="s">
        <v>470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345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471</v>
      </c>
      <c r="U225" s="547"/>
      <c r="V225" s="547"/>
      <c r="W225" s="547"/>
    </row>
    <row r="226" spans="19:23" ht="15.75">
      <c r="S226" s="608" t="s">
        <v>472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473</v>
      </c>
      <c r="U228" s="548"/>
      <c r="V228" s="548"/>
      <c r="W228" s="548"/>
    </row>
    <row r="229" spans="19:23">
      <c r="S229" s="617" t="s">
        <v>466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427</v>
      </c>
      <c r="U232" s="548"/>
      <c r="V232" s="548"/>
      <c r="W232" s="548"/>
    </row>
    <row r="233" spans="19:23">
      <c r="S233" s="608" t="s">
        <v>474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475</v>
      </c>
      <c r="U235" s="547"/>
      <c r="V235" s="547"/>
      <c r="W235" s="547"/>
    </row>
    <row r="236" spans="19:23" ht="15.75">
      <c r="S236" s="608" t="s">
        <v>476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346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477</v>
      </c>
      <c r="U240" s="548"/>
      <c r="V240" s="548"/>
      <c r="W240" s="548"/>
    </row>
    <row r="241" spans="19:23">
      <c r="S241" s="608" t="s">
        <v>478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479</v>
      </c>
      <c r="U243" s="547"/>
      <c r="V243" s="547"/>
      <c r="W243" s="547"/>
    </row>
    <row r="244" spans="19:23" ht="15.75">
      <c r="S244" s="617" t="s">
        <v>459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480</v>
      </c>
      <c r="U247" s="547"/>
      <c r="V247" s="547"/>
      <c r="W247" s="547"/>
    </row>
    <row r="248" spans="19:23" ht="15.75">
      <c r="S248" s="18" t="s">
        <v>481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482</v>
      </c>
      <c r="U250" s="548"/>
      <c r="V250" s="548"/>
      <c r="W250" s="548"/>
    </row>
    <row r="251" spans="19:23">
      <c r="S251" s="18" t="s">
        <v>483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347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484</v>
      </c>
      <c r="U255" s="547"/>
      <c r="V255" s="547"/>
      <c r="W255" s="547"/>
    </row>
    <row r="256" spans="19:23" ht="15.75">
      <c r="S256" s="18" t="s">
        <v>485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486</v>
      </c>
      <c r="U258" s="548"/>
      <c r="V258" s="548"/>
      <c r="W258" s="548"/>
    </row>
    <row r="259" spans="19:23">
      <c r="S259" s="18" t="s">
        <v>487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488</v>
      </c>
      <c r="U262" s="548"/>
      <c r="V262" s="548"/>
      <c r="W262" s="548"/>
    </row>
    <row r="263" spans="19:23">
      <c r="S263" s="18" t="s">
        <v>489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490</v>
      </c>
      <c r="U265" s="547"/>
      <c r="V265" s="547"/>
      <c r="W265" s="547"/>
    </row>
    <row r="266" spans="19:23" ht="15.75">
      <c r="S266" s="18" t="s">
        <v>491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348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492</v>
      </c>
      <c r="U270" s="548"/>
      <c r="V270" s="548"/>
      <c r="W270" s="548"/>
    </row>
    <row r="271" spans="19:23">
      <c r="S271" s="18" t="s">
        <v>493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494</v>
      </c>
      <c r="U273" s="547"/>
      <c r="V273" s="547"/>
      <c r="W273" s="547"/>
    </row>
    <row r="274" spans="19:23" ht="15.75">
      <c r="S274" s="18" t="s">
        <v>495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496</v>
      </c>
      <c r="U277" s="547"/>
      <c r="V277" s="547"/>
      <c r="W277" s="547"/>
    </row>
    <row r="278" spans="19:23" ht="15.75">
      <c r="S278" s="18" t="s">
        <v>497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498</v>
      </c>
      <c r="U280" s="548"/>
      <c r="V280" s="548"/>
      <c r="W280" s="548"/>
    </row>
    <row r="281" spans="19:23">
      <c r="S281" s="18" t="s">
        <v>499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349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500</v>
      </c>
      <c r="U285" s="547"/>
      <c r="V285" s="547"/>
      <c r="W285" s="547"/>
    </row>
    <row r="286" spans="19:23" ht="15.75">
      <c r="S286" s="18" t="s">
        <v>501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502</v>
      </c>
      <c r="U288" s="548"/>
      <c r="V288" s="548"/>
      <c r="W288" s="548"/>
    </row>
    <row r="289" spans="19:23">
      <c r="S289" s="18" t="s">
        <v>503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504</v>
      </c>
      <c r="U292" s="548"/>
      <c r="V292" s="548"/>
      <c r="W292" s="548"/>
    </row>
    <row r="293" spans="19:23">
      <c r="S293" s="18" t="s">
        <v>363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505</v>
      </c>
      <c r="U295" s="547"/>
      <c r="V295" s="547"/>
      <c r="W295" s="547"/>
    </row>
    <row r="296" spans="19:23" ht="15.75">
      <c r="S296" s="18" t="s">
        <v>506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350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507</v>
      </c>
      <c r="U300" s="548"/>
      <c r="V300" s="548"/>
      <c r="W300" s="548"/>
    </row>
    <row r="301" spans="19:23">
      <c r="S301" s="18" t="s">
        <v>508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509</v>
      </c>
      <c r="U303" s="547"/>
      <c r="V303" s="547"/>
      <c r="W303" s="547"/>
    </row>
    <row r="304" spans="19:23" ht="15.75">
      <c r="S304" s="18" t="s">
        <v>510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511</v>
      </c>
      <c r="U307" s="547"/>
      <c r="V307" s="547"/>
      <c r="W307" s="547"/>
    </row>
    <row r="308" spans="19:23" ht="15.75">
      <c r="S308" s="18" t="s">
        <v>512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513</v>
      </c>
      <c r="U310" s="548"/>
      <c r="V310" s="548"/>
      <c r="W310" s="548"/>
    </row>
    <row r="311" spans="19:23">
      <c r="S311" s="18" t="s">
        <v>514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351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515</v>
      </c>
      <c r="U315" s="547"/>
      <c r="V315" s="547"/>
      <c r="W315" s="547"/>
    </row>
    <row r="316" spans="19:23" ht="15.75">
      <c r="S316" s="18" t="s">
        <v>516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517</v>
      </c>
      <c r="U318" s="548"/>
      <c r="V318" s="548"/>
      <c r="W318" s="548"/>
    </row>
    <row r="319" spans="19:23">
      <c r="S319" s="18" t="s">
        <v>518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519</v>
      </c>
      <c r="U322" s="548"/>
      <c r="V322" s="548"/>
      <c r="W322" s="548"/>
    </row>
    <row r="323" spans="19:23">
      <c r="S323" s="18" t="s">
        <v>520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521</v>
      </c>
      <c r="U325" s="547"/>
      <c r="V325" s="547"/>
      <c r="W325" s="547"/>
    </row>
    <row r="326" spans="19:23" ht="15.75">
      <c r="S326" s="18" t="s">
        <v>522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352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523</v>
      </c>
      <c r="U330" s="548"/>
      <c r="V330" s="548"/>
      <c r="W330" s="548"/>
    </row>
    <row r="331" spans="19:23">
      <c r="S331" s="18" t="s">
        <v>524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525</v>
      </c>
      <c r="U333" s="547"/>
      <c r="V333" s="547"/>
      <c r="W333" s="547"/>
    </row>
    <row r="334" spans="19:23" ht="15.75">
      <c r="S334" s="18" t="s">
        <v>526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527</v>
      </c>
      <c r="U337" s="547"/>
      <c r="V337" s="547"/>
      <c r="W337" s="547"/>
    </row>
    <row r="338" spans="19:23" ht="15.75">
      <c r="S338" s="18" t="s">
        <v>528</v>
      </c>
      <c r="U338" s="548"/>
      <c r="V338" s="548"/>
      <c r="W338" s="548"/>
    </row>
    <row r="339" spans="19:23">
      <c r="S339" s="18" t="s">
        <v>353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529</v>
      </c>
      <c r="U341" s="547"/>
      <c r="V341" s="547"/>
      <c r="W341" s="547"/>
    </row>
    <row r="342" spans="19:23" ht="15.75">
      <c r="S342" s="18" t="s">
        <v>530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531</v>
      </c>
      <c r="U344" s="548"/>
      <c r="V344" s="548"/>
      <c r="W344" s="548"/>
    </row>
    <row r="345" spans="19:23">
      <c r="S345" s="18" t="s">
        <v>532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533</v>
      </c>
      <c r="U348" s="548"/>
      <c r="V348" s="548"/>
      <c r="W348" s="548"/>
    </row>
    <row r="349" spans="19:23">
      <c r="S349" s="18" t="s">
        <v>534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535</v>
      </c>
      <c r="U351" s="547"/>
      <c r="V351" s="547"/>
      <c r="W351" s="547"/>
    </row>
    <row r="352" spans="19:23" ht="15.75">
      <c r="S352" s="18" t="s">
        <v>536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354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537</v>
      </c>
      <c r="U356" s="548"/>
      <c r="V356" s="548"/>
      <c r="W356" s="548"/>
    </row>
    <row r="357" spans="19:23">
      <c r="S357" s="18" t="s">
        <v>526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538</v>
      </c>
      <c r="U359" s="547"/>
      <c r="V359" s="547"/>
      <c r="W359" s="547"/>
    </row>
    <row r="360" spans="19:23" ht="15.75">
      <c r="S360" s="18" t="s">
        <v>539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540</v>
      </c>
      <c r="U363" s="547"/>
      <c r="V363" s="547"/>
      <c r="W363" s="547"/>
    </row>
    <row r="364" spans="19:23" ht="15.75">
      <c r="S364" s="18" t="s">
        <v>541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542</v>
      </c>
      <c r="U366" s="548"/>
      <c r="V366" s="548"/>
      <c r="W366" s="548"/>
    </row>
    <row r="367" spans="19:23">
      <c r="S367" s="18" t="s">
        <v>524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355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543</v>
      </c>
      <c r="U371" s="547"/>
      <c r="V371" s="547"/>
      <c r="W371" s="547"/>
    </row>
    <row r="372" spans="19:23" ht="15.75">
      <c r="S372" s="18" t="s">
        <v>544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545</v>
      </c>
      <c r="U374" s="548"/>
      <c r="V374" s="548"/>
      <c r="W374" s="548"/>
    </row>
    <row r="375" spans="19:23">
      <c r="S375" s="18" t="s">
        <v>546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547</v>
      </c>
      <c r="U378" s="548"/>
      <c r="V378" s="548"/>
      <c r="W378" s="548"/>
    </row>
    <row r="379" spans="19:23">
      <c r="S379" s="18" t="s">
        <v>503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548</v>
      </c>
      <c r="U381" s="547"/>
      <c r="V381" s="547"/>
      <c r="W381" s="547"/>
    </row>
    <row r="382" spans="19:23" ht="15.75">
      <c r="S382" s="18" t="s">
        <v>549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356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550</v>
      </c>
      <c r="U386" s="548"/>
      <c r="V386" s="548"/>
      <c r="W386" s="548"/>
    </row>
    <row r="387" spans="19:23">
      <c r="S387" s="18" t="s">
        <v>551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552</v>
      </c>
      <c r="U389" s="547"/>
      <c r="V389" s="547"/>
      <c r="W389" s="547"/>
    </row>
    <row r="390" spans="19:23" ht="15.75">
      <c r="S390" s="18" t="s">
        <v>553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554</v>
      </c>
      <c r="U393" s="547"/>
      <c r="V393" s="547"/>
      <c r="W393" s="547"/>
    </row>
    <row r="394" spans="19:23" ht="15.75">
      <c r="S394" s="18" t="s">
        <v>373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555</v>
      </c>
      <c r="U396" s="548"/>
      <c r="V396" s="548"/>
      <c r="W396" s="548"/>
    </row>
    <row r="397" spans="19:23">
      <c r="S397" s="18" t="s">
        <v>556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357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557</v>
      </c>
      <c r="U401" s="547"/>
      <c r="V401" s="547"/>
      <c r="W401" s="547"/>
    </row>
    <row r="402" spans="19:23" ht="15.75">
      <c r="S402" s="18" t="s">
        <v>558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559</v>
      </c>
      <c r="U404" s="548"/>
      <c r="V404" s="548"/>
      <c r="W404" s="548"/>
    </row>
    <row r="405" spans="19:23">
      <c r="S405" s="18" t="s">
        <v>440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560</v>
      </c>
      <c r="U408" s="548"/>
      <c r="V408" s="548"/>
      <c r="W408" s="548"/>
    </row>
    <row r="409" spans="19:23">
      <c r="S409" s="18" t="s">
        <v>561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562</v>
      </c>
      <c r="U411" s="547"/>
      <c r="V411" s="547"/>
      <c r="W411" s="547"/>
    </row>
    <row r="412" spans="19:23" ht="15.75">
      <c r="S412" s="18" t="s">
        <v>563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358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564</v>
      </c>
      <c r="U416" s="548"/>
      <c r="V416" s="548"/>
      <c r="W416" s="548"/>
    </row>
    <row r="417" spans="19:23">
      <c r="S417" s="18" t="s">
        <v>373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565</v>
      </c>
      <c r="U419" s="547"/>
      <c r="V419" s="547"/>
      <c r="W419" s="547"/>
    </row>
    <row r="420" spans="19:23" ht="15.75">
      <c r="S420" s="18" t="s">
        <v>375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519</v>
      </c>
      <c r="U423" s="547"/>
      <c r="V423" s="547"/>
      <c r="W423" s="547"/>
    </row>
    <row r="424" spans="19:23" ht="15.75">
      <c r="S424" s="18" t="s">
        <v>566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359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567</v>
      </c>
      <c r="U428" s="548"/>
      <c r="V428" s="548"/>
      <c r="W428" s="548"/>
    </row>
    <row r="429" spans="19:23">
      <c r="S429" s="18" t="s">
        <v>568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569</v>
      </c>
      <c r="U431" s="547"/>
      <c r="V431" s="547"/>
      <c r="W431" s="547"/>
    </row>
    <row r="432" spans="19:23" ht="15.75">
      <c r="S432" s="18" t="s">
        <v>570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571</v>
      </c>
      <c r="U435" s="547"/>
      <c r="V435" s="547"/>
      <c r="W435" s="547"/>
    </row>
    <row r="436" spans="19:23" ht="15.75">
      <c r="S436" s="18" t="s">
        <v>572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573</v>
      </c>
      <c r="U438" s="548"/>
      <c r="V438" s="548"/>
      <c r="W438" s="548"/>
    </row>
    <row r="439" spans="19:23">
      <c r="S439" s="18" t="s">
        <v>574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360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575</v>
      </c>
      <c r="U443" s="547"/>
      <c r="V443" s="547"/>
      <c r="W443" s="547"/>
    </row>
    <row r="444" spans="19:23" ht="15.75">
      <c r="S444" s="18" t="s">
        <v>576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577</v>
      </c>
      <c r="U446" s="548"/>
      <c r="V446" s="548"/>
      <c r="W446" s="548"/>
    </row>
    <row r="447" spans="19:23">
      <c r="S447" s="18" t="s">
        <v>578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579</v>
      </c>
      <c r="U450" s="548"/>
      <c r="V450" s="548"/>
      <c r="W450" s="548"/>
    </row>
    <row r="451" spans="19:23">
      <c r="S451" s="18" t="s">
        <v>453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580</v>
      </c>
      <c r="U453" s="547"/>
      <c r="V453" s="547"/>
      <c r="W453" s="547"/>
    </row>
    <row r="454" spans="19:23" ht="15.75">
      <c r="S454" s="18" t="s">
        <v>581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6" sqref="D6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46228.409847453702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230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2026-07-25T07:50:40Z</dcterms:modified>
</cp:coreProperties>
</file>