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E16ED0D2-F709-4056-B5A6-D13F68E027D4}" xr6:coauthVersionLast="47" xr6:coauthVersionMax="47" xr10:uidLastSave="{00000000-0000-0000-0000-000000000000}"/>
  <bookViews>
    <workbookView xWindow="375" yWindow="15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M91" i="2"/>
  <c r="BM79" i="2" s="1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W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W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W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W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W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W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W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W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W1001" i="1"/>
  <c r="T1002" i="1"/>
  <c r="U1002" i="1" s="1"/>
  <c r="V1002" i="1"/>
  <c r="T1003" i="1"/>
  <c r="U1003" i="1" s="1"/>
  <c r="V1003" i="1"/>
  <c r="T1004" i="1"/>
  <c r="U1004" i="1" s="1"/>
  <c r="V1004" i="1"/>
  <c r="W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W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W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W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W1063" i="1"/>
  <c r="T1064" i="1"/>
  <c r="U1064" i="1" s="1"/>
  <c r="V1064" i="1"/>
  <c r="T1065" i="1"/>
  <c r="U1065" i="1" s="1"/>
  <c r="V1065" i="1"/>
  <c r="T1066" i="1"/>
  <c r="U1066" i="1" s="1"/>
  <c r="V1066" i="1"/>
  <c r="W1066" i="1"/>
  <c r="T1067" i="1"/>
  <c r="U1067" i="1" s="1"/>
  <c r="V1067" i="1"/>
  <c r="T1068" i="1"/>
  <c r="U1068" i="1" s="1"/>
  <c r="V1068" i="1"/>
  <c r="T1069" i="1"/>
  <c r="U1069" i="1" s="1"/>
  <c r="V1069" i="1"/>
  <c r="W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W1077" i="1"/>
  <c r="T1078" i="1"/>
  <c r="U1078" i="1" s="1"/>
  <c r="V1078" i="1"/>
  <c r="T1079" i="1"/>
  <c r="U1079" i="1" s="1"/>
  <c r="V1079" i="1"/>
  <c r="T1080" i="1"/>
  <c r="U1080" i="1" s="1"/>
  <c r="V1080" i="1"/>
  <c r="W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W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W1093" i="1"/>
  <c r="T1094" i="1"/>
  <c r="U1094" i="1" s="1"/>
  <c r="V1094" i="1"/>
  <c r="T1095" i="1"/>
  <c r="U1095" i="1" s="1"/>
  <c r="V1095" i="1"/>
  <c r="T1096" i="1"/>
  <c r="U1096" i="1" s="1"/>
  <c r="V1096" i="1"/>
  <c r="W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W1100" i="1"/>
  <c r="T1101" i="1"/>
  <c r="U1101" i="1" s="1"/>
  <c r="V1101" i="1"/>
  <c r="T1102" i="1"/>
  <c r="U1102" i="1" s="1"/>
  <c r="V1102" i="1"/>
  <c r="T1103" i="1"/>
  <c r="U1103" i="1" s="1"/>
  <c r="V1103" i="1"/>
  <c r="W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W1116" i="1"/>
  <c r="T1117" i="1"/>
  <c r="U1117" i="1" s="1"/>
  <c r="V1117" i="1"/>
  <c r="T1118" i="1"/>
  <c r="U1118" i="1" s="1"/>
  <c r="V1118" i="1"/>
  <c r="T1119" i="1"/>
  <c r="U1119" i="1" s="1"/>
  <c r="V1119" i="1"/>
  <c r="W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W1132" i="1"/>
  <c r="T1133" i="1"/>
  <c r="U1133" i="1" s="1"/>
  <c r="V1133" i="1"/>
  <c r="T1134" i="1"/>
  <c r="U1134" i="1" s="1"/>
  <c r="V1134" i="1"/>
  <c r="T1135" i="1"/>
  <c r="U1135" i="1" s="1"/>
  <c r="V1135" i="1"/>
  <c r="W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W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W1164" i="1"/>
  <c r="T1165" i="1"/>
  <c r="U1165" i="1" s="1"/>
  <c r="V1165" i="1"/>
  <c r="T1166" i="1"/>
  <c r="U1166" i="1" s="1"/>
  <c r="V1166" i="1"/>
  <c r="T1167" i="1"/>
  <c r="U1167" i="1" s="1"/>
  <c r="V1167" i="1"/>
  <c r="W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W1180" i="1"/>
  <c r="T1181" i="1"/>
  <c r="U1181" i="1" s="1"/>
  <c r="V1181" i="1"/>
  <c r="T1182" i="1"/>
  <c r="U1182" i="1" s="1"/>
  <c r="V1182" i="1"/>
  <c r="T1183" i="1"/>
  <c r="U1183" i="1" s="1"/>
  <c r="V1183" i="1"/>
  <c r="W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W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T1206" i="1"/>
  <c r="U1206" i="1" s="1"/>
  <c r="V1206" i="1"/>
  <c r="W1206" i="1"/>
  <c r="T1207" i="1"/>
  <c r="U1207" i="1" s="1"/>
  <c r="V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T1214" i="1"/>
  <c r="U1214" i="1" s="1"/>
  <c r="V1214" i="1"/>
  <c r="W1214" i="1"/>
  <c r="T1215" i="1"/>
  <c r="U1215" i="1" s="1"/>
  <c r="V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T1222" i="1"/>
  <c r="U1222" i="1" s="1"/>
  <c r="V1222" i="1"/>
  <c r="W1222" i="1"/>
  <c r="T1223" i="1"/>
  <c r="U1223" i="1" s="1"/>
  <c r="V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T1230" i="1"/>
  <c r="U1230" i="1" s="1"/>
  <c r="V1230" i="1"/>
  <c r="W1230" i="1"/>
  <c r="T1231" i="1"/>
  <c r="U1231" i="1" s="1"/>
  <c r="V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T1246" i="1"/>
  <c r="U1246" i="1" s="1"/>
  <c r="V1246" i="1"/>
  <c r="W1246" i="1"/>
  <c r="T1247" i="1"/>
  <c r="U1247" i="1" s="1"/>
  <c r="V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T1254" i="1"/>
  <c r="U1254" i="1" s="1"/>
  <c r="V1254" i="1"/>
  <c r="W1254" i="1"/>
  <c r="T1255" i="1"/>
  <c r="U1255" i="1" s="1"/>
  <c r="V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T1270" i="1"/>
  <c r="U1270" i="1" s="1"/>
  <c r="V1270" i="1"/>
  <c r="W1270" i="1"/>
  <c r="T1271" i="1"/>
  <c r="U1271" i="1" s="1"/>
  <c r="V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T1278" i="1"/>
  <c r="U1278" i="1" s="1"/>
  <c r="V1278" i="1"/>
  <c r="W1278" i="1"/>
  <c r="T1279" i="1"/>
  <c r="U1279" i="1" s="1"/>
  <c r="V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T1286" i="1"/>
  <c r="U1286" i="1" s="1"/>
  <c r="V1286" i="1"/>
  <c r="W1286" i="1"/>
  <c r="T1287" i="1"/>
  <c r="U1287" i="1" s="1"/>
  <c r="V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T1294" i="1"/>
  <c r="U1294" i="1" s="1"/>
  <c r="V1294" i="1"/>
  <c r="W1294" i="1"/>
  <c r="T1295" i="1"/>
  <c r="U1295" i="1" s="1"/>
  <c r="V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T1318" i="1"/>
  <c r="U1318" i="1" s="1"/>
  <c r="V1318" i="1"/>
  <c r="W1318" i="1"/>
  <c r="T1319" i="1"/>
  <c r="U1319" i="1" s="1"/>
  <c r="V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T1326" i="1"/>
  <c r="U1326" i="1" s="1"/>
  <c r="V1326" i="1"/>
  <c r="W1326" i="1"/>
  <c r="T1327" i="1"/>
  <c r="U1327" i="1" s="1"/>
  <c r="V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T1331" i="1"/>
  <c r="U1331" i="1" s="1"/>
  <c r="W1331" i="1"/>
  <c r="T1332" i="1"/>
  <c r="U1332" i="1" s="1"/>
  <c r="V1332" i="1"/>
  <c r="W1332" i="1"/>
  <c r="T1333" i="1"/>
  <c r="U1333" i="1" s="1"/>
  <c r="V1333" i="1"/>
  <c r="T1334" i="1"/>
  <c r="V1334" i="1"/>
  <c r="W1334" i="1"/>
  <c r="T1335" i="1"/>
  <c r="V1335" i="1"/>
  <c r="W1335" i="1"/>
  <c r="T1336" i="1"/>
  <c r="W1336" i="1" s="1"/>
  <c r="V1336" i="1"/>
  <c r="T1337" i="1"/>
  <c r="V1337" i="1"/>
  <c r="W1337" i="1"/>
  <c r="T1338" i="1"/>
  <c r="W1338" i="1" s="1"/>
  <c r="V1338" i="1"/>
  <c r="T1339" i="1"/>
  <c r="V1339" i="1"/>
  <c r="W1339" i="1"/>
  <c r="T1340" i="1"/>
  <c r="V1340" i="1"/>
  <c r="W1340" i="1"/>
  <c r="T1341" i="1"/>
  <c r="W1341" i="1" s="1"/>
  <c r="V1341" i="1"/>
  <c r="T1342" i="1"/>
  <c r="V1342" i="1"/>
  <c r="W1342" i="1"/>
  <c r="T1343" i="1"/>
  <c r="V1343" i="1"/>
  <c r="W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V1355" i="1"/>
  <c r="W1355" i="1"/>
  <c r="T1356" i="1"/>
  <c r="V1356" i="1"/>
  <c r="W1356" i="1"/>
  <c r="T1357" i="1"/>
  <c r="W1357" i="1" s="1"/>
  <c r="V1357" i="1"/>
  <c r="T1358" i="1"/>
  <c r="V1358" i="1"/>
  <c r="W1358" i="1"/>
  <c r="T1359" i="1"/>
  <c r="V1359" i="1"/>
  <c r="W1359" i="1"/>
  <c r="T1360" i="1"/>
  <c r="W1360" i="1" s="1"/>
  <c r="V1360" i="1"/>
  <c r="T1361" i="1"/>
  <c r="V1361" i="1"/>
  <c r="W1361" i="1"/>
  <c r="T1362" i="1"/>
  <c r="W1362" i="1" s="1"/>
  <c r="V1362" i="1"/>
  <c r="T1363" i="1"/>
  <c r="V1363" i="1"/>
  <c r="W1363" i="1"/>
  <c r="T1364" i="1"/>
  <c r="V1364" i="1"/>
  <c r="W1364" i="1"/>
  <c r="T1365" i="1"/>
  <c r="W1365" i="1" s="1"/>
  <c r="V1365" i="1"/>
  <c r="T1366" i="1"/>
  <c r="V1366" i="1"/>
  <c r="W1366" i="1"/>
  <c r="T1367" i="1"/>
  <c r="V1367" i="1"/>
  <c r="W1367" i="1"/>
  <c r="T1368" i="1"/>
  <c r="W1368" i="1" s="1"/>
  <c r="V1368" i="1"/>
  <c r="T1369" i="1"/>
  <c r="V1369" i="1"/>
  <c r="W1369" i="1"/>
  <c r="T1370" i="1"/>
  <c r="W1370" i="1" s="1"/>
  <c r="V1370" i="1"/>
  <c r="T1371" i="1"/>
  <c r="V1371" i="1"/>
  <c r="W1371" i="1"/>
  <c r="T1372" i="1"/>
  <c r="V1372" i="1"/>
  <c r="W1372" i="1"/>
  <c r="T1373" i="1"/>
  <c r="W1373" i="1" s="1"/>
  <c r="V1373" i="1"/>
  <c r="T1374" i="1"/>
  <c r="V1374" i="1"/>
  <c r="W1374" i="1"/>
  <c r="T1375" i="1"/>
  <c r="V1375" i="1"/>
  <c r="W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V1387" i="1"/>
  <c r="W1387" i="1"/>
  <c r="T1388" i="1"/>
  <c r="V1388" i="1"/>
  <c r="W1388" i="1"/>
  <c r="T1389" i="1"/>
  <c r="W1389" i="1" s="1"/>
  <c r="V1389" i="1"/>
  <c r="T1390" i="1"/>
  <c r="V1390" i="1"/>
  <c r="W1390" i="1"/>
  <c r="T1391" i="1"/>
  <c r="V1391" i="1"/>
  <c r="W1391" i="1"/>
  <c r="T1392" i="1"/>
  <c r="W1392" i="1" s="1"/>
  <c r="V1392" i="1"/>
  <c r="T1393" i="1"/>
  <c r="V1393" i="1"/>
  <c r="W1393" i="1"/>
  <c r="T1394" i="1"/>
  <c r="W1394" i="1" s="1"/>
  <c r="V1394" i="1"/>
  <c r="T1395" i="1"/>
  <c r="V1395" i="1"/>
  <c r="W1395" i="1"/>
  <c r="T1396" i="1"/>
  <c r="V1396" i="1"/>
  <c r="W1396" i="1"/>
  <c r="T1397" i="1"/>
  <c r="W1397" i="1" s="1"/>
  <c r="V1397" i="1"/>
  <c r="T1398" i="1"/>
  <c r="V1398" i="1"/>
  <c r="W1398" i="1"/>
  <c r="T1399" i="1"/>
  <c r="V1399" i="1"/>
  <c r="W1399" i="1"/>
  <c r="T1400" i="1"/>
  <c r="W1400" i="1" s="1"/>
  <c r="V1400" i="1"/>
  <c r="T1401" i="1"/>
  <c r="V1401" i="1"/>
  <c r="W1401" i="1"/>
  <c r="T1402" i="1"/>
  <c r="W1402" i="1" s="1"/>
  <c r="V1402" i="1"/>
  <c r="T1403" i="1"/>
  <c r="V1403" i="1"/>
  <c r="W1403" i="1"/>
  <c r="T1404" i="1"/>
  <c r="V1404" i="1"/>
  <c r="W1404" i="1"/>
  <c r="T1405" i="1"/>
  <c r="W1405" i="1" s="1"/>
  <c r="V1405" i="1"/>
  <c r="T1406" i="1"/>
  <c r="V1406" i="1"/>
  <c r="W1406" i="1"/>
  <c r="T1407" i="1"/>
  <c r="V1407" i="1"/>
  <c r="W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V1419" i="1"/>
  <c r="W1419" i="1"/>
  <c r="T1420" i="1"/>
  <c r="V1420" i="1"/>
  <c r="W1420" i="1"/>
  <c r="T1421" i="1"/>
  <c r="W1421" i="1" s="1"/>
  <c r="V1421" i="1"/>
  <c r="T1422" i="1"/>
  <c r="V1422" i="1"/>
  <c r="W1422" i="1"/>
  <c r="T1423" i="1"/>
  <c r="V1423" i="1"/>
  <c r="W1423" i="1"/>
  <c r="T1424" i="1"/>
  <c r="W1424" i="1" s="1"/>
  <c r="V1424" i="1"/>
  <c r="T1425" i="1"/>
  <c r="V1425" i="1"/>
  <c r="W1425" i="1"/>
  <c r="T1426" i="1"/>
  <c r="W1426" i="1" s="1"/>
  <c r="V1426" i="1"/>
  <c r="T1427" i="1"/>
  <c r="V1427" i="1"/>
  <c r="W1427" i="1"/>
  <c r="T1428" i="1"/>
  <c r="V1428" i="1"/>
  <c r="W1428" i="1"/>
  <c r="T1429" i="1"/>
  <c r="W1429" i="1" s="1"/>
  <c r="V1429" i="1"/>
  <c r="T1430" i="1"/>
  <c r="V1430" i="1"/>
  <c r="W1430" i="1"/>
  <c r="T1431" i="1"/>
  <c r="V1431" i="1"/>
  <c r="W1431" i="1"/>
  <c r="T1432" i="1"/>
  <c r="W1432" i="1" s="1"/>
  <c r="V1432" i="1"/>
  <c r="T1433" i="1"/>
  <c r="V1433" i="1"/>
  <c r="W1433" i="1"/>
  <c r="T1434" i="1"/>
  <c r="W1434" i="1" s="1"/>
  <c r="V1434" i="1"/>
  <c r="T1435" i="1"/>
  <c r="V1435" i="1"/>
  <c r="W1435" i="1"/>
  <c r="T1436" i="1"/>
  <c r="V1436" i="1"/>
  <c r="W1436" i="1"/>
  <c r="T1437" i="1"/>
  <c r="W1437" i="1" s="1"/>
  <c r="V1437" i="1"/>
  <c r="T1438" i="1"/>
  <c r="V1438" i="1"/>
  <c r="W1438" i="1"/>
  <c r="T1439" i="1"/>
  <c r="V1439" i="1"/>
  <c r="W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1053" i="1" l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D3" i="5"/>
  <c r="C2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<sst xmlns="http://schemas.openxmlformats.org/spreadsheetml/2006/main" count="429" uniqueCount="245">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</sst>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-3.1</c:v>
                </c:pt>
                <c:pt idx="1">
                  <c:v>1.5</c:v>
                </c:pt>
                <c:pt idx="2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307</c:v>
                </c:pt>
                <c:pt idx="1">
                  <c:v>30</c:v>
                </c:pt>
                <c:pt idx="2">
                  <c:v>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35.299999999999997</c:v>
                </c:pt>
                <c:pt idx="1">
                  <c:v>3</c:v>
                </c:pt>
                <c:pt idx="2">
                  <c:v>121.7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8.3872727272727268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0.1</c:v>
                </c:pt>
                <c:pt idx="832">
                  <c:v>0.1</c:v>
                </c:pt>
                <c:pt idx="833">
                  <c:v>0.1</c:v>
                </c:pt>
                <c:pt idx="834">
                  <c:v>0.1</c:v>
                </c:pt>
                <c:pt idx="835">
                  <c:v>0.1</c:v>
                </c:pt>
                <c:pt idx="836">
                  <c:v>0.1</c:v>
                </c:pt>
                <c:pt idx="837">
                  <c:v>0.1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0.3</c:v>
                </c:pt>
                <c:pt idx="857">
                  <c:v>0.3</c:v>
                </c:pt>
                <c:pt idx="858">
                  <c:v>0.3</c:v>
                </c:pt>
                <c:pt idx="859">
                  <c:v>0.3</c:v>
                </c:pt>
                <c:pt idx="860">
                  <c:v>0.3</c:v>
                </c:pt>
                <c:pt idx="861">
                  <c:v>0.3</c:v>
                </c:pt>
                <c:pt idx="862">
                  <c:v>0.4</c:v>
                </c:pt>
                <c:pt idx="863">
                  <c:v>0.4</c:v>
                </c:pt>
                <c:pt idx="864">
                  <c:v>0.4</c:v>
                </c:pt>
                <c:pt idx="865">
                  <c:v>0.4</c:v>
                </c:pt>
                <c:pt idx="866">
                  <c:v>0.4</c:v>
                </c:pt>
                <c:pt idx="867">
                  <c:v>0.4</c:v>
                </c:pt>
                <c:pt idx="868">
                  <c:v>0.4</c:v>
                </c:pt>
                <c:pt idx="869">
                  <c:v>0.4</c:v>
                </c:pt>
                <c:pt idx="870">
                  <c:v>0.4</c:v>
                </c:pt>
                <c:pt idx="871">
                  <c:v>0.4</c:v>
                </c:pt>
                <c:pt idx="872">
                  <c:v>0.4</c:v>
                </c:pt>
                <c:pt idx="873">
                  <c:v>0.4</c:v>
                </c:pt>
                <c:pt idx="874">
                  <c:v>0.4</c:v>
                </c:pt>
                <c:pt idx="875">
                  <c:v>0.4</c:v>
                </c:pt>
                <c:pt idx="876">
                  <c:v>0.4</c:v>
                </c:pt>
                <c:pt idx="877">
                  <c:v>0.4</c:v>
                </c:pt>
                <c:pt idx="878">
                  <c:v>0.4</c:v>
                </c:pt>
                <c:pt idx="879">
                  <c:v>0.4</c:v>
                </c:pt>
                <c:pt idx="880">
                  <c:v>0.4</c:v>
                </c:pt>
                <c:pt idx="881">
                  <c:v>0.4</c:v>
                </c:pt>
                <c:pt idx="882">
                  <c:v>0.4</c:v>
                </c:pt>
                <c:pt idx="883">
                  <c:v>0.4</c:v>
                </c:pt>
                <c:pt idx="884">
                  <c:v>0.4</c:v>
                </c:pt>
                <c:pt idx="885">
                  <c:v>0.4</c:v>
                </c:pt>
                <c:pt idx="886">
                  <c:v>0.3</c:v>
                </c:pt>
                <c:pt idx="887">
                  <c:v>0.3</c:v>
                </c:pt>
                <c:pt idx="888">
                  <c:v>0.3</c:v>
                </c:pt>
                <c:pt idx="889">
                  <c:v>0.3</c:v>
                </c:pt>
                <c:pt idx="890">
                  <c:v>0.3</c:v>
                </c:pt>
                <c:pt idx="891">
                  <c:v>0.3</c:v>
                </c:pt>
                <c:pt idx="892">
                  <c:v>0.3</c:v>
                </c:pt>
                <c:pt idx="893">
                  <c:v>0.4</c:v>
                </c:pt>
                <c:pt idx="894">
                  <c:v>0.4</c:v>
                </c:pt>
                <c:pt idx="895">
                  <c:v>0.4</c:v>
                </c:pt>
                <c:pt idx="896">
                  <c:v>0.4</c:v>
                </c:pt>
                <c:pt idx="897">
                  <c:v>0.4</c:v>
                </c:pt>
                <c:pt idx="898">
                  <c:v>0.4</c:v>
                </c:pt>
                <c:pt idx="899">
                  <c:v>0.4</c:v>
                </c:pt>
                <c:pt idx="900">
                  <c:v>0.4</c:v>
                </c:pt>
                <c:pt idx="901">
                  <c:v>0.4</c:v>
                </c:pt>
                <c:pt idx="902">
                  <c:v>0.4</c:v>
                </c:pt>
                <c:pt idx="903">
                  <c:v>0.4</c:v>
                </c:pt>
                <c:pt idx="904">
                  <c:v>0.4</c:v>
                </c:pt>
                <c:pt idx="905">
                  <c:v>0.4</c:v>
                </c:pt>
                <c:pt idx="906">
                  <c:v>0.3</c:v>
                </c:pt>
                <c:pt idx="907">
                  <c:v>0.4</c:v>
                </c:pt>
                <c:pt idx="908">
                  <c:v>0.4</c:v>
                </c:pt>
                <c:pt idx="909">
                  <c:v>0.4</c:v>
                </c:pt>
                <c:pt idx="910">
                  <c:v>0.4</c:v>
                </c:pt>
                <c:pt idx="911">
                  <c:v>0.3</c:v>
                </c:pt>
                <c:pt idx="912">
                  <c:v>0.3</c:v>
                </c:pt>
                <c:pt idx="913">
                  <c:v>0.3</c:v>
                </c:pt>
                <c:pt idx="914">
                  <c:v>0.3</c:v>
                </c:pt>
                <c:pt idx="915">
                  <c:v>0.3</c:v>
                </c:pt>
                <c:pt idx="916">
                  <c:v>0.3</c:v>
                </c:pt>
                <c:pt idx="917">
                  <c:v>0.3</c:v>
                </c:pt>
                <c:pt idx="918">
                  <c:v>0.3</c:v>
                </c:pt>
                <c:pt idx="919">
                  <c:v>0.3</c:v>
                </c:pt>
                <c:pt idx="920">
                  <c:v>0.4</c:v>
                </c:pt>
                <c:pt idx="921">
                  <c:v>0.3</c:v>
                </c:pt>
                <c:pt idx="922">
                  <c:v>0.3</c:v>
                </c:pt>
                <c:pt idx="923">
                  <c:v>0.3</c:v>
                </c:pt>
                <c:pt idx="924">
                  <c:v>0.3</c:v>
                </c:pt>
                <c:pt idx="925">
                  <c:v>0.3</c:v>
                </c:pt>
                <c:pt idx="926">
                  <c:v>0.3</c:v>
                </c:pt>
                <c:pt idx="927">
                  <c:v>0.3</c:v>
                </c:pt>
                <c:pt idx="928">
                  <c:v>0.4</c:v>
                </c:pt>
                <c:pt idx="929">
                  <c:v>0.4</c:v>
                </c:pt>
                <c:pt idx="930">
                  <c:v>0.4</c:v>
                </c:pt>
                <c:pt idx="931">
                  <c:v>0.4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0.6</c:v>
                </c:pt>
                <c:pt idx="936">
                  <c:v>0.6</c:v>
                </c:pt>
                <c:pt idx="937">
                  <c:v>0.6</c:v>
                </c:pt>
                <c:pt idx="938">
                  <c:v>0.7</c:v>
                </c:pt>
                <c:pt idx="939">
                  <c:v>0.7</c:v>
                </c:pt>
                <c:pt idx="940">
                  <c:v>0.7</c:v>
                </c:pt>
                <c:pt idx="941">
                  <c:v>0.7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</c:v>
                </c:pt>
                <c:pt idx="946">
                  <c:v>0.9</c:v>
                </c:pt>
                <c:pt idx="947">
                  <c:v>0.9</c:v>
                </c:pt>
                <c:pt idx="948">
                  <c:v>0.9</c:v>
                </c:pt>
                <c:pt idx="949">
                  <c:v>1</c:v>
                </c:pt>
                <c:pt idx="950">
                  <c:v>1</c:v>
                </c:pt>
                <c:pt idx="951">
                  <c:v>0.9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1.1000000000000001</c:v>
                </c:pt>
                <c:pt idx="957">
                  <c:v>1.1000000000000001</c:v>
                </c:pt>
                <c:pt idx="958">
                  <c:v>1.1000000000000001</c:v>
                </c:pt>
                <c:pt idx="959">
                  <c:v>1.1000000000000001</c:v>
                </c:pt>
                <c:pt idx="960">
                  <c:v>1.2</c:v>
                </c:pt>
                <c:pt idx="961">
                  <c:v>1.2</c:v>
                </c:pt>
                <c:pt idx="962">
                  <c:v>1.2</c:v>
                </c:pt>
                <c:pt idx="963">
                  <c:v>1.3</c:v>
                </c:pt>
                <c:pt idx="964">
                  <c:v>1.4</c:v>
                </c:pt>
                <c:pt idx="965">
                  <c:v>1.4</c:v>
                </c:pt>
                <c:pt idx="966">
                  <c:v>1.3</c:v>
                </c:pt>
                <c:pt idx="967">
                  <c:v>1.4</c:v>
                </c:pt>
                <c:pt idx="968">
                  <c:v>1.4</c:v>
                </c:pt>
                <c:pt idx="969">
                  <c:v>1.5</c:v>
                </c:pt>
                <c:pt idx="970">
                  <c:v>1.5</c:v>
                </c:pt>
                <c:pt idx="971">
                  <c:v>1.5</c:v>
                </c:pt>
                <c:pt idx="972">
                  <c:v>1.5</c:v>
                </c:pt>
                <c:pt idx="973">
                  <c:v>1.6</c:v>
                </c:pt>
                <c:pt idx="974">
                  <c:v>1.7</c:v>
                </c:pt>
                <c:pt idx="975">
                  <c:v>1.7</c:v>
                </c:pt>
                <c:pt idx="976">
                  <c:v>1.7</c:v>
                </c:pt>
                <c:pt idx="977">
                  <c:v>1.7</c:v>
                </c:pt>
                <c:pt idx="978">
                  <c:v>1.8</c:v>
                </c:pt>
                <c:pt idx="979">
                  <c:v>1.8</c:v>
                </c:pt>
                <c:pt idx="980">
                  <c:v>1.9</c:v>
                </c:pt>
                <c:pt idx="981">
                  <c:v>1.9</c:v>
                </c:pt>
                <c:pt idx="982">
                  <c:v>2</c:v>
                </c:pt>
                <c:pt idx="983">
                  <c:v>2</c:v>
                </c:pt>
                <c:pt idx="984">
                  <c:v>2.1</c:v>
                </c:pt>
                <c:pt idx="985">
                  <c:v>2.1</c:v>
                </c:pt>
                <c:pt idx="986">
                  <c:v>2.1</c:v>
                </c:pt>
                <c:pt idx="987">
                  <c:v>2.2000000000000002</c:v>
                </c:pt>
                <c:pt idx="988">
                  <c:v>2.2000000000000002</c:v>
                </c:pt>
                <c:pt idx="989">
                  <c:v>2.2999999999999998</c:v>
                </c:pt>
                <c:pt idx="990">
                  <c:v>2.2999999999999998</c:v>
                </c:pt>
                <c:pt idx="991">
                  <c:v>2.2000000000000002</c:v>
                </c:pt>
                <c:pt idx="992">
                  <c:v>2.2999999999999998</c:v>
                </c:pt>
                <c:pt idx="993">
                  <c:v>2.2999999999999998</c:v>
                </c:pt>
                <c:pt idx="994">
                  <c:v>2.4</c:v>
                </c:pt>
                <c:pt idx="995">
                  <c:v>2.5</c:v>
                </c:pt>
                <c:pt idx="996">
                  <c:v>2.5</c:v>
                </c:pt>
                <c:pt idx="997">
                  <c:v>2.6</c:v>
                </c:pt>
                <c:pt idx="998">
                  <c:v>2.7</c:v>
                </c:pt>
                <c:pt idx="999">
                  <c:v>2.7</c:v>
                </c:pt>
                <c:pt idx="1000">
                  <c:v>2.8</c:v>
                </c:pt>
                <c:pt idx="1001">
                  <c:v>2.7</c:v>
                </c:pt>
                <c:pt idx="1002">
                  <c:v>2.7</c:v>
                </c:pt>
                <c:pt idx="1003">
                  <c:v>2.7</c:v>
                </c:pt>
                <c:pt idx="1004">
                  <c:v>2.8</c:v>
                </c:pt>
                <c:pt idx="1005">
                  <c:v>2.9</c:v>
                </c:pt>
                <c:pt idx="1006">
                  <c:v>2.8</c:v>
                </c:pt>
                <c:pt idx="1007">
                  <c:v>2.8</c:v>
                </c:pt>
                <c:pt idx="1008">
                  <c:v>2.9</c:v>
                </c:pt>
                <c:pt idx="1009">
                  <c:v>3</c:v>
                </c:pt>
                <c:pt idx="1010">
                  <c:v>3.1</c:v>
                </c:pt>
                <c:pt idx="1011">
                  <c:v>2.9</c:v>
                </c:pt>
                <c:pt idx="1012">
                  <c:v>3</c:v>
                </c:pt>
                <c:pt idx="1013">
                  <c:v>3.1</c:v>
                </c:pt>
                <c:pt idx="1014">
                  <c:v>3.2</c:v>
                </c:pt>
                <c:pt idx="1015">
                  <c:v>3.2</c:v>
                </c:pt>
                <c:pt idx="1016">
                  <c:v>3.2</c:v>
                </c:pt>
                <c:pt idx="1017">
                  <c:v>3.2</c:v>
                </c:pt>
                <c:pt idx="1018">
                  <c:v>3.3</c:v>
                </c:pt>
                <c:pt idx="1019">
                  <c:v>3.4</c:v>
                </c:pt>
                <c:pt idx="1020">
                  <c:v>3.4</c:v>
                </c:pt>
                <c:pt idx="1021">
                  <c:v>3.3</c:v>
                </c:pt>
                <c:pt idx="1022">
                  <c:v>3.4</c:v>
                </c:pt>
                <c:pt idx="1023">
                  <c:v>3.4</c:v>
                </c:pt>
                <c:pt idx="1024">
                  <c:v>3.4</c:v>
                </c:pt>
                <c:pt idx="1025">
                  <c:v>3.5</c:v>
                </c:pt>
                <c:pt idx="1026">
                  <c:v>3.3</c:v>
                </c:pt>
                <c:pt idx="1027">
                  <c:v>3.4</c:v>
                </c:pt>
                <c:pt idx="1028">
                  <c:v>3.5</c:v>
                </c:pt>
                <c:pt idx="1029">
                  <c:v>3.5</c:v>
                </c:pt>
                <c:pt idx="1030">
                  <c:v>3.5</c:v>
                </c:pt>
                <c:pt idx="1031">
                  <c:v>3.3</c:v>
                </c:pt>
                <c:pt idx="1032">
                  <c:v>3.3</c:v>
                </c:pt>
                <c:pt idx="1033">
                  <c:v>3.4</c:v>
                </c:pt>
                <c:pt idx="1034">
                  <c:v>3.4</c:v>
                </c:pt>
                <c:pt idx="1035">
                  <c:v>3.4</c:v>
                </c:pt>
                <c:pt idx="1036">
                  <c:v>3.3</c:v>
                </c:pt>
                <c:pt idx="1037">
                  <c:v>3.3</c:v>
                </c:pt>
                <c:pt idx="1038">
                  <c:v>3.4</c:v>
                </c:pt>
                <c:pt idx="1039">
                  <c:v>3.4</c:v>
                </c:pt>
                <c:pt idx="1040">
                  <c:v>3.4</c:v>
                </c:pt>
                <c:pt idx="1041">
                  <c:v>3.2</c:v>
                </c:pt>
                <c:pt idx="1042">
                  <c:v>3.2</c:v>
                </c:pt>
                <c:pt idx="1043">
                  <c:v>3.2</c:v>
                </c:pt>
                <c:pt idx="1044">
                  <c:v>3.2</c:v>
                </c:pt>
                <c:pt idx="1045">
                  <c:v>3.3</c:v>
                </c:pt>
                <c:pt idx="1046">
                  <c:v>3</c:v>
                </c:pt>
                <c:pt idx="1047">
                  <c:v>3.1</c:v>
                </c:pt>
                <c:pt idx="1048">
                  <c:v>3.1</c:v>
                </c:pt>
                <c:pt idx="1049">
                  <c:v>3.2</c:v>
                </c:pt>
                <c:pt idx="1050">
                  <c:v>3.2</c:v>
                </c:pt>
                <c:pt idx="1051">
                  <c:v>2.8</c:v>
                </c:pt>
                <c:pt idx="1052">
                  <c:v>2.9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2.7</c:v>
                </c:pt>
                <c:pt idx="1057">
                  <c:v>2.7</c:v>
                </c:pt>
                <c:pt idx="1058">
                  <c:v>2.8</c:v>
                </c:pt>
                <c:pt idx="1059">
                  <c:v>2.8</c:v>
                </c:pt>
                <c:pt idx="1060">
                  <c:v>2.9</c:v>
                </c:pt>
                <c:pt idx="1061">
                  <c:v>2.7</c:v>
                </c:pt>
                <c:pt idx="1062">
                  <c:v>2.7</c:v>
                </c:pt>
                <c:pt idx="1063">
                  <c:v>2.8</c:v>
                </c:pt>
                <c:pt idx="1064">
                  <c:v>2.8</c:v>
                </c:pt>
                <c:pt idx="1065">
                  <c:v>2.8</c:v>
                </c:pt>
                <c:pt idx="1066">
                  <c:v>2.5</c:v>
                </c:pt>
                <c:pt idx="1067">
                  <c:v>2.5</c:v>
                </c:pt>
                <c:pt idx="1068">
                  <c:v>2.6</c:v>
                </c:pt>
                <c:pt idx="1069">
                  <c:v>2.6</c:v>
                </c:pt>
                <c:pt idx="1070">
                  <c:v>2.6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2.2999999999999998</c:v>
                </c:pt>
                <c:pt idx="1074">
                  <c:v>2.2999999999999998</c:v>
                </c:pt>
                <c:pt idx="1075">
                  <c:v>2.2999999999999998</c:v>
                </c:pt>
                <c:pt idx="1076">
                  <c:v>2.1</c:v>
                </c:pt>
                <c:pt idx="1077">
                  <c:v>2.1</c:v>
                </c:pt>
                <c:pt idx="1078">
                  <c:v>2.1</c:v>
                </c:pt>
                <c:pt idx="1079">
                  <c:v>2.2000000000000002</c:v>
                </c:pt>
                <c:pt idx="1080">
                  <c:v>2.2000000000000002</c:v>
                </c:pt>
                <c:pt idx="1081">
                  <c:v>2</c:v>
                </c:pt>
                <c:pt idx="1082">
                  <c:v>2.1</c:v>
                </c:pt>
                <c:pt idx="1083">
                  <c:v>2.1</c:v>
                </c:pt>
                <c:pt idx="1084">
                  <c:v>2.1</c:v>
                </c:pt>
                <c:pt idx="1085">
                  <c:v>2.1</c:v>
                </c:pt>
                <c:pt idx="1086">
                  <c:v>1.8</c:v>
                </c:pt>
                <c:pt idx="1087">
                  <c:v>1.8</c:v>
                </c:pt>
                <c:pt idx="1088">
                  <c:v>1.8</c:v>
                </c:pt>
                <c:pt idx="1089">
                  <c:v>1.9</c:v>
                </c:pt>
                <c:pt idx="1090">
                  <c:v>1.9</c:v>
                </c:pt>
                <c:pt idx="1091">
                  <c:v>1.7</c:v>
                </c:pt>
                <c:pt idx="1092">
                  <c:v>1.8</c:v>
                </c:pt>
                <c:pt idx="1093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90</c:v>
                </c:pt>
                <c:pt idx="302">
                  <c:v>89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91</c:v>
                </c:pt>
                <c:pt idx="357">
                  <c:v>91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92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91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77</c:v>
                </c:pt>
                <c:pt idx="506">
                  <c:v>77</c:v>
                </c:pt>
                <c:pt idx="507">
                  <c:v>77</c:v>
                </c:pt>
                <c:pt idx="508">
                  <c:v>77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77</c:v>
                </c:pt>
                <c:pt idx="513">
                  <c:v>77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77</c:v>
                </c:pt>
                <c:pt idx="519">
                  <c:v>77</c:v>
                </c:pt>
                <c:pt idx="520">
                  <c:v>77</c:v>
                </c:pt>
                <c:pt idx="521">
                  <c:v>77</c:v>
                </c:pt>
                <c:pt idx="522">
                  <c:v>77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76</c:v>
                </c:pt>
                <c:pt idx="531">
                  <c:v>76</c:v>
                </c:pt>
                <c:pt idx="532">
                  <c:v>76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75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74</c:v>
                </c:pt>
                <c:pt idx="543">
                  <c:v>74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73</c:v>
                </c:pt>
                <c:pt idx="548">
                  <c:v>73</c:v>
                </c:pt>
                <c:pt idx="549">
                  <c:v>73</c:v>
                </c:pt>
                <c:pt idx="550">
                  <c:v>73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73</c:v>
                </c:pt>
                <c:pt idx="556">
                  <c:v>73</c:v>
                </c:pt>
                <c:pt idx="557">
                  <c:v>74</c:v>
                </c:pt>
                <c:pt idx="558">
                  <c:v>74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74</c:v>
                </c:pt>
                <c:pt idx="563">
                  <c:v>74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75</c:v>
                </c:pt>
                <c:pt idx="570">
                  <c:v>75</c:v>
                </c:pt>
                <c:pt idx="571">
                  <c:v>75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74</c:v>
                </c:pt>
                <c:pt idx="576">
                  <c:v>74</c:v>
                </c:pt>
                <c:pt idx="577">
                  <c:v>73</c:v>
                </c:pt>
                <c:pt idx="578">
                  <c:v>73</c:v>
                </c:pt>
                <c:pt idx="579">
                  <c:v>73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77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78</c:v>
                </c:pt>
                <c:pt idx="658">
                  <c:v>78</c:v>
                </c:pt>
                <c:pt idx="659">
                  <c:v>78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76</c:v>
                </c:pt>
                <c:pt idx="666">
                  <c:v>77</c:v>
                </c:pt>
                <c:pt idx="667">
                  <c:v>77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77</c:v>
                </c:pt>
                <c:pt idx="679">
                  <c:v>77</c:v>
                </c:pt>
                <c:pt idx="680">
                  <c:v>77</c:v>
                </c:pt>
                <c:pt idx="681">
                  <c:v>77</c:v>
                </c:pt>
                <c:pt idx="682">
                  <c:v>76</c:v>
                </c:pt>
                <c:pt idx="683">
                  <c:v>76</c:v>
                </c:pt>
                <c:pt idx="684">
                  <c:v>77</c:v>
                </c:pt>
                <c:pt idx="685">
                  <c:v>77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77</c:v>
                </c:pt>
                <c:pt idx="695">
                  <c:v>77</c:v>
                </c:pt>
                <c:pt idx="696">
                  <c:v>77</c:v>
                </c:pt>
                <c:pt idx="697">
                  <c:v>77</c:v>
                </c:pt>
                <c:pt idx="698">
                  <c:v>77</c:v>
                </c:pt>
                <c:pt idx="699">
                  <c:v>77</c:v>
                </c:pt>
                <c:pt idx="700">
                  <c:v>77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77</c:v>
                </c:pt>
                <c:pt idx="707">
                  <c:v>77</c:v>
                </c:pt>
                <c:pt idx="708">
                  <c:v>78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78</c:v>
                </c:pt>
                <c:pt idx="754">
                  <c:v>78</c:v>
                </c:pt>
                <c:pt idx="755">
                  <c:v>78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78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81</c:v>
                </c:pt>
                <c:pt idx="790">
                  <c:v>81</c:v>
                </c:pt>
                <c:pt idx="791">
                  <c:v>81</c:v>
                </c:pt>
                <c:pt idx="792">
                  <c:v>81</c:v>
                </c:pt>
                <c:pt idx="793">
                  <c:v>81</c:v>
                </c:pt>
                <c:pt idx="794">
                  <c:v>82</c:v>
                </c:pt>
                <c:pt idx="795">
                  <c:v>82</c:v>
                </c:pt>
                <c:pt idx="796">
                  <c:v>82</c:v>
                </c:pt>
                <c:pt idx="797">
                  <c:v>82</c:v>
                </c:pt>
                <c:pt idx="798">
                  <c:v>82</c:v>
                </c:pt>
                <c:pt idx="799">
                  <c:v>82</c:v>
                </c:pt>
                <c:pt idx="800">
                  <c:v>82</c:v>
                </c:pt>
                <c:pt idx="801">
                  <c:v>82</c:v>
                </c:pt>
                <c:pt idx="802">
                  <c:v>82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80</c:v>
                </c:pt>
                <c:pt idx="813">
                  <c:v>80</c:v>
                </c:pt>
                <c:pt idx="814">
                  <c:v>81</c:v>
                </c:pt>
                <c:pt idx="815">
                  <c:v>80</c:v>
                </c:pt>
                <c:pt idx="816">
                  <c:v>80</c:v>
                </c:pt>
                <c:pt idx="817">
                  <c:v>80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82</c:v>
                </c:pt>
                <c:pt idx="824">
                  <c:v>82</c:v>
                </c:pt>
                <c:pt idx="825">
                  <c:v>82</c:v>
                </c:pt>
                <c:pt idx="826">
                  <c:v>82</c:v>
                </c:pt>
                <c:pt idx="827">
                  <c:v>82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84</c:v>
                </c:pt>
                <c:pt idx="837">
                  <c:v>83</c:v>
                </c:pt>
                <c:pt idx="838">
                  <c:v>83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86</c:v>
                </c:pt>
                <c:pt idx="887">
                  <c:v>86</c:v>
                </c:pt>
                <c:pt idx="888">
                  <c:v>86</c:v>
                </c:pt>
                <c:pt idx="889">
                  <c:v>86</c:v>
                </c:pt>
                <c:pt idx="890">
                  <c:v>86</c:v>
                </c:pt>
                <c:pt idx="891">
                  <c:v>86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86</c:v>
                </c:pt>
                <c:pt idx="911">
                  <c:v>86</c:v>
                </c:pt>
                <c:pt idx="912">
                  <c:v>86</c:v>
                </c:pt>
                <c:pt idx="913">
                  <c:v>86</c:v>
                </c:pt>
                <c:pt idx="914">
                  <c:v>86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89</c:v>
                </c:pt>
                <c:pt idx="958">
                  <c:v>89</c:v>
                </c:pt>
                <c:pt idx="959">
                  <c:v>89</c:v>
                </c:pt>
                <c:pt idx="960">
                  <c:v>89</c:v>
                </c:pt>
                <c:pt idx="961">
                  <c:v>89</c:v>
                </c:pt>
                <c:pt idx="962">
                  <c:v>89</c:v>
                </c:pt>
                <c:pt idx="963">
                  <c:v>89</c:v>
                </c:pt>
                <c:pt idx="964">
                  <c:v>89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90</c:v>
                </c:pt>
                <c:pt idx="977">
                  <c:v>89</c:v>
                </c:pt>
                <c:pt idx="978">
                  <c:v>89</c:v>
                </c:pt>
                <c:pt idx="979">
                  <c:v>90</c:v>
                </c:pt>
                <c:pt idx="980">
                  <c:v>90</c:v>
                </c:pt>
                <c:pt idx="981">
                  <c:v>90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90</c:v>
                </c:pt>
                <c:pt idx="986">
                  <c:v>90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90</c:v>
                </c:pt>
                <c:pt idx="993">
                  <c:v>90</c:v>
                </c:pt>
                <c:pt idx="994">
                  <c:v>90</c:v>
                </c:pt>
                <c:pt idx="995">
                  <c:v>90</c:v>
                </c:pt>
                <c:pt idx="996">
                  <c:v>90</c:v>
                </c:pt>
                <c:pt idx="997">
                  <c:v>90</c:v>
                </c:pt>
                <c:pt idx="998">
                  <c:v>90</c:v>
                </c:pt>
                <c:pt idx="999">
                  <c:v>90</c:v>
                </c:pt>
                <c:pt idx="1000">
                  <c:v>90</c:v>
                </c:pt>
                <c:pt idx="1001">
                  <c:v>90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90</c:v>
                </c:pt>
                <c:pt idx="1019">
                  <c:v>90</c:v>
                </c:pt>
                <c:pt idx="1020">
                  <c:v>90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1.7</c:v>
                </c:pt>
                <c:pt idx="9">
                  <c:v>1.7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1.3</c:v>
                </c:pt>
                <c:pt idx="20">
                  <c:v>1.3</c:v>
                </c:pt>
                <c:pt idx="21">
                  <c:v>1.2</c:v>
                </c:pt>
                <c:pt idx="22">
                  <c:v>1.2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</c:v>
                </c:pt>
                <c:pt idx="26">
                  <c:v>1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0.5</c:v>
                </c:pt>
                <c:pt idx="41">
                  <c:v>0.5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-0.4</c:v>
                </c:pt>
                <c:pt idx="71">
                  <c:v>-0.4</c:v>
                </c:pt>
                <c:pt idx="72">
                  <c:v>-0.5</c:v>
                </c:pt>
                <c:pt idx="73">
                  <c:v>-0.6</c:v>
                </c:pt>
                <c:pt idx="74">
                  <c:v>-0.6</c:v>
                </c:pt>
                <c:pt idx="75">
                  <c:v>-0.6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-0.6</c:v>
                </c:pt>
                <c:pt idx="89">
                  <c:v>-0.7</c:v>
                </c:pt>
                <c:pt idx="90">
                  <c:v>-0.7</c:v>
                </c:pt>
                <c:pt idx="91">
                  <c:v>-0.8</c:v>
                </c:pt>
                <c:pt idx="92">
                  <c:v>-0.8</c:v>
                </c:pt>
                <c:pt idx="93">
                  <c:v>-0.8</c:v>
                </c:pt>
                <c:pt idx="94">
                  <c:v>-0.8</c:v>
                </c:pt>
                <c:pt idx="95">
                  <c:v>-0.8</c:v>
                </c:pt>
                <c:pt idx="96">
                  <c:v>-0.7</c:v>
                </c:pt>
                <c:pt idx="97">
                  <c:v>-0.7</c:v>
                </c:pt>
                <c:pt idx="98">
                  <c:v>-0.6</c:v>
                </c:pt>
                <c:pt idx="99">
                  <c:v>-0.6</c:v>
                </c:pt>
                <c:pt idx="100">
                  <c:v>-0.5</c:v>
                </c:pt>
                <c:pt idx="101">
                  <c:v>-0.6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-0.4</c:v>
                </c:pt>
                <c:pt idx="111">
                  <c:v>-0.4</c:v>
                </c:pt>
                <c:pt idx="112">
                  <c:v>-0.3</c:v>
                </c:pt>
                <c:pt idx="113">
                  <c:v>-0.3</c:v>
                </c:pt>
                <c:pt idx="114">
                  <c:v>-0.4</c:v>
                </c:pt>
                <c:pt idx="115">
                  <c:v>-0.3</c:v>
                </c:pt>
                <c:pt idx="116">
                  <c:v>-0.3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-0.2</c:v>
                </c:pt>
                <c:pt idx="123">
                  <c:v>-0.2</c:v>
                </c:pt>
                <c:pt idx="124">
                  <c:v>-0.2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-0.4</c:v>
                </c:pt>
                <c:pt idx="141">
                  <c:v>-0.4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-0.4</c:v>
                </c:pt>
                <c:pt idx="146">
                  <c:v>-0.4</c:v>
                </c:pt>
                <c:pt idx="147">
                  <c:v>-0.3</c:v>
                </c:pt>
                <c:pt idx="148">
                  <c:v>-0.1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-0.1</c:v>
                </c:pt>
                <c:pt idx="156">
                  <c:v>-0.2</c:v>
                </c:pt>
                <c:pt idx="157">
                  <c:v>-0.3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-0.7</c:v>
                </c:pt>
                <c:pt idx="163">
                  <c:v>-0.7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-0.8</c:v>
                </c:pt>
                <c:pt idx="168">
                  <c:v>-0.9</c:v>
                </c:pt>
                <c:pt idx="169">
                  <c:v>-0.9</c:v>
                </c:pt>
                <c:pt idx="170">
                  <c:v>-0.9</c:v>
                </c:pt>
                <c:pt idx="171">
                  <c:v>-0.9</c:v>
                </c:pt>
                <c:pt idx="172">
                  <c:v>-0.9</c:v>
                </c:pt>
                <c:pt idx="173">
                  <c:v>-0.9</c:v>
                </c:pt>
                <c:pt idx="174">
                  <c:v>-0.9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-1.1000000000000001</c:v>
                </c:pt>
                <c:pt idx="182">
                  <c:v>-1.2</c:v>
                </c:pt>
                <c:pt idx="183">
                  <c:v>-1.2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-1.6</c:v>
                </c:pt>
                <c:pt idx="210">
                  <c:v>-1.6</c:v>
                </c:pt>
                <c:pt idx="211">
                  <c:v>-1.6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-1.8</c:v>
                </c:pt>
                <c:pt idx="217">
                  <c:v>-1.8</c:v>
                </c:pt>
                <c:pt idx="218">
                  <c:v>-1.7</c:v>
                </c:pt>
                <c:pt idx="219">
                  <c:v>-1.7</c:v>
                </c:pt>
                <c:pt idx="220">
                  <c:v>-1.6</c:v>
                </c:pt>
                <c:pt idx="221">
                  <c:v>-1.6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-1.9</c:v>
                </c:pt>
                <c:pt idx="227">
                  <c:v>-1.9</c:v>
                </c:pt>
                <c:pt idx="228">
                  <c:v>-1.9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-1.9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-1.9</c:v>
                </c:pt>
                <c:pt idx="252">
                  <c:v>-1.9</c:v>
                </c:pt>
                <c:pt idx="253">
                  <c:v>-1.9</c:v>
                </c:pt>
                <c:pt idx="254">
                  <c:v>-1.8</c:v>
                </c:pt>
                <c:pt idx="255">
                  <c:v>-1.9</c:v>
                </c:pt>
                <c:pt idx="256">
                  <c:v>-1.9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-1.8</c:v>
                </c:pt>
                <c:pt idx="267">
                  <c:v>-1.8</c:v>
                </c:pt>
                <c:pt idx="268">
                  <c:v>-1.9</c:v>
                </c:pt>
                <c:pt idx="269">
                  <c:v>-1.9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-1.8</c:v>
                </c:pt>
                <c:pt idx="275">
                  <c:v>-1.8</c:v>
                </c:pt>
                <c:pt idx="276">
                  <c:v>-1.7</c:v>
                </c:pt>
                <c:pt idx="277">
                  <c:v>-1.7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-1.8</c:v>
                </c:pt>
                <c:pt idx="282">
                  <c:v>-1.8</c:v>
                </c:pt>
                <c:pt idx="283">
                  <c:v>-1.8</c:v>
                </c:pt>
                <c:pt idx="284">
                  <c:v>-1.8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-2.1</c:v>
                </c:pt>
                <c:pt idx="292">
                  <c:v>-2.1</c:v>
                </c:pt>
                <c:pt idx="293">
                  <c:v>-2.1</c:v>
                </c:pt>
                <c:pt idx="294">
                  <c:v>-2.1</c:v>
                </c:pt>
                <c:pt idx="295">
                  <c:v>-2.1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-2.2000000000000002</c:v>
                </c:pt>
                <c:pt idx="302">
                  <c:v>-2.2000000000000002</c:v>
                </c:pt>
                <c:pt idx="303">
                  <c:v>-2.2000000000000002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-2.2000000000000002</c:v>
                </c:pt>
                <c:pt idx="311">
                  <c:v>-2.2000000000000002</c:v>
                </c:pt>
                <c:pt idx="312">
                  <c:v>-2.2000000000000002</c:v>
                </c:pt>
                <c:pt idx="313">
                  <c:v>-2.2000000000000002</c:v>
                </c:pt>
                <c:pt idx="314">
                  <c:v>-2.2000000000000002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-2.1</c:v>
                </c:pt>
                <c:pt idx="319">
                  <c:v>-2.1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-2.1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-2.2000000000000002</c:v>
                </c:pt>
                <c:pt idx="333">
                  <c:v>-2.2000000000000002</c:v>
                </c:pt>
                <c:pt idx="334">
                  <c:v>-2.2000000000000002</c:v>
                </c:pt>
                <c:pt idx="335">
                  <c:v>-2.2000000000000002</c:v>
                </c:pt>
                <c:pt idx="336">
                  <c:v>-2.2000000000000002</c:v>
                </c:pt>
                <c:pt idx="337">
                  <c:v>-2.2999999999999998</c:v>
                </c:pt>
                <c:pt idx="338">
                  <c:v>-2.2999999999999998</c:v>
                </c:pt>
                <c:pt idx="339">
                  <c:v>-2.2999999999999998</c:v>
                </c:pt>
                <c:pt idx="340">
                  <c:v>-2.2999999999999998</c:v>
                </c:pt>
                <c:pt idx="341">
                  <c:v>-2.2999999999999998</c:v>
                </c:pt>
                <c:pt idx="342">
                  <c:v>-2.4</c:v>
                </c:pt>
                <c:pt idx="343">
                  <c:v>-2.2999999999999998</c:v>
                </c:pt>
                <c:pt idx="344">
                  <c:v>-2.2999999999999998</c:v>
                </c:pt>
                <c:pt idx="345">
                  <c:v>-2.2999999999999998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-2.2999999999999998</c:v>
                </c:pt>
                <c:pt idx="368">
                  <c:v>-2.4</c:v>
                </c:pt>
                <c:pt idx="369">
                  <c:v>-2.4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-2.6</c:v>
                </c:pt>
                <c:pt idx="388">
                  <c:v>-2.6</c:v>
                </c:pt>
                <c:pt idx="389">
                  <c:v>-2.6</c:v>
                </c:pt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-2.5</c:v>
                </c:pt>
                <c:pt idx="394">
                  <c:v>-2.4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-2.6</c:v>
                </c:pt>
                <c:pt idx="409">
                  <c:v>-2.6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-2.9</c:v>
                </c:pt>
                <c:pt idx="424">
                  <c:v>-2.9</c:v>
                </c:pt>
                <c:pt idx="425">
                  <c:v>-2.9</c:v>
                </c:pt>
                <c:pt idx="426">
                  <c:v>-2.9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-3.1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-3.1</c:v>
                </c:pt>
                <c:pt idx="460">
                  <c:v>-3.1</c:v>
                </c:pt>
                <c:pt idx="461">
                  <c:v>-3.1</c:v>
                </c:pt>
                <c:pt idx="462">
                  <c:v>-3.1</c:v>
                </c:pt>
                <c:pt idx="463">
                  <c:v>-3.1</c:v>
                </c:pt>
                <c:pt idx="464">
                  <c:v>-3.1</c:v>
                </c:pt>
                <c:pt idx="465">
                  <c:v>-3.1</c:v>
                </c:pt>
                <c:pt idx="466">
                  <c:v>4.5999999999999996</c:v>
                </c:pt>
                <c:pt idx="467">
                  <c:v>4.5999999999999996</c:v>
                </c:pt>
                <c:pt idx="468">
                  <c:v>4.5999999999999996</c:v>
                </c:pt>
                <c:pt idx="469">
                  <c:v>4.5999999999999996</c:v>
                </c:pt>
                <c:pt idx="470">
                  <c:v>4.5999999999999996</c:v>
                </c:pt>
                <c:pt idx="471">
                  <c:v>4.5999999999999996</c:v>
                </c:pt>
                <c:pt idx="472">
                  <c:v>4.5999999999999996</c:v>
                </c:pt>
                <c:pt idx="473">
                  <c:v>4.5999999999999996</c:v>
                </c:pt>
                <c:pt idx="474">
                  <c:v>4.5999999999999996</c:v>
                </c:pt>
                <c:pt idx="475">
                  <c:v>4.5999999999999996</c:v>
                </c:pt>
                <c:pt idx="476">
                  <c:v>4.5999999999999996</c:v>
                </c:pt>
                <c:pt idx="477">
                  <c:v>4.7</c:v>
                </c:pt>
                <c:pt idx="478">
                  <c:v>4.7</c:v>
                </c:pt>
                <c:pt idx="479">
                  <c:v>4.7</c:v>
                </c:pt>
                <c:pt idx="480">
                  <c:v>4.8</c:v>
                </c:pt>
                <c:pt idx="481">
                  <c:v>4.8</c:v>
                </c:pt>
                <c:pt idx="482">
                  <c:v>4.8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4.8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4.9000000000000004</c:v>
                </c:pt>
                <c:pt idx="495">
                  <c:v>4.9000000000000004</c:v>
                </c:pt>
                <c:pt idx="496">
                  <c:v>4.9000000000000004</c:v>
                </c:pt>
                <c:pt idx="497">
                  <c:v>5</c:v>
                </c:pt>
                <c:pt idx="498">
                  <c:v>5</c:v>
                </c:pt>
                <c:pt idx="499">
                  <c:v>5.0999999999999996</c:v>
                </c:pt>
                <c:pt idx="500">
                  <c:v>5.0999999999999996</c:v>
                </c:pt>
                <c:pt idx="501">
                  <c:v>5.0999999999999996</c:v>
                </c:pt>
                <c:pt idx="502">
                  <c:v>5.0999999999999996</c:v>
                </c:pt>
                <c:pt idx="503">
                  <c:v>5.0999999999999996</c:v>
                </c:pt>
                <c:pt idx="504">
                  <c:v>5.0999999999999996</c:v>
                </c:pt>
                <c:pt idx="505">
                  <c:v>5.0999999999999996</c:v>
                </c:pt>
                <c:pt idx="506">
                  <c:v>5.0999999999999996</c:v>
                </c:pt>
                <c:pt idx="507">
                  <c:v>5.0999999999999996</c:v>
                </c:pt>
                <c:pt idx="508">
                  <c:v>5.2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5.2</c:v>
                </c:pt>
                <c:pt idx="513">
                  <c:v>5.2</c:v>
                </c:pt>
                <c:pt idx="514">
                  <c:v>5.2</c:v>
                </c:pt>
                <c:pt idx="515">
                  <c:v>5.2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5.3</c:v>
                </c:pt>
                <c:pt idx="520">
                  <c:v>5.2</c:v>
                </c:pt>
                <c:pt idx="521">
                  <c:v>5.3</c:v>
                </c:pt>
                <c:pt idx="522">
                  <c:v>5.3</c:v>
                </c:pt>
                <c:pt idx="523">
                  <c:v>5.3</c:v>
                </c:pt>
                <c:pt idx="524">
                  <c:v>5.3</c:v>
                </c:pt>
                <c:pt idx="525">
                  <c:v>5.3</c:v>
                </c:pt>
                <c:pt idx="526">
                  <c:v>5.3</c:v>
                </c:pt>
                <c:pt idx="527">
                  <c:v>5.3</c:v>
                </c:pt>
                <c:pt idx="528">
                  <c:v>5.3</c:v>
                </c:pt>
                <c:pt idx="529">
                  <c:v>5.3</c:v>
                </c:pt>
                <c:pt idx="530">
                  <c:v>5.3</c:v>
                </c:pt>
                <c:pt idx="531">
                  <c:v>5.2</c:v>
                </c:pt>
                <c:pt idx="532">
                  <c:v>5.3</c:v>
                </c:pt>
                <c:pt idx="533">
                  <c:v>5.3</c:v>
                </c:pt>
                <c:pt idx="534">
                  <c:v>5.3</c:v>
                </c:pt>
                <c:pt idx="535">
                  <c:v>5.3</c:v>
                </c:pt>
                <c:pt idx="536">
                  <c:v>5.4</c:v>
                </c:pt>
                <c:pt idx="537">
                  <c:v>5.4</c:v>
                </c:pt>
                <c:pt idx="538">
                  <c:v>5.5</c:v>
                </c:pt>
                <c:pt idx="539">
                  <c:v>5.5</c:v>
                </c:pt>
                <c:pt idx="540">
                  <c:v>5.6</c:v>
                </c:pt>
                <c:pt idx="541">
                  <c:v>5.7</c:v>
                </c:pt>
                <c:pt idx="542">
                  <c:v>5.7</c:v>
                </c:pt>
                <c:pt idx="543">
                  <c:v>5.8</c:v>
                </c:pt>
                <c:pt idx="544">
                  <c:v>5.8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6</c:v>
                </c:pt>
                <c:pt idx="549">
                  <c:v>6.2</c:v>
                </c:pt>
                <c:pt idx="550">
                  <c:v>6.2</c:v>
                </c:pt>
                <c:pt idx="551">
                  <c:v>6.2</c:v>
                </c:pt>
                <c:pt idx="552">
                  <c:v>6.3</c:v>
                </c:pt>
                <c:pt idx="553">
                  <c:v>6.3</c:v>
                </c:pt>
                <c:pt idx="554">
                  <c:v>6.2</c:v>
                </c:pt>
                <c:pt idx="555">
                  <c:v>6.1</c:v>
                </c:pt>
                <c:pt idx="556">
                  <c:v>6</c:v>
                </c:pt>
                <c:pt idx="557">
                  <c:v>6</c:v>
                </c:pt>
                <c:pt idx="558">
                  <c:v>5.9</c:v>
                </c:pt>
                <c:pt idx="559">
                  <c:v>5.9</c:v>
                </c:pt>
                <c:pt idx="560">
                  <c:v>5.8</c:v>
                </c:pt>
                <c:pt idx="561">
                  <c:v>5.8</c:v>
                </c:pt>
                <c:pt idx="562">
                  <c:v>5.8</c:v>
                </c:pt>
                <c:pt idx="563">
                  <c:v>5.7</c:v>
                </c:pt>
                <c:pt idx="564">
                  <c:v>5.7</c:v>
                </c:pt>
                <c:pt idx="565">
                  <c:v>5.6</c:v>
                </c:pt>
                <c:pt idx="566">
                  <c:v>5.7</c:v>
                </c:pt>
                <c:pt idx="567">
                  <c:v>5.7</c:v>
                </c:pt>
                <c:pt idx="568">
                  <c:v>5.6</c:v>
                </c:pt>
                <c:pt idx="569">
                  <c:v>5.7</c:v>
                </c:pt>
                <c:pt idx="570">
                  <c:v>5.7</c:v>
                </c:pt>
                <c:pt idx="571">
                  <c:v>5.7</c:v>
                </c:pt>
                <c:pt idx="572">
                  <c:v>5.6</c:v>
                </c:pt>
                <c:pt idx="573">
                  <c:v>5.6</c:v>
                </c:pt>
                <c:pt idx="574">
                  <c:v>5.6</c:v>
                </c:pt>
                <c:pt idx="575">
                  <c:v>5.6</c:v>
                </c:pt>
                <c:pt idx="576">
                  <c:v>5.6</c:v>
                </c:pt>
                <c:pt idx="577">
                  <c:v>5.5</c:v>
                </c:pt>
                <c:pt idx="578">
                  <c:v>5.5</c:v>
                </c:pt>
                <c:pt idx="579">
                  <c:v>5.6</c:v>
                </c:pt>
                <c:pt idx="580">
                  <c:v>5.6</c:v>
                </c:pt>
                <c:pt idx="581">
                  <c:v>5.6</c:v>
                </c:pt>
                <c:pt idx="582">
                  <c:v>5.6</c:v>
                </c:pt>
                <c:pt idx="583">
                  <c:v>5.6</c:v>
                </c:pt>
                <c:pt idx="584">
                  <c:v>5.6</c:v>
                </c:pt>
                <c:pt idx="585">
                  <c:v>5.6</c:v>
                </c:pt>
                <c:pt idx="586">
                  <c:v>5.6</c:v>
                </c:pt>
                <c:pt idx="587">
                  <c:v>5.6</c:v>
                </c:pt>
                <c:pt idx="588">
                  <c:v>5.6</c:v>
                </c:pt>
                <c:pt idx="589">
                  <c:v>5.6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5.7</c:v>
                </c:pt>
                <c:pt idx="597">
                  <c:v>5.8</c:v>
                </c:pt>
                <c:pt idx="598">
                  <c:v>5.8</c:v>
                </c:pt>
                <c:pt idx="599">
                  <c:v>5.8</c:v>
                </c:pt>
                <c:pt idx="600">
                  <c:v>5.9</c:v>
                </c:pt>
                <c:pt idx="601">
                  <c:v>5.9</c:v>
                </c:pt>
                <c:pt idx="602">
                  <c:v>6</c:v>
                </c:pt>
                <c:pt idx="603">
                  <c:v>6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6.1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6.1</c:v>
                </c:pt>
                <c:pt idx="619">
                  <c:v>6.2</c:v>
                </c:pt>
                <c:pt idx="620">
                  <c:v>6.2</c:v>
                </c:pt>
                <c:pt idx="621">
                  <c:v>6.2</c:v>
                </c:pt>
                <c:pt idx="622">
                  <c:v>6.3</c:v>
                </c:pt>
                <c:pt idx="623">
                  <c:v>6.3</c:v>
                </c:pt>
                <c:pt idx="624">
                  <c:v>6.3</c:v>
                </c:pt>
                <c:pt idx="625">
                  <c:v>6.4</c:v>
                </c:pt>
                <c:pt idx="626">
                  <c:v>6.3</c:v>
                </c:pt>
                <c:pt idx="627">
                  <c:v>6.4</c:v>
                </c:pt>
                <c:pt idx="628">
                  <c:v>6.4</c:v>
                </c:pt>
                <c:pt idx="629">
                  <c:v>6.6</c:v>
                </c:pt>
                <c:pt idx="630">
                  <c:v>6.6</c:v>
                </c:pt>
                <c:pt idx="631">
                  <c:v>6.6</c:v>
                </c:pt>
                <c:pt idx="632">
                  <c:v>6.7</c:v>
                </c:pt>
                <c:pt idx="633">
                  <c:v>6.7</c:v>
                </c:pt>
                <c:pt idx="634">
                  <c:v>6.5</c:v>
                </c:pt>
                <c:pt idx="635">
                  <c:v>6.5</c:v>
                </c:pt>
                <c:pt idx="636">
                  <c:v>6.5</c:v>
                </c:pt>
                <c:pt idx="637">
                  <c:v>6.5</c:v>
                </c:pt>
                <c:pt idx="638">
                  <c:v>6.4</c:v>
                </c:pt>
                <c:pt idx="639">
                  <c:v>6.4</c:v>
                </c:pt>
                <c:pt idx="640">
                  <c:v>6.4</c:v>
                </c:pt>
                <c:pt idx="641">
                  <c:v>6.5</c:v>
                </c:pt>
                <c:pt idx="642">
                  <c:v>6.4</c:v>
                </c:pt>
                <c:pt idx="643">
                  <c:v>6.4</c:v>
                </c:pt>
                <c:pt idx="644">
                  <c:v>6.5</c:v>
                </c:pt>
                <c:pt idx="645">
                  <c:v>6.4</c:v>
                </c:pt>
                <c:pt idx="646">
                  <c:v>6.4</c:v>
                </c:pt>
                <c:pt idx="647">
                  <c:v>6.4</c:v>
                </c:pt>
                <c:pt idx="648">
                  <c:v>6.4</c:v>
                </c:pt>
                <c:pt idx="649">
                  <c:v>6.4</c:v>
                </c:pt>
                <c:pt idx="650">
                  <c:v>6.5</c:v>
                </c:pt>
                <c:pt idx="651">
                  <c:v>6.4</c:v>
                </c:pt>
                <c:pt idx="652">
                  <c:v>6.5</c:v>
                </c:pt>
                <c:pt idx="653">
                  <c:v>6.5</c:v>
                </c:pt>
                <c:pt idx="654">
                  <c:v>6.5</c:v>
                </c:pt>
                <c:pt idx="655">
                  <c:v>6.6</c:v>
                </c:pt>
                <c:pt idx="656">
                  <c:v>6.6</c:v>
                </c:pt>
                <c:pt idx="657">
                  <c:v>6.7</c:v>
                </c:pt>
                <c:pt idx="658">
                  <c:v>6.7</c:v>
                </c:pt>
                <c:pt idx="659">
                  <c:v>6.8</c:v>
                </c:pt>
                <c:pt idx="660">
                  <c:v>6.9</c:v>
                </c:pt>
                <c:pt idx="661">
                  <c:v>6.9</c:v>
                </c:pt>
                <c:pt idx="662">
                  <c:v>7</c:v>
                </c:pt>
                <c:pt idx="663">
                  <c:v>7.1</c:v>
                </c:pt>
                <c:pt idx="664">
                  <c:v>7.2</c:v>
                </c:pt>
                <c:pt idx="665">
                  <c:v>7.1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7.3</c:v>
                </c:pt>
                <c:pt idx="671">
                  <c:v>7.1</c:v>
                </c:pt>
                <c:pt idx="672">
                  <c:v>7</c:v>
                </c:pt>
                <c:pt idx="673">
                  <c:v>6.9</c:v>
                </c:pt>
                <c:pt idx="674">
                  <c:v>6.8</c:v>
                </c:pt>
                <c:pt idx="675">
                  <c:v>6.8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6.8</c:v>
                </c:pt>
                <c:pt idx="684">
                  <c:v>6.7</c:v>
                </c:pt>
                <c:pt idx="685">
                  <c:v>6.7</c:v>
                </c:pt>
                <c:pt idx="686">
                  <c:v>6.7</c:v>
                </c:pt>
                <c:pt idx="687">
                  <c:v>6.7</c:v>
                </c:pt>
                <c:pt idx="688">
                  <c:v>6.7</c:v>
                </c:pt>
                <c:pt idx="689">
                  <c:v>6.8</c:v>
                </c:pt>
                <c:pt idx="690">
                  <c:v>6.9</c:v>
                </c:pt>
                <c:pt idx="691">
                  <c:v>6.9</c:v>
                </c:pt>
                <c:pt idx="692">
                  <c:v>6.9</c:v>
                </c:pt>
                <c:pt idx="693">
                  <c:v>6.9</c:v>
                </c:pt>
                <c:pt idx="694">
                  <c:v>6.9</c:v>
                </c:pt>
                <c:pt idx="695">
                  <c:v>6.9</c:v>
                </c:pt>
                <c:pt idx="696">
                  <c:v>6.7</c:v>
                </c:pt>
                <c:pt idx="697">
                  <c:v>6.7</c:v>
                </c:pt>
                <c:pt idx="698">
                  <c:v>6.7</c:v>
                </c:pt>
                <c:pt idx="699">
                  <c:v>6.8</c:v>
                </c:pt>
                <c:pt idx="700">
                  <c:v>6.8</c:v>
                </c:pt>
                <c:pt idx="701">
                  <c:v>6.9</c:v>
                </c:pt>
                <c:pt idx="702">
                  <c:v>6.9</c:v>
                </c:pt>
                <c:pt idx="703">
                  <c:v>6.9</c:v>
                </c:pt>
                <c:pt idx="704">
                  <c:v>6.8</c:v>
                </c:pt>
                <c:pt idx="705">
                  <c:v>6.8</c:v>
                </c:pt>
                <c:pt idx="706">
                  <c:v>6.7</c:v>
                </c:pt>
                <c:pt idx="707">
                  <c:v>6.8</c:v>
                </c:pt>
                <c:pt idx="708">
                  <c:v>6.8</c:v>
                </c:pt>
                <c:pt idx="709">
                  <c:v>6.8</c:v>
                </c:pt>
                <c:pt idx="710">
                  <c:v>6.8</c:v>
                </c:pt>
                <c:pt idx="711">
                  <c:v>6.8</c:v>
                </c:pt>
                <c:pt idx="712">
                  <c:v>6.8</c:v>
                </c:pt>
                <c:pt idx="713">
                  <c:v>6.8</c:v>
                </c:pt>
                <c:pt idx="714">
                  <c:v>6.8</c:v>
                </c:pt>
                <c:pt idx="715">
                  <c:v>6.8</c:v>
                </c:pt>
                <c:pt idx="716">
                  <c:v>6.8</c:v>
                </c:pt>
                <c:pt idx="717">
                  <c:v>6.7</c:v>
                </c:pt>
                <c:pt idx="718">
                  <c:v>6.6</c:v>
                </c:pt>
                <c:pt idx="719">
                  <c:v>6.7</c:v>
                </c:pt>
                <c:pt idx="720">
                  <c:v>6.6</c:v>
                </c:pt>
                <c:pt idx="721">
                  <c:v>6.7</c:v>
                </c:pt>
                <c:pt idx="722">
                  <c:v>6.7</c:v>
                </c:pt>
                <c:pt idx="723">
                  <c:v>6.7</c:v>
                </c:pt>
                <c:pt idx="724">
                  <c:v>6.7</c:v>
                </c:pt>
                <c:pt idx="725">
                  <c:v>6.7</c:v>
                </c:pt>
                <c:pt idx="726">
                  <c:v>6.7</c:v>
                </c:pt>
                <c:pt idx="727">
                  <c:v>6.7</c:v>
                </c:pt>
                <c:pt idx="728">
                  <c:v>6.7</c:v>
                </c:pt>
                <c:pt idx="729">
                  <c:v>6.8</c:v>
                </c:pt>
                <c:pt idx="730">
                  <c:v>6.9</c:v>
                </c:pt>
                <c:pt idx="731">
                  <c:v>6.9</c:v>
                </c:pt>
                <c:pt idx="732">
                  <c:v>7</c:v>
                </c:pt>
                <c:pt idx="733">
                  <c:v>7</c:v>
                </c:pt>
                <c:pt idx="734">
                  <c:v>6.9</c:v>
                </c:pt>
                <c:pt idx="735">
                  <c:v>6.9</c:v>
                </c:pt>
                <c:pt idx="736">
                  <c:v>6.9</c:v>
                </c:pt>
                <c:pt idx="737">
                  <c:v>6.9</c:v>
                </c:pt>
                <c:pt idx="738">
                  <c:v>6.9</c:v>
                </c:pt>
                <c:pt idx="739">
                  <c:v>7</c:v>
                </c:pt>
                <c:pt idx="740">
                  <c:v>7.1</c:v>
                </c:pt>
                <c:pt idx="741">
                  <c:v>7.1</c:v>
                </c:pt>
                <c:pt idx="742">
                  <c:v>7.1</c:v>
                </c:pt>
                <c:pt idx="743">
                  <c:v>7.2</c:v>
                </c:pt>
                <c:pt idx="744">
                  <c:v>7.2</c:v>
                </c:pt>
                <c:pt idx="745">
                  <c:v>7.2</c:v>
                </c:pt>
                <c:pt idx="746">
                  <c:v>7.1</c:v>
                </c:pt>
                <c:pt idx="747">
                  <c:v>7.1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7.1</c:v>
                </c:pt>
                <c:pt idx="752">
                  <c:v>7.1</c:v>
                </c:pt>
                <c:pt idx="753">
                  <c:v>7.1</c:v>
                </c:pt>
                <c:pt idx="754">
                  <c:v>7.1</c:v>
                </c:pt>
                <c:pt idx="755">
                  <c:v>7.1</c:v>
                </c:pt>
                <c:pt idx="756">
                  <c:v>7.1</c:v>
                </c:pt>
                <c:pt idx="757">
                  <c:v>7.2</c:v>
                </c:pt>
                <c:pt idx="758">
                  <c:v>7.1</c:v>
                </c:pt>
                <c:pt idx="759">
                  <c:v>7.1</c:v>
                </c:pt>
                <c:pt idx="760">
                  <c:v>7.1</c:v>
                </c:pt>
                <c:pt idx="761">
                  <c:v>7.1</c:v>
                </c:pt>
                <c:pt idx="762">
                  <c:v>7.2</c:v>
                </c:pt>
                <c:pt idx="763">
                  <c:v>7.3</c:v>
                </c:pt>
                <c:pt idx="764">
                  <c:v>7.3</c:v>
                </c:pt>
                <c:pt idx="765">
                  <c:v>7.3</c:v>
                </c:pt>
                <c:pt idx="766">
                  <c:v>7.3</c:v>
                </c:pt>
                <c:pt idx="767">
                  <c:v>7.3</c:v>
                </c:pt>
                <c:pt idx="768">
                  <c:v>7.3</c:v>
                </c:pt>
                <c:pt idx="769">
                  <c:v>7.3</c:v>
                </c:pt>
                <c:pt idx="770">
                  <c:v>7.2</c:v>
                </c:pt>
                <c:pt idx="771">
                  <c:v>7.2</c:v>
                </c:pt>
                <c:pt idx="772">
                  <c:v>7.2</c:v>
                </c:pt>
                <c:pt idx="773">
                  <c:v>7.2</c:v>
                </c:pt>
                <c:pt idx="774">
                  <c:v>7.3</c:v>
                </c:pt>
                <c:pt idx="775">
                  <c:v>7.2</c:v>
                </c:pt>
                <c:pt idx="776">
                  <c:v>7.2</c:v>
                </c:pt>
                <c:pt idx="777">
                  <c:v>7.2</c:v>
                </c:pt>
                <c:pt idx="778">
                  <c:v>7.1</c:v>
                </c:pt>
                <c:pt idx="779">
                  <c:v>7.1</c:v>
                </c:pt>
                <c:pt idx="780">
                  <c:v>7.1</c:v>
                </c:pt>
                <c:pt idx="781">
                  <c:v>7.1</c:v>
                </c:pt>
                <c:pt idx="782">
                  <c:v>7.1</c:v>
                </c:pt>
                <c:pt idx="783">
                  <c:v>7.2</c:v>
                </c:pt>
                <c:pt idx="784">
                  <c:v>7.2</c:v>
                </c:pt>
                <c:pt idx="785">
                  <c:v>7.2</c:v>
                </c:pt>
                <c:pt idx="786">
                  <c:v>7.2</c:v>
                </c:pt>
                <c:pt idx="787">
                  <c:v>7.1</c:v>
                </c:pt>
                <c:pt idx="788">
                  <c:v>7.2</c:v>
                </c:pt>
                <c:pt idx="789">
                  <c:v>7.2</c:v>
                </c:pt>
                <c:pt idx="790">
                  <c:v>7.2</c:v>
                </c:pt>
                <c:pt idx="791">
                  <c:v>7.1</c:v>
                </c:pt>
                <c:pt idx="792">
                  <c:v>7.1</c:v>
                </c:pt>
                <c:pt idx="793">
                  <c:v>7.1</c:v>
                </c:pt>
                <c:pt idx="794">
                  <c:v>7.1</c:v>
                </c:pt>
                <c:pt idx="795">
                  <c:v>7.1</c:v>
                </c:pt>
                <c:pt idx="796">
                  <c:v>7.1</c:v>
                </c:pt>
                <c:pt idx="797">
                  <c:v>7</c:v>
                </c:pt>
                <c:pt idx="798">
                  <c:v>7</c:v>
                </c:pt>
                <c:pt idx="799">
                  <c:v>7</c:v>
                </c:pt>
                <c:pt idx="800">
                  <c:v>7</c:v>
                </c:pt>
                <c:pt idx="801">
                  <c:v>7</c:v>
                </c:pt>
                <c:pt idx="802">
                  <c:v>6.9</c:v>
                </c:pt>
                <c:pt idx="803">
                  <c:v>6.9</c:v>
                </c:pt>
                <c:pt idx="804">
                  <c:v>6.9</c:v>
                </c:pt>
                <c:pt idx="805">
                  <c:v>7</c:v>
                </c:pt>
                <c:pt idx="806">
                  <c:v>7</c:v>
                </c:pt>
                <c:pt idx="807">
                  <c:v>7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7.1</c:v>
                </c:pt>
                <c:pt idx="812">
                  <c:v>7.1</c:v>
                </c:pt>
                <c:pt idx="813">
                  <c:v>7.1</c:v>
                </c:pt>
                <c:pt idx="814">
                  <c:v>7.1</c:v>
                </c:pt>
                <c:pt idx="815">
                  <c:v>7.1</c:v>
                </c:pt>
                <c:pt idx="816">
                  <c:v>7.1</c:v>
                </c:pt>
                <c:pt idx="817">
                  <c:v>7.1</c:v>
                </c:pt>
                <c:pt idx="818">
                  <c:v>7.2</c:v>
                </c:pt>
                <c:pt idx="819">
                  <c:v>7.2</c:v>
                </c:pt>
                <c:pt idx="820">
                  <c:v>7.2</c:v>
                </c:pt>
                <c:pt idx="821">
                  <c:v>7.2</c:v>
                </c:pt>
                <c:pt idx="822">
                  <c:v>7.1</c:v>
                </c:pt>
                <c:pt idx="823">
                  <c:v>7.1</c:v>
                </c:pt>
                <c:pt idx="824">
                  <c:v>7.1</c:v>
                </c:pt>
                <c:pt idx="825">
                  <c:v>7</c:v>
                </c:pt>
                <c:pt idx="826">
                  <c:v>6.9</c:v>
                </c:pt>
                <c:pt idx="827">
                  <c:v>6.9</c:v>
                </c:pt>
                <c:pt idx="828">
                  <c:v>6.9</c:v>
                </c:pt>
                <c:pt idx="829">
                  <c:v>6.9</c:v>
                </c:pt>
                <c:pt idx="830">
                  <c:v>6.9</c:v>
                </c:pt>
                <c:pt idx="831">
                  <c:v>6.9</c:v>
                </c:pt>
                <c:pt idx="832">
                  <c:v>6.8</c:v>
                </c:pt>
                <c:pt idx="833">
                  <c:v>6.8</c:v>
                </c:pt>
                <c:pt idx="834">
                  <c:v>6.8</c:v>
                </c:pt>
                <c:pt idx="835">
                  <c:v>6.9</c:v>
                </c:pt>
                <c:pt idx="836">
                  <c:v>6.9</c:v>
                </c:pt>
                <c:pt idx="837">
                  <c:v>6.8</c:v>
                </c:pt>
                <c:pt idx="838">
                  <c:v>6.8</c:v>
                </c:pt>
                <c:pt idx="839">
                  <c:v>6.8</c:v>
                </c:pt>
                <c:pt idx="840">
                  <c:v>6.8</c:v>
                </c:pt>
                <c:pt idx="841">
                  <c:v>6.8</c:v>
                </c:pt>
                <c:pt idx="842">
                  <c:v>6.8</c:v>
                </c:pt>
                <c:pt idx="843">
                  <c:v>6.8</c:v>
                </c:pt>
                <c:pt idx="844">
                  <c:v>6.7</c:v>
                </c:pt>
                <c:pt idx="845">
                  <c:v>6.8</c:v>
                </c:pt>
                <c:pt idx="846">
                  <c:v>6.8</c:v>
                </c:pt>
                <c:pt idx="847">
                  <c:v>6.7</c:v>
                </c:pt>
                <c:pt idx="848">
                  <c:v>6.7</c:v>
                </c:pt>
                <c:pt idx="849">
                  <c:v>6.7</c:v>
                </c:pt>
                <c:pt idx="850">
                  <c:v>6.7</c:v>
                </c:pt>
                <c:pt idx="851">
                  <c:v>6.7</c:v>
                </c:pt>
                <c:pt idx="852">
                  <c:v>6.7</c:v>
                </c:pt>
                <c:pt idx="853">
                  <c:v>6.7</c:v>
                </c:pt>
                <c:pt idx="854">
                  <c:v>6.7</c:v>
                </c:pt>
                <c:pt idx="855">
                  <c:v>6.7</c:v>
                </c:pt>
                <c:pt idx="856">
                  <c:v>6.7</c:v>
                </c:pt>
                <c:pt idx="857">
                  <c:v>6.7</c:v>
                </c:pt>
                <c:pt idx="858">
                  <c:v>6.7</c:v>
                </c:pt>
                <c:pt idx="859">
                  <c:v>6.7</c:v>
                </c:pt>
                <c:pt idx="860">
                  <c:v>6.7</c:v>
                </c:pt>
                <c:pt idx="861">
                  <c:v>6.8</c:v>
                </c:pt>
                <c:pt idx="862">
                  <c:v>6.8</c:v>
                </c:pt>
                <c:pt idx="863">
                  <c:v>6.9</c:v>
                </c:pt>
                <c:pt idx="864">
                  <c:v>6.9</c:v>
                </c:pt>
                <c:pt idx="865">
                  <c:v>6.9</c:v>
                </c:pt>
                <c:pt idx="866">
                  <c:v>6.9</c:v>
                </c:pt>
                <c:pt idx="867">
                  <c:v>6.8</c:v>
                </c:pt>
                <c:pt idx="868">
                  <c:v>6.8</c:v>
                </c:pt>
                <c:pt idx="869">
                  <c:v>6.8</c:v>
                </c:pt>
                <c:pt idx="870">
                  <c:v>6.8</c:v>
                </c:pt>
                <c:pt idx="871">
                  <c:v>6.8</c:v>
                </c:pt>
                <c:pt idx="872">
                  <c:v>6.9</c:v>
                </c:pt>
                <c:pt idx="873">
                  <c:v>7</c:v>
                </c:pt>
                <c:pt idx="874">
                  <c:v>7.1</c:v>
                </c:pt>
                <c:pt idx="875">
                  <c:v>7.1</c:v>
                </c:pt>
                <c:pt idx="876">
                  <c:v>7.1</c:v>
                </c:pt>
                <c:pt idx="877">
                  <c:v>7.1</c:v>
                </c:pt>
                <c:pt idx="878">
                  <c:v>7</c:v>
                </c:pt>
                <c:pt idx="879">
                  <c:v>7</c:v>
                </c:pt>
                <c:pt idx="880">
                  <c:v>7</c:v>
                </c:pt>
                <c:pt idx="881">
                  <c:v>7</c:v>
                </c:pt>
                <c:pt idx="882">
                  <c:v>7.1</c:v>
                </c:pt>
                <c:pt idx="883">
                  <c:v>7</c:v>
                </c:pt>
                <c:pt idx="884">
                  <c:v>7</c:v>
                </c:pt>
                <c:pt idx="885">
                  <c:v>7</c:v>
                </c:pt>
                <c:pt idx="886">
                  <c:v>6.9</c:v>
                </c:pt>
                <c:pt idx="887">
                  <c:v>7</c:v>
                </c:pt>
                <c:pt idx="888">
                  <c:v>7</c:v>
                </c:pt>
                <c:pt idx="889">
                  <c:v>7</c:v>
                </c:pt>
                <c:pt idx="890">
                  <c:v>7</c:v>
                </c:pt>
                <c:pt idx="891">
                  <c:v>7</c:v>
                </c:pt>
                <c:pt idx="892">
                  <c:v>7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7</c:v>
                </c:pt>
                <c:pt idx="897">
                  <c:v>7</c:v>
                </c:pt>
                <c:pt idx="898">
                  <c:v>7</c:v>
                </c:pt>
                <c:pt idx="899">
                  <c:v>6.9</c:v>
                </c:pt>
                <c:pt idx="900">
                  <c:v>6.9</c:v>
                </c:pt>
                <c:pt idx="901">
                  <c:v>6.9</c:v>
                </c:pt>
                <c:pt idx="902">
                  <c:v>7</c:v>
                </c:pt>
                <c:pt idx="903">
                  <c:v>7</c:v>
                </c:pt>
                <c:pt idx="904">
                  <c:v>7</c:v>
                </c:pt>
                <c:pt idx="905">
                  <c:v>7</c:v>
                </c:pt>
                <c:pt idx="906">
                  <c:v>7</c:v>
                </c:pt>
                <c:pt idx="907">
                  <c:v>7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7</c:v>
                </c:pt>
                <c:pt idx="913">
                  <c:v>7</c:v>
                </c:pt>
                <c:pt idx="914">
                  <c:v>7</c:v>
                </c:pt>
                <c:pt idx="915">
                  <c:v>7</c:v>
                </c:pt>
                <c:pt idx="916">
                  <c:v>7</c:v>
                </c:pt>
                <c:pt idx="917">
                  <c:v>7</c:v>
                </c:pt>
                <c:pt idx="918">
                  <c:v>7.1</c:v>
                </c:pt>
                <c:pt idx="919">
                  <c:v>7.1</c:v>
                </c:pt>
                <c:pt idx="920">
                  <c:v>7.1</c:v>
                </c:pt>
                <c:pt idx="921">
                  <c:v>7.2</c:v>
                </c:pt>
                <c:pt idx="922">
                  <c:v>7.2</c:v>
                </c:pt>
                <c:pt idx="923">
                  <c:v>7.2</c:v>
                </c:pt>
                <c:pt idx="924">
                  <c:v>7.1</c:v>
                </c:pt>
                <c:pt idx="925">
                  <c:v>7.2</c:v>
                </c:pt>
                <c:pt idx="926">
                  <c:v>7.1</c:v>
                </c:pt>
                <c:pt idx="927">
                  <c:v>7.1</c:v>
                </c:pt>
                <c:pt idx="928">
                  <c:v>7.1</c:v>
                </c:pt>
                <c:pt idx="929">
                  <c:v>7.1</c:v>
                </c:pt>
                <c:pt idx="930">
                  <c:v>7.2</c:v>
                </c:pt>
                <c:pt idx="931">
                  <c:v>7.2</c:v>
                </c:pt>
                <c:pt idx="932">
                  <c:v>7.3</c:v>
                </c:pt>
                <c:pt idx="933">
                  <c:v>7.2</c:v>
                </c:pt>
                <c:pt idx="934">
                  <c:v>7.2</c:v>
                </c:pt>
                <c:pt idx="935">
                  <c:v>7.3</c:v>
                </c:pt>
                <c:pt idx="936">
                  <c:v>7.3</c:v>
                </c:pt>
                <c:pt idx="937">
                  <c:v>7.2</c:v>
                </c:pt>
                <c:pt idx="938">
                  <c:v>7.2</c:v>
                </c:pt>
                <c:pt idx="939">
                  <c:v>7.2</c:v>
                </c:pt>
                <c:pt idx="940">
                  <c:v>7.2</c:v>
                </c:pt>
                <c:pt idx="941">
                  <c:v>7.2</c:v>
                </c:pt>
                <c:pt idx="942">
                  <c:v>7.2</c:v>
                </c:pt>
                <c:pt idx="943">
                  <c:v>7.2</c:v>
                </c:pt>
                <c:pt idx="944">
                  <c:v>7.2</c:v>
                </c:pt>
                <c:pt idx="945">
                  <c:v>7.3</c:v>
                </c:pt>
                <c:pt idx="946">
                  <c:v>7.3</c:v>
                </c:pt>
                <c:pt idx="947">
                  <c:v>7.2</c:v>
                </c:pt>
                <c:pt idx="948">
                  <c:v>7.2</c:v>
                </c:pt>
                <c:pt idx="949">
                  <c:v>7.2</c:v>
                </c:pt>
                <c:pt idx="950">
                  <c:v>7.3</c:v>
                </c:pt>
                <c:pt idx="951">
                  <c:v>7.2</c:v>
                </c:pt>
                <c:pt idx="952">
                  <c:v>7.2</c:v>
                </c:pt>
                <c:pt idx="953">
                  <c:v>7.2</c:v>
                </c:pt>
                <c:pt idx="954">
                  <c:v>7.2</c:v>
                </c:pt>
                <c:pt idx="955">
                  <c:v>7.2</c:v>
                </c:pt>
                <c:pt idx="956">
                  <c:v>7.2</c:v>
                </c:pt>
                <c:pt idx="957">
                  <c:v>7.2</c:v>
                </c:pt>
                <c:pt idx="958">
                  <c:v>7.2</c:v>
                </c:pt>
                <c:pt idx="959">
                  <c:v>7.3</c:v>
                </c:pt>
                <c:pt idx="960">
                  <c:v>7.3</c:v>
                </c:pt>
                <c:pt idx="961">
                  <c:v>7.3</c:v>
                </c:pt>
                <c:pt idx="962">
                  <c:v>7.2</c:v>
                </c:pt>
                <c:pt idx="963">
                  <c:v>7.3</c:v>
                </c:pt>
                <c:pt idx="964">
                  <c:v>7.3</c:v>
                </c:pt>
                <c:pt idx="965">
                  <c:v>7.4</c:v>
                </c:pt>
                <c:pt idx="966">
                  <c:v>7.4</c:v>
                </c:pt>
                <c:pt idx="967">
                  <c:v>7.4</c:v>
                </c:pt>
                <c:pt idx="968">
                  <c:v>7.4</c:v>
                </c:pt>
                <c:pt idx="969">
                  <c:v>7.4</c:v>
                </c:pt>
                <c:pt idx="970">
                  <c:v>7.4</c:v>
                </c:pt>
                <c:pt idx="971">
                  <c:v>7.4</c:v>
                </c:pt>
                <c:pt idx="972">
                  <c:v>7.4</c:v>
                </c:pt>
                <c:pt idx="973">
                  <c:v>7.5</c:v>
                </c:pt>
                <c:pt idx="974">
                  <c:v>7.5</c:v>
                </c:pt>
                <c:pt idx="975">
                  <c:v>7.5</c:v>
                </c:pt>
                <c:pt idx="976">
                  <c:v>7.6</c:v>
                </c:pt>
                <c:pt idx="977">
                  <c:v>7.7</c:v>
                </c:pt>
                <c:pt idx="978">
                  <c:v>7.6</c:v>
                </c:pt>
                <c:pt idx="979">
                  <c:v>7.6</c:v>
                </c:pt>
                <c:pt idx="980">
                  <c:v>7.6</c:v>
                </c:pt>
                <c:pt idx="981">
                  <c:v>7.6</c:v>
                </c:pt>
                <c:pt idx="982">
                  <c:v>7.6</c:v>
                </c:pt>
                <c:pt idx="983">
                  <c:v>7.6</c:v>
                </c:pt>
                <c:pt idx="984">
                  <c:v>7.6</c:v>
                </c:pt>
                <c:pt idx="985">
                  <c:v>7.7</c:v>
                </c:pt>
                <c:pt idx="986">
                  <c:v>7.7</c:v>
                </c:pt>
                <c:pt idx="987">
                  <c:v>7.6</c:v>
                </c:pt>
                <c:pt idx="988">
                  <c:v>7.6</c:v>
                </c:pt>
                <c:pt idx="989">
                  <c:v>7.6</c:v>
                </c:pt>
                <c:pt idx="990">
                  <c:v>7.5</c:v>
                </c:pt>
                <c:pt idx="991">
                  <c:v>7.5</c:v>
                </c:pt>
                <c:pt idx="992">
                  <c:v>7.5</c:v>
                </c:pt>
                <c:pt idx="993">
                  <c:v>7.4</c:v>
                </c:pt>
                <c:pt idx="994">
                  <c:v>7.4</c:v>
                </c:pt>
                <c:pt idx="995">
                  <c:v>7.4</c:v>
                </c:pt>
                <c:pt idx="996">
                  <c:v>7.4</c:v>
                </c:pt>
                <c:pt idx="997">
                  <c:v>7.4</c:v>
                </c:pt>
                <c:pt idx="998">
                  <c:v>7.5</c:v>
                </c:pt>
                <c:pt idx="999">
                  <c:v>7.5</c:v>
                </c:pt>
                <c:pt idx="1000">
                  <c:v>7.5</c:v>
                </c:pt>
                <c:pt idx="1001">
                  <c:v>7.5</c:v>
                </c:pt>
                <c:pt idx="1002">
                  <c:v>7.5</c:v>
                </c:pt>
                <c:pt idx="1003">
                  <c:v>7.4</c:v>
                </c:pt>
                <c:pt idx="1004">
                  <c:v>7.4</c:v>
                </c:pt>
                <c:pt idx="1005">
                  <c:v>7.4</c:v>
                </c:pt>
                <c:pt idx="1006">
                  <c:v>7.3</c:v>
                </c:pt>
                <c:pt idx="1007">
                  <c:v>7.3</c:v>
                </c:pt>
                <c:pt idx="1008">
                  <c:v>7.4</c:v>
                </c:pt>
                <c:pt idx="1009">
                  <c:v>7.4</c:v>
                </c:pt>
                <c:pt idx="1010">
                  <c:v>7.3</c:v>
                </c:pt>
                <c:pt idx="1011">
                  <c:v>7.3</c:v>
                </c:pt>
                <c:pt idx="1012">
                  <c:v>7.3</c:v>
                </c:pt>
                <c:pt idx="1013">
                  <c:v>7.3</c:v>
                </c:pt>
                <c:pt idx="1014">
                  <c:v>7.3</c:v>
                </c:pt>
                <c:pt idx="1015">
                  <c:v>7.3</c:v>
                </c:pt>
                <c:pt idx="1016">
                  <c:v>7.3</c:v>
                </c:pt>
                <c:pt idx="1017">
                  <c:v>7.3</c:v>
                </c:pt>
                <c:pt idx="1018">
                  <c:v>7.3</c:v>
                </c:pt>
                <c:pt idx="1019">
                  <c:v>7.3</c:v>
                </c:pt>
                <c:pt idx="1020">
                  <c:v>7.3</c:v>
                </c:pt>
                <c:pt idx="1021">
                  <c:v>7.3</c:v>
                </c:pt>
                <c:pt idx="1022">
                  <c:v>7.3</c:v>
                </c:pt>
                <c:pt idx="1023">
                  <c:v>7.3</c:v>
                </c:pt>
                <c:pt idx="1024">
                  <c:v>7.3</c:v>
                </c:pt>
                <c:pt idx="1025">
                  <c:v>7.3</c:v>
                </c:pt>
                <c:pt idx="1026">
                  <c:v>7.3</c:v>
                </c:pt>
                <c:pt idx="1027">
                  <c:v>7.2</c:v>
                </c:pt>
                <c:pt idx="1028">
                  <c:v>7.3</c:v>
                </c:pt>
                <c:pt idx="1029">
                  <c:v>7.3</c:v>
                </c:pt>
                <c:pt idx="1030">
                  <c:v>7.3</c:v>
                </c:pt>
                <c:pt idx="1031">
                  <c:v>7.3</c:v>
                </c:pt>
                <c:pt idx="1032">
                  <c:v>7.3</c:v>
                </c:pt>
                <c:pt idx="1033">
                  <c:v>7.3</c:v>
                </c:pt>
                <c:pt idx="1034">
                  <c:v>7.3</c:v>
                </c:pt>
                <c:pt idx="1035">
                  <c:v>7.3</c:v>
                </c:pt>
                <c:pt idx="1036">
                  <c:v>7.3</c:v>
                </c:pt>
                <c:pt idx="1037">
                  <c:v>7.2</c:v>
                </c:pt>
                <c:pt idx="1038">
                  <c:v>7.2</c:v>
                </c:pt>
                <c:pt idx="1039">
                  <c:v>7.2</c:v>
                </c:pt>
                <c:pt idx="1040">
                  <c:v>7.2</c:v>
                </c:pt>
                <c:pt idx="1041">
                  <c:v>7.2</c:v>
                </c:pt>
                <c:pt idx="1042">
                  <c:v>7.1</c:v>
                </c:pt>
                <c:pt idx="1043">
                  <c:v>7.1</c:v>
                </c:pt>
                <c:pt idx="1044">
                  <c:v>7.1</c:v>
                </c:pt>
                <c:pt idx="1045">
                  <c:v>7.1</c:v>
                </c:pt>
                <c:pt idx="1046">
                  <c:v>7.1</c:v>
                </c:pt>
                <c:pt idx="1047">
                  <c:v>7.2</c:v>
                </c:pt>
                <c:pt idx="1048">
                  <c:v>7.1</c:v>
                </c:pt>
                <c:pt idx="1049">
                  <c:v>7.1</c:v>
                </c:pt>
                <c:pt idx="1050">
                  <c:v>7.1</c:v>
                </c:pt>
                <c:pt idx="1051">
                  <c:v>7.1</c:v>
                </c:pt>
                <c:pt idx="1052">
                  <c:v>7.1</c:v>
                </c:pt>
                <c:pt idx="1053">
                  <c:v>7.1</c:v>
                </c:pt>
                <c:pt idx="1054">
                  <c:v>7.1</c:v>
                </c:pt>
                <c:pt idx="1055">
                  <c:v>7.1</c:v>
                </c:pt>
                <c:pt idx="1056">
                  <c:v>7.1</c:v>
                </c:pt>
                <c:pt idx="1057">
                  <c:v>7.1</c:v>
                </c:pt>
                <c:pt idx="1058">
                  <c:v>7.1</c:v>
                </c:pt>
                <c:pt idx="1059">
                  <c:v>7.1</c:v>
                </c:pt>
                <c:pt idx="1060">
                  <c:v>7.1</c:v>
                </c:pt>
                <c:pt idx="1061">
                  <c:v>7.1</c:v>
                </c:pt>
                <c:pt idx="1062">
                  <c:v>7.2</c:v>
                </c:pt>
                <c:pt idx="1063">
                  <c:v>7.2</c:v>
                </c:pt>
                <c:pt idx="1064">
                  <c:v>7.1</c:v>
                </c:pt>
                <c:pt idx="1065">
                  <c:v>7.2</c:v>
                </c:pt>
                <c:pt idx="1066">
                  <c:v>7.2</c:v>
                </c:pt>
                <c:pt idx="1067">
                  <c:v>7.2</c:v>
                </c:pt>
                <c:pt idx="1068">
                  <c:v>7.2</c:v>
                </c:pt>
                <c:pt idx="1069">
                  <c:v>7.2</c:v>
                </c:pt>
                <c:pt idx="1070">
                  <c:v>7.2</c:v>
                </c:pt>
                <c:pt idx="1071">
                  <c:v>7.2</c:v>
                </c:pt>
                <c:pt idx="1072">
                  <c:v>7.2</c:v>
                </c:pt>
                <c:pt idx="1073">
                  <c:v>7.2</c:v>
                </c:pt>
                <c:pt idx="1074">
                  <c:v>7.2</c:v>
                </c:pt>
                <c:pt idx="1075">
                  <c:v>7.2</c:v>
                </c:pt>
                <c:pt idx="1076">
                  <c:v>7.2</c:v>
                </c:pt>
                <c:pt idx="1077">
                  <c:v>7.3</c:v>
                </c:pt>
                <c:pt idx="1078">
                  <c:v>7.2</c:v>
                </c:pt>
                <c:pt idx="1079">
                  <c:v>7.2</c:v>
                </c:pt>
                <c:pt idx="1080">
                  <c:v>7.3</c:v>
                </c:pt>
                <c:pt idx="1081">
                  <c:v>7.2</c:v>
                </c:pt>
                <c:pt idx="1082">
                  <c:v>7.2</c:v>
                </c:pt>
                <c:pt idx="1083">
                  <c:v>7.2</c:v>
                </c:pt>
                <c:pt idx="1084">
                  <c:v>7.3</c:v>
                </c:pt>
                <c:pt idx="1085">
                  <c:v>7.3</c:v>
                </c:pt>
                <c:pt idx="1086">
                  <c:v>7.3</c:v>
                </c:pt>
                <c:pt idx="1087">
                  <c:v>7.3</c:v>
                </c:pt>
                <c:pt idx="1088">
                  <c:v>7.3</c:v>
                </c:pt>
                <c:pt idx="1089">
                  <c:v>7.3</c:v>
                </c:pt>
                <c:pt idx="1090">
                  <c:v>7.3</c:v>
                </c:pt>
                <c:pt idx="1091">
                  <c:v>7.4</c:v>
                </c:pt>
                <c:pt idx="1092">
                  <c:v>7.4</c:v>
                </c:pt>
                <c:pt idx="1093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2.9</c:v>
                </c:pt>
                <c:pt idx="6">
                  <c:v>3.6</c:v>
                </c:pt>
                <c:pt idx="7">
                  <c:v>4.3</c:v>
                </c:pt>
                <c:pt idx="8">
                  <c:v>4</c:v>
                </c:pt>
                <c:pt idx="9">
                  <c:v>0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3.2</c:v>
                </c:pt>
                <c:pt idx="15">
                  <c:v>2.9</c:v>
                </c:pt>
                <c:pt idx="16">
                  <c:v>2.5</c:v>
                </c:pt>
                <c:pt idx="17">
                  <c:v>4.7</c:v>
                </c:pt>
                <c:pt idx="18">
                  <c:v>2.9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3.2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1.8</c:v>
                </c:pt>
                <c:pt idx="29">
                  <c:v>1.8</c:v>
                </c:pt>
                <c:pt idx="30">
                  <c:v>3.2</c:v>
                </c:pt>
                <c:pt idx="31">
                  <c:v>2.5</c:v>
                </c:pt>
                <c:pt idx="32">
                  <c:v>2.5</c:v>
                </c:pt>
                <c:pt idx="33">
                  <c:v>2.2000000000000002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2.9</c:v>
                </c:pt>
                <c:pt idx="38">
                  <c:v>1.8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1.8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2.5</c:v>
                </c:pt>
                <c:pt idx="97">
                  <c:v>3.2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2.5</c:v>
                </c:pt>
                <c:pt idx="104">
                  <c:v>2.9</c:v>
                </c:pt>
                <c:pt idx="105">
                  <c:v>3.2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3.6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1.8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3.6</c:v>
                </c:pt>
                <c:pt idx="131">
                  <c:v>3.2</c:v>
                </c:pt>
                <c:pt idx="132">
                  <c:v>1.8</c:v>
                </c:pt>
                <c:pt idx="133">
                  <c:v>2.5</c:v>
                </c:pt>
                <c:pt idx="134">
                  <c:v>2.5</c:v>
                </c:pt>
                <c:pt idx="135">
                  <c:v>4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1.8</c:v>
                </c:pt>
                <c:pt idx="147">
                  <c:v>3.2</c:v>
                </c:pt>
                <c:pt idx="148">
                  <c:v>3.6</c:v>
                </c:pt>
                <c:pt idx="149">
                  <c:v>3.2</c:v>
                </c:pt>
                <c:pt idx="150">
                  <c:v>5.4</c:v>
                </c:pt>
                <c:pt idx="151">
                  <c:v>5.4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2.5</c:v>
                </c:pt>
                <c:pt idx="162">
                  <c:v>2.5</c:v>
                </c:pt>
                <c:pt idx="163">
                  <c:v>0</c:v>
                </c:pt>
                <c:pt idx="164">
                  <c:v>1.8</c:v>
                </c:pt>
                <c:pt idx="165">
                  <c:v>2.5</c:v>
                </c:pt>
                <c:pt idx="166">
                  <c:v>2.5</c:v>
                </c:pt>
                <c:pt idx="167">
                  <c:v>1.8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2.9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2.9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2.9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2.5</c:v>
                </c:pt>
                <c:pt idx="238">
                  <c:v>3.2</c:v>
                </c:pt>
                <c:pt idx="239">
                  <c:v>3.6</c:v>
                </c:pt>
                <c:pt idx="240">
                  <c:v>3.2</c:v>
                </c:pt>
                <c:pt idx="241">
                  <c:v>2.5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2.9</c:v>
                </c:pt>
                <c:pt idx="250">
                  <c:v>0</c:v>
                </c:pt>
                <c:pt idx="251">
                  <c:v>2.5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3.2</c:v>
                </c:pt>
                <c:pt idx="260">
                  <c:v>1.8</c:v>
                </c:pt>
                <c:pt idx="261">
                  <c:v>1.8</c:v>
                </c:pt>
                <c:pt idx="262">
                  <c:v>2.9</c:v>
                </c:pt>
                <c:pt idx="263">
                  <c:v>2.5</c:v>
                </c:pt>
                <c:pt idx="264">
                  <c:v>1.8</c:v>
                </c:pt>
                <c:pt idx="265">
                  <c:v>2.9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2.5</c:v>
                </c:pt>
                <c:pt idx="292">
                  <c:v>3.6</c:v>
                </c:pt>
                <c:pt idx="293">
                  <c:v>3.2</c:v>
                </c:pt>
                <c:pt idx="294">
                  <c:v>3.6</c:v>
                </c:pt>
                <c:pt idx="295">
                  <c:v>3.2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1.8</c:v>
                </c:pt>
                <c:pt idx="311">
                  <c:v>0</c:v>
                </c:pt>
                <c:pt idx="312">
                  <c:v>2.9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2.5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3.2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3.2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2.9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2.5</c:v>
                </c:pt>
                <c:pt idx="417">
                  <c:v>2.9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1.8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1.8</c:v>
                </c:pt>
                <c:pt idx="436">
                  <c:v>2.5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4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1.8</c:v>
                </c:pt>
                <c:pt idx="452">
                  <c:v>3.2</c:v>
                </c:pt>
                <c:pt idx="453">
                  <c:v>3.2</c:v>
                </c:pt>
                <c:pt idx="454">
                  <c:v>1.8</c:v>
                </c:pt>
                <c:pt idx="455">
                  <c:v>1.8</c:v>
                </c:pt>
                <c:pt idx="456">
                  <c:v>3.2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1.8</c:v>
                </c:pt>
                <c:pt idx="463">
                  <c:v>2.5</c:v>
                </c:pt>
                <c:pt idx="464">
                  <c:v>2.5</c:v>
                </c:pt>
                <c:pt idx="465">
                  <c:v>2.9</c:v>
                </c:pt>
                <c:pt idx="466">
                  <c:v>7.2</c:v>
                </c:pt>
                <c:pt idx="467">
                  <c:v>10.1</c:v>
                </c:pt>
                <c:pt idx="468">
                  <c:v>13.7</c:v>
                </c:pt>
                <c:pt idx="469">
                  <c:v>12.6</c:v>
                </c:pt>
                <c:pt idx="470">
                  <c:v>13.3</c:v>
                </c:pt>
                <c:pt idx="471">
                  <c:v>10.4</c:v>
                </c:pt>
                <c:pt idx="472">
                  <c:v>11.2</c:v>
                </c:pt>
                <c:pt idx="473">
                  <c:v>6.8</c:v>
                </c:pt>
                <c:pt idx="474">
                  <c:v>7.2</c:v>
                </c:pt>
                <c:pt idx="475">
                  <c:v>5.4</c:v>
                </c:pt>
                <c:pt idx="476">
                  <c:v>9.4</c:v>
                </c:pt>
                <c:pt idx="477">
                  <c:v>10.1</c:v>
                </c:pt>
                <c:pt idx="478">
                  <c:v>8.6</c:v>
                </c:pt>
                <c:pt idx="479">
                  <c:v>15.5</c:v>
                </c:pt>
                <c:pt idx="480">
                  <c:v>8.3000000000000007</c:v>
                </c:pt>
                <c:pt idx="481">
                  <c:v>9</c:v>
                </c:pt>
                <c:pt idx="482">
                  <c:v>10.4</c:v>
                </c:pt>
                <c:pt idx="483">
                  <c:v>7.6</c:v>
                </c:pt>
                <c:pt idx="484">
                  <c:v>8.3000000000000007</c:v>
                </c:pt>
                <c:pt idx="485">
                  <c:v>10.1</c:v>
                </c:pt>
                <c:pt idx="486">
                  <c:v>11.5</c:v>
                </c:pt>
                <c:pt idx="487">
                  <c:v>9</c:v>
                </c:pt>
                <c:pt idx="488">
                  <c:v>6.8</c:v>
                </c:pt>
                <c:pt idx="489">
                  <c:v>8.6</c:v>
                </c:pt>
                <c:pt idx="490">
                  <c:v>14.4</c:v>
                </c:pt>
                <c:pt idx="491">
                  <c:v>11.9</c:v>
                </c:pt>
                <c:pt idx="492">
                  <c:v>7.2</c:v>
                </c:pt>
                <c:pt idx="493">
                  <c:v>9</c:v>
                </c:pt>
                <c:pt idx="494">
                  <c:v>6.1</c:v>
                </c:pt>
                <c:pt idx="495">
                  <c:v>15.1</c:v>
                </c:pt>
                <c:pt idx="496">
                  <c:v>10.1</c:v>
                </c:pt>
                <c:pt idx="497">
                  <c:v>5.4</c:v>
                </c:pt>
                <c:pt idx="498">
                  <c:v>6.8</c:v>
                </c:pt>
                <c:pt idx="499">
                  <c:v>10.1</c:v>
                </c:pt>
                <c:pt idx="500">
                  <c:v>16.600000000000001</c:v>
                </c:pt>
                <c:pt idx="501">
                  <c:v>12.6</c:v>
                </c:pt>
                <c:pt idx="502">
                  <c:v>10.1</c:v>
                </c:pt>
                <c:pt idx="503">
                  <c:v>7.9</c:v>
                </c:pt>
                <c:pt idx="504">
                  <c:v>5</c:v>
                </c:pt>
                <c:pt idx="505">
                  <c:v>14.4</c:v>
                </c:pt>
                <c:pt idx="506">
                  <c:v>11.5</c:v>
                </c:pt>
                <c:pt idx="507">
                  <c:v>7.6</c:v>
                </c:pt>
                <c:pt idx="508">
                  <c:v>6.5</c:v>
                </c:pt>
                <c:pt idx="509">
                  <c:v>6.5</c:v>
                </c:pt>
                <c:pt idx="510">
                  <c:v>4.3</c:v>
                </c:pt>
                <c:pt idx="511">
                  <c:v>8.6</c:v>
                </c:pt>
                <c:pt idx="512">
                  <c:v>9.4</c:v>
                </c:pt>
                <c:pt idx="513">
                  <c:v>9.6999999999999993</c:v>
                </c:pt>
                <c:pt idx="514">
                  <c:v>12.2</c:v>
                </c:pt>
                <c:pt idx="515">
                  <c:v>10.4</c:v>
                </c:pt>
                <c:pt idx="516">
                  <c:v>14</c:v>
                </c:pt>
                <c:pt idx="517">
                  <c:v>12.6</c:v>
                </c:pt>
                <c:pt idx="518">
                  <c:v>6.1</c:v>
                </c:pt>
                <c:pt idx="519">
                  <c:v>14.4</c:v>
                </c:pt>
                <c:pt idx="520">
                  <c:v>8.6</c:v>
                </c:pt>
                <c:pt idx="521">
                  <c:v>7.6</c:v>
                </c:pt>
                <c:pt idx="522">
                  <c:v>10.8</c:v>
                </c:pt>
                <c:pt idx="523">
                  <c:v>9.6999999999999993</c:v>
                </c:pt>
                <c:pt idx="524">
                  <c:v>16.2</c:v>
                </c:pt>
                <c:pt idx="525">
                  <c:v>6.8</c:v>
                </c:pt>
                <c:pt idx="526">
                  <c:v>6.8</c:v>
                </c:pt>
                <c:pt idx="527">
                  <c:v>7.6</c:v>
                </c:pt>
                <c:pt idx="528">
                  <c:v>4.7</c:v>
                </c:pt>
                <c:pt idx="529">
                  <c:v>6.1</c:v>
                </c:pt>
                <c:pt idx="530">
                  <c:v>8.6</c:v>
                </c:pt>
                <c:pt idx="531">
                  <c:v>10.4</c:v>
                </c:pt>
                <c:pt idx="532">
                  <c:v>7.6</c:v>
                </c:pt>
                <c:pt idx="533">
                  <c:v>7.6</c:v>
                </c:pt>
                <c:pt idx="534">
                  <c:v>11.2</c:v>
                </c:pt>
                <c:pt idx="535">
                  <c:v>9</c:v>
                </c:pt>
                <c:pt idx="536">
                  <c:v>13.3</c:v>
                </c:pt>
                <c:pt idx="537">
                  <c:v>7.2</c:v>
                </c:pt>
                <c:pt idx="538">
                  <c:v>13</c:v>
                </c:pt>
                <c:pt idx="539">
                  <c:v>6.5</c:v>
                </c:pt>
                <c:pt idx="540">
                  <c:v>12.6</c:v>
                </c:pt>
                <c:pt idx="541">
                  <c:v>8.6</c:v>
                </c:pt>
                <c:pt idx="542">
                  <c:v>11.2</c:v>
                </c:pt>
                <c:pt idx="543">
                  <c:v>7.9</c:v>
                </c:pt>
                <c:pt idx="544">
                  <c:v>18</c:v>
                </c:pt>
                <c:pt idx="545">
                  <c:v>11.2</c:v>
                </c:pt>
                <c:pt idx="546">
                  <c:v>9</c:v>
                </c:pt>
                <c:pt idx="547">
                  <c:v>16.2</c:v>
                </c:pt>
                <c:pt idx="548">
                  <c:v>7.9</c:v>
                </c:pt>
                <c:pt idx="549">
                  <c:v>7.6</c:v>
                </c:pt>
                <c:pt idx="550">
                  <c:v>9.4</c:v>
                </c:pt>
                <c:pt idx="551">
                  <c:v>11.2</c:v>
                </c:pt>
                <c:pt idx="552">
                  <c:v>10.4</c:v>
                </c:pt>
                <c:pt idx="553">
                  <c:v>10.1</c:v>
                </c:pt>
                <c:pt idx="554">
                  <c:v>13.3</c:v>
                </c:pt>
                <c:pt idx="555">
                  <c:v>13.3</c:v>
                </c:pt>
                <c:pt idx="556">
                  <c:v>9</c:v>
                </c:pt>
                <c:pt idx="557">
                  <c:v>10.4</c:v>
                </c:pt>
                <c:pt idx="558">
                  <c:v>11.9</c:v>
                </c:pt>
                <c:pt idx="559">
                  <c:v>10.4</c:v>
                </c:pt>
                <c:pt idx="560">
                  <c:v>14</c:v>
                </c:pt>
                <c:pt idx="561">
                  <c:v>10.8</c:v>
                </c:pt>
                <c:pt idx="562">
                  <c:v>9.6999999999999993</c:v>
                </c:pt>
                <c:pt idx="563">
                  <c:v>7.9</c:v>
                </c:pt>
                <c:pt idx="564">
                  <c:v>15.1</c:v>
                </c:pt>
                <c:pt idx="565">
                  <c:v>7.9</c:v>
                </c:pt>
                <c:pt idx="566">
                  <c:v>9</c:v>
                </c:pt>
                <c:pt idx="567">
                  <c:v>10.1</c:v>
                </c:pt>
                <c:pt idx="568">
                  <c:v>11.9</c:v>
                </c:pt>
                <c:pt idx="569">
                  <c:v>6.5</c:v>
                </c:pt>
                <c:pt idx="570">
                  <c:v>10.8</c:v>
                </c:pt>
                <c:pt idx="571">
                  <c:v>14</c:v>
                </c:pt>
                <c:pt idx="572">
                  <c:v>15.8</c:v>
                </c:pt>
                <c:pt idx="573">
                  <c:v>8.6</c:v>
                </c:pt>
                <c:pt idx="574">
                  <c:v>9.4</c:v>
                </c:pt>
                <c:pt idx="575">
                  <c:v>11.2</c:v>
                </c:pt>
                <c:pt idx="576">
                  <c:v>9.6999999999999993</c:v>
                </c:pt>
                <c:pt idx="577">
                  <c:v>11.9</c:v>
                </c:pt>
                <c:pt idx="578">
                  <c:v>9</c:v>
                </c:pt>
                <c:pt idx="579">
                  <c:v>10.8</c:v>
                </c:pt>
                <c:pt idx="580">
                  <c:v>10.1</c:v>
                </c:pt>
                <c:pt idx="581">
                  <c:v>11.2</c:v>
                </c:pt>
                <c:pt idx="582">
                  <c:v>6.8</c:v>
                </c:pt>
                <c:pt idx="583">
                  <c:v>7.2</c:v>
                </c:pt>
                <c:pt idx="584">
                  <c:v>12.2</c:v>
                </c:pt>
                <c:pt idx="585">
                  <c:v>9.6999999999999993</c:v>
                </c:pt>
                <c:pt idx="586">
                  <c:v>8.3000000000000007</c:v>
                </c:pt>
                <c:pt idx="587">
                  <c:v>9</c:v>
                </c:pt>
                <c:pt idx="588">
                  <c:v>11.5</c:v>
                </c:pt>
                <c:pt idx="589">
                  <c:v>5.8</c:v>
                </c:pt>
                <c:pt idx="590">
                  <c:v>14.8</c:v>
                </c:pt>
                <c:pt idx="591">
                  <c:v>14.8</c:v>
                </c:pt>
                <c:pt idx="592">
                  <c:v>10.8</c:v>
                </c:pt>
                <c:pt idx="593">
                  <c:v>10.8</c:v>
                </c:pt>
                <c:pt idx="594">
                  <c:v>11.5</c:v>
                </c:pt>
                <c:pt idx="595">
                  <c:v>13.3</c:v>
                </c:pt>
                <c:pt idx="596">
                  <c:v>9.4</c:v>
                </c:pt>
                <c:pt idx="597">
                  <c:v>8.3000000000000007</c:v>
                </c:pt>
                <c:pt idx="598">
                  <c:v>19.100000000000001</c:v>
                </c:pt>
                <c:pt idx="599">
                  <c:v>8.3000000000000007</c:v>
                </c:pt>
                <c:pt idx="600">
                  <c:v>7.9</c:v>
                </c:pt>
                <c:pt idx="601">
                  <c:v>9</c:v>
                </c:pt>
                <c:pt idx="602">
                  <c:v>8.3000000000000007</c:v>
                </c:pt>
                <c:pt idx="603">
                  <c:v>12.6</c:v>
                </c:pt>
                <c:pt idx="604">
                  <c:v>15.5</c:v>
                </c:pt>
                <c:pt idx="605">
                  <c:v>21.2</c:v>
                </c:pt>
                <c:pt idx="606">
                  <c:v>7.6</c:v>
                </c:pt>
                <c:pt idx="607">
                  <c:v>7.6</c:v>
                </c:pt>
                <c:pt idx="608">
                  <c:v>9.4</c:v>
                </c:pt>
                <c:pt idx="609">
                  <c:v>13.3</c:v>
                </c:pt>
                <c:pt idx="610">
                  <c:v>7.6</c:v>
                </c:pt>
                <c:pt idx="611">
                  <c:v>7.9</c:v>
                </c:pt>
                <c:pt idx="612">
                  <c:v>5.8</c:v>
                </c:pt>
                <c:pt idx="613">
                  <c:v>9</c:v>
                </c:pt>
                <c:pt idx="614">
                  <c:v>8.6</c:v>
                </c:pt>
                <c:pt idx="615">
                  <c:v>13.3</c:v>
                </c:pt>
                <c:pt idx="616">
                  <c:v>13</c:v>
                </c:pt>
                <c:pt idx="617">
                  <c:v>17.600000000000001</c:v>
                </c:pt>
                <c:pt idx="618">
                  <c:v>8.3000000000000007</c:v>
                </c:pt>
                <c:pt idx="619">
                  <c:v>14.8</c:v>
                </c:pt>
                <c:pt idx="620">
                  <c:v>15.5</c:v>
                </c:pt>
                <c:pt idx="621">
                  <c:v>7.2</c:v>
                </c:pt>
                <c:pt idx="622">
                  <c:v>17.600000000000001</c:v>
                </c:pt>
                <c:pt idx="623">
                  <c:v>14.4</c:v>
                </c:pt>
                <c:pt idx="624">
                  <c:v>6.5</c:v>
                </c:pt>
                <c:pt idx="625">
                  <c:v>15.5</c:v>
                </c:pt>
                <c:pt idx="626">
                  <c:v>10.4</c:v>
                </c:pt>
                <c:pt idx="627">
                  <c:v>9.4</c:v>
                </c:pt>
                <c:pt idx="628">
                  <c:v>8.6</c:v>
                </c:pt>
                <c:pt idx="629">
                  <c:v>8.6</c:v>
                </c:pt>
                <c:pt idx="630">
                  <c:v>33.799999999999997</c:v>
                </c:pt>
                <c:pt idx="631">
                  <c:v>15.5</c:v>
                </c:pt>
                <c:pt idx="632">
                  <c:v>12.2</c:v>
                </c:pt>
                <c:pt idx="633">
                  <c:v>21.2</c:v>
                </c:pt>
                <c:pt idx="634">
                  <c:v>11.9</c:v>
                </c:pt>
                <c:pt idx="635">
                  <c:v>12.6</c:v>
                </c:pt>
                <c:pt idx="636">
                  <c:v>10.4</c:v>
                </c:pt>
                <c:pt idx="637">
                  <c:v>18</c:v>
                </c:pt>
                <c:pt idx="638">
                  <c:v>18.399999999999999</c:v>
                </c:pt>
                <c:pt idx="639">
                  <c:v>9</c:v>
                </c:pt>
                <c:pt idx="640">
                  <c:v>9</c:v>
                </c:pt>
                <c:pt idx="641">
                  <c:v>12.6</c:v>
                </c:pt>
                <c:pt idx="642">
                  <c:v>13</c:v>
                </c:pt>
                <c:pt idx="643">
                  <c:v>7.9</c:v>
                </c:pt>
                <c:pt idx="644">
                  <c:v>11.5</c:v>
                </c:pt>
                <c:pt idx="645">
                  <c:v>18.399999999999999</c:v>
                </c:pt>
                <c:pt idx="646">
                  <c:v>11.5</c:v>
                </c:pt>
                <c:pt idx="647">
                  <c:v>12.2</c:v>
                </c:pt>
                <c:pt idx="648">
                  <c:v>18.7</c:v>
                </c:pt>
                <c:pt idx="649">
                  <c:v>12.6</c:v>
                </c:pt>
                <c:pt idx="650">
                  <c:v>11.5</c:v>
                </c:pt>
                <c:pt idx="651">
                  <c:v>10.8</c:v>
                </c:pt>
                <c:pt idx="652">
                  <c:v>11.9</c:v>
                </c:pt>
                <c:pt idx="653">
                  <c:v>9.6999999999999993</c:v>
                </c:pt>
                <c:pt idx="654">
                  <c:v>10.4</c:v>
                </c:pt>
                <c:pt idx="655">
                  <c:v>9.4</c:v>
                </c:pt>
                <c:pt idx="656">
                  <c:v>13.7</c:v>
                </c:pt>
                <c:pt idx="657">
                  <c:v>13.3</c:v>
                </c:pt>
                <c:pt idx="658">
                  <c:v>7.2</c:v>
                </c:pt>
                <c:pt idx="659">
                  <c:v>13.7</c:v>
                </c:pt>
                <c:pt idx="660">
                  <c:v>11.2</c:v>
                </c:pt>
                <c:pt idx="661">
                  <c:v>17.600000000000001</c:v>
                </c:pt>
                <c:pt idx="662">
                  <c:v>17.600000000000001</c:v>
                </c:pt>
                <c:pt idx="663">
                  <c:v>9.6999999999999993</c:v>
                </c:pt>
                <c:pt idx="664">
                  <c:v>17.3</c:v>
                </c:pt>
                <c:pt idx="665">
                  <c:v>15.8</c:v>
                </c:pt>
                <c:pt idx="666">
                  <c:v>10.8</c:v>
                </c:pt>
                <c:pt idx="667">
                  <c:v>16.2</c:v>
                </c:pt>
                <c:pt idx="668">
                  <c:v>13.7</c:v>
                </c:pt>
                <c:pt idx="669">
                  <c:v>7.2</c:v>
                </c:pt>
                <c:pt idx="670">
                  <c:v>13.7</c:v>
                </c:pt>
                <c:pt idx="671">
                  <c:v>8.3000000000000007</c:v>
                </c:pt>
                <c:pt idx="672">
                  <c:v>18.7</c:v>
                </c:pt>
                <c:pt idx="673">
                  <c:v>10.8</c:v>
                </c:pt>
                <c:pt idx="674">
                  <c:v>10.1</c:v>
                </c:pt>
                <c:pt idx="675">
                  <c:v>7.9</c:v>
                </c:pt>
                <c:pt idx="676">
                  <c:v>9.6999999999999993</c:v>
                </c:pt>
                <c:pt idx="677">
                  <c:v>13.7</c:v>
                </c:pt>
                <c:pt idx="678">
                  <c:v>9.4</c:v>
                </c:pt>
                <c:pt idx="679">
                  <c:v>9.6999999999999993</c:v>
                </c:pt>
                <c:pt idx="680">
                  <c:v>10.4</c:v>
                </c:pt>
                <c:pt idx="681">
                  <c:v>18.7</c:v>
                </c:pt>
                <c:pt idx="682">
                  <c:v>22</c:v>
                </c:pt>
                <c:pt idx="683">
                  <c:v>15.8</c:v>
                </c:pt>
                <c:pt idx="684">
                  <c:v>11.9</c:v>
                </c:pt>
                <c:pt idx="685">
                  <c:v>9</c:v>
                </c:pt>
                <c:pt idx="686">
                  <c:v>17.600000000000001</c:v>
                </c:pt>
                <c:pt idx="687">
                  <c:v>17.600000000000001</c:v>
                </c:pt>
                <c:pt idx="688">
                  <c:v>7.6</c:v>
                </c:pt>
                <c:pt idx="689">
                  <c:v>9.4</c:v>
                </c:pt>
                <c:pt idx="690">
                  <c:v>7.6</c:v>
                </c:pt>
                <c:pt idx="691">
                  <c:v>9</c:v>
                </c:pt>
                <c:pt idx="692">
                  <c:v>10.4</c:v>
                </c:pt>
                <c:pt idx="693">
                  <c:v>10.4</c:v>
                </c:pt>
                <c:pt idx="694">
                  <c:v>16.899999999999999</c:v>
                </c:pt>
                <c:pt idx="695">
                  <c:v>14</c:v>
                </c:pt>
                <c:pt idx="696">
                  <c:v>9.6999999999999993</c:v>
                </c:pt>
                <c:pt idx="697">
                  <c:v>11.2</c:v>
                </c:pt>
                <c:pt idx="698">
                  <c:v>13.3</c:v>
                </c:pt>
                <c:pt idx="699">
                  <c:v>8.6</c:v>
                </c:pt>
                <c:pt idx="700">
                  <c:v>13.7</c:v>
                </c:pt>
                <c:pt idx="701">
                  <c:v>5</c:v>
                </c:pt>
                <c:pt idx="702">
                  <c:v>12.6</c:v>
                </c:pt>
                <c:pt idx="703">
                  <c:v>13.7</c:v>
                </c:pt>
                <c:pt idx="704">
                  <c:v>14</c:v>
                </c:pt>
                <c:pt idx="705">
                  <c:v>16.600000000000001</c:v>
                </c:pt>
                <c:pt idx="706">
                  <c:v>7.2</c:v>
                </c:pt>
                <c:pt idx="707">
                  <c:v>13.3</c:v>
                </c:pt>
                <c:pt idx="708">
                  <c:v>10.4</c:v>
                </c:pt>
                <c:pt idx="709">
                  <c:v>8.6</c:v>
                </c:pt>
                <c:pt idx="710">
                  <c:v>10.1</c:v>
                </c:pt>
                <c:pt idx="711">
                  <c:v>7.6</c:v>
                </c:pt>
                <c:pt idx="712">
                  <c:v>13</c:v>
                </c:pt>
                <c:pt idx="713">
                  <c:v>11.5</c:v>
                </c:pt>
                <c:pt idx="714">
                  <c:v>8.6</c:v>
                </c:pt>
                <c:pt idx="715">
                  <c:v>14.8</c:v>
                </c:pt>
                <c:pt idx="716">
                  <c:v>12.6</c:v>
                </c:pt>
                <c:pt idx="717">
                  <c:v>15.5</c:v>
                </c:pt>
                <c:pt idx="718">
                  <c:v>5</c:v>
                </c:pt>
                <c:pt idx="719">
                  <c:v>16.600000000000001</c:v>
                </c:pt>
                <c:pt idx="720">
                  <c:v>11.9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14</c:v>
                </c:pt>
                <c:pt idx="724">
                  <c:v>9.4</c:v>
                </c:pt>
                <c:pt idx="725">
                  <c:v>16.2</c:v>
                </c:pt>
                <c:pt idx="726">
                  <c:v>8.6</c:v>
                </c:pt>
                <c:pt idx="727">
                  <c:v>10.4</c:v>
                </c:pt>
                <c:pt idx="728">
                  <c:v>8.6</c:v>
                </c:pt>
                <c:pt idx="729">
                  <c:v>15.5</c:v>
                </c:pt>
                <c:pt idx="730">
                  <c:v>14.4</c:v>
                </c:pt>
                <c:pt idx="731">
                  <c:v>19.100000000000001</c:v>
                </c:pt>
                <c:pt idx="732">
                  <c:v>14</c:v>
                </c:pt>
                <c:pt idx="733">
                  <c:v>13</c:v>
                </c:pt>
                <c:pt idx="734">
                  <c:v>12.2</c:v>
                </c:pt>
                <c:pt idx="735">
                  <c:v>19.399999999999999</c:v>
                </c:pt>
                <c:pt idx="736">
                  <c:v>13</c:v>
                </c:pt>
                <c:pt idx="737">
                  <c:v>12.2</c:v>
                </c:pt>
                <c:pt idx="738">
                  <c:v>11.5</c:v>
                </c:pt>
                <c:pt idx="739">
                  <c:v>13</c:v>
                </c:pt>
                <c:pt idx="740">
                  <c:v>13</c:v>
                </c:pt>
                <c:pt idx="741">
                  <c:v>9</c:v>
                </c:pt>
                <c:pt idx="742">
                  <c:v>10.4</c:v>
                </c:pt>
                <c:pt idx="743">
                  <c:v>11.2</c:v>
                </c:pt>
                <c:pt idx="744">
                  <c:v>16.899999999999999</c:v>
                </c:pt>
                <c:pt idx="745">
                  <c:v>12.2</c:v>
                </c:pt>
                <c:pt idx="746">
                  <c:v>15.8</c:v>
                </c:pt>
                <c:pt idx="747">
                  <c:v>18.399999999999999</c:v>
                </c:pt>
                <c:pt idx="748">
                  <c:v>12.2</c:v>
                </c:pt>
                <c:pt idx="749">
                  <c:v>21.2</c:v>
                </c:pt>
                <c:pt idx="750">
                  <c:v>22.3</c:v>
                </c:pt>
                <c:pt idx="751">
                  <c:v>15.1</c:v>
                </c:pt>
                <c:pt idx="752">
                  <c:v>9.6999999999999993</c:v>
                </c:pt>
                <c:pt idx="753">
                  <c:v>13.7</c:v>
                </c:pt>
                <c:pt idx="754">
                  <c:v>16.899999999999999</c:v>
                </c:pt>
                <c:pt idx="755">
                  <c:v>13</c:v>
                </c:pt>
                <c:pt idx="756">
                  <c:v>14.4</c:v>
                </c:pt>
                <c:pt idx="757">
                  <c:v>15.5</c:v>
                </c:pt>
                <c:pt idx="758">
                  <c:v>23</c:v>
                </c:pt>
                <c:pt idx="759">
                  <c:v>11.9</c:v>
                </c:pt>
                <c:pt idx="760">
                  <c:v>24.1</c:v>
                </c:pt>
                <c:pt idx="761">
                  <c:v>20.9</c:v>
                </c:pt>
                <c:pt idx="762">
                  <c:v>12.2</c:v>
                </c:pt>
                <c:pt idx="763">
                  <c:v>10.4</c:v>
                </c:pt>
                <c:pt idx="764">
                  <c:v>14.8</c:v>
                </c:pt>
                <c:pt idx="765">
                  <c:v>25.2</c:v>
                </c:pt>
                <c:pt idx="766">
                  <c:v>14.4</c:v>
                </c:pt>
                <c:pt idx="767">
                  <c:v>20.9</c:v>
                </c:pt>
                <c:pt idx="768">
                  <c:v>10.4</c:v>
                </c:pt>
                <c:pt idx="769">
                  <c:v>11.5</c:v>
                </c:pt>
                <c:pt idx="770">
                  <c:v>15.5</c:v>
                </c:pt>
                <c:pt idx="771">
                  <c:v>14.8</c:v>
                </c:pt>
                <c:pt idx="772">
                  <c:v>15.5</c:v>
                </c:pt>
                <c:pt idx="773">
                  <c:v>11.9</c:v>
                </c:pt>
                <c:pt idx="774">
                  <c:v>16.899999999999999</c:v>
                </c:pt>
                <c:pt idx="775">
                  <c:v>15.8</c:v>
                </c:pt>
                <c:pt idx="776">
                  <c:v>8.6</c:v>
                </c:pt>
                <c:pt idx="777">
                  <c:v>22</c:v>
                </c:pt>
                <c:pt idx="778">
                  <c:v>17.600000000000001</c:v>
                </c:pt>
                <c:pt idx="779">
                  <c:v>16.2</c:v>
                </c:pt>
                <c:pt idx="780">
                  <c:v>16.600000000000001</c:v>
                </c:pt>
                <c:pt idx="781">
                  <c:v>15.5</c:v>
                </c:pt>
                <c:pt idx="782">
                  <c:v>12.2</c:v>
                </c:pt>
                <c:pt idx="783">
                  <c:v>14.4</c:v>
                </c:pt>
                <c:pt idx="784">
                  <c:v>12.6</c:v>
                </c:pt>
                <c:pt idx="785">
                  <c:v>14.4</c:v>
                </c:pt>
                <c:pt idx="786">
                  <c:v>16.899999999999999</c:v>
                </c:pt>
                <c:pt idx="787">
                  <c:v>8.6</c:v>
                </c:pt>
                <c:pt idx="788">
                  <c:v>14.4</c:v>
                </c:pt>
                <c:pt idx="789">
                  <c:v>9.6999999999999993</c:v>
                </c:pt>
                <c:pt idx="790">
                  <c:v>16.899999999999999</c:v>
                </c:pt>
                <c:pt idx="791">
                  <c:v>13.7</c:v>
                </c:pt>
                <c:pt idx="792">
                  <c:v>23.4</c:v>
                </c:pt>
                <c:pt idx="793">
                  <c:v>14</c:v>
                </c:pt>
                <c:pt idx="794">
                  <c:v>9</c:v>
                </c:pt>
                <c:pt idx="795">
                  <c:v>9.4</c:v>
                </c:pt>
                <c:pt idx="796">
                  <c:v>10.8</c:v>
                </c:pt>
                <c:pt idx="797">
                  <c:v>16.2</c:v>
                </c:pt>
                <c:pt idx="798">
                  <c:v>12.6</c:v>
                </c:pt>
                <c:pt idx="799">
                  <c:v>8.6</c:v>
                </c:pt>
                <c:pt idx="800">
                  <c:v>14</c:v>
                </c:pt>
                <c:pt idx="801">
                  <c:v>9.6999999999999993</c:v>
                </c:pt>
                <c:pt idx="802">
                  <c:v>10.8</c:v>
                </c:pt>
                <c:pt idx="803">
                  <c:v>9.6999999999999993</c:v>
                </c:pt>
                <c:pt idx="804">
                  <c:v>9</c:v>
                </c:pt>
                <c:pt idx="805">
                  <c:v>15.5</c:v>
                </c:pt>
                <c:pt idx="806">
                  <c:v>16.899999999999999</c:v>
                </c:pt>
                <c:pt idx="807">
                  <c:v>9</c:v>
                </c:pt>
                <c:pt idx="808">
                  <c:v>19.100000000000001</c:v>
                </c:pt>
                <c:pt idx="809">
                  <c:v>17.600000000000001</c:v>
                </c:pt>
                <c:pt idx="810">
                  <c:v>9</c:v>
                </c:pt>
                <c:pt idx="811">
                  <c:v>17.3</c:v>
                </c:pt>
                <c:pt idx="812">
                  <c:v>11.9</c:v>
                </c:pt>
                <c:pt idx="813">
                  <c:v>10.4</c:v>
                </c:pt>
                <c:pt idx="814">
                  <c:v>16.899999999999999</c:v>
                </c:pt>
                <c:pt idx="815">
                  <c:v>19.399999999999999</c:v>
                </c:pt>
                <c:pt idx="816">
                  <c:v>17.3</c:v>
                </c:pt>
                <c:pt idx="817">
                  <c:v>10.1</c:v>
                </c:pt>
                <c:pt idx="818">
                  <c:v>15.1</c:v>
                </c:pt>
                <c:pt idx="819">
                  <c:v>20.9</c:v>
                </c:pt>
                <c:pt idx="820">
                  <c:v>10.8</c:v>
                </c:pt>
                <c:pt idx="821">
                  <c:v>13</c:v>
                </c:pt>
                <c:pt idx="822">
                  <c:v>16.600000000000001</c:v>
                </c:pt>
                <c:pt idx="823">
                  <c:v>14.8</c:v>
                </c:pt>
                <c:pt idx="824">
                  <c:v>18.399999999999999</c:v>
                </c:pt>
                <c:pt idx="825">
                  <c:v>10.4</c:v>
                </c:pt>
                <c:pt idx="826">
                  <c:v>18.7</c:v>
                </c:pt>
                <c:pt idx="827">
                  <c:v>11.9</c:v>
                </c:pt>
                <c:pt idx="828">
                  <c:v>8.6</c:v>
                </c:pt>
                <c:pt idx="829">
                  <c:v>10.4</c:v>
                </c:pt>
                <c:pt idx="830">
                  <c:v>10.1</c:v>
                </c:pt>
                <c:pt idx="831">
                  <c:v>10.8</c:v>
                </c:pt>
                <c:pt idx="832">
                  <c:v>15.1</c:v>
                </c:pt>
                <c:pt idx="833">
                  <c:v>12.6</c:v>
                </c:pt>
                <c:pt idx="834">
                  <c:v>8.3000000000000007</c:v>
                </c:pt>
                <c:pt idx="835">
                  <c:v>11.9</c:v>
                </c:pt>
                <c:pt idx="836">
                  <c:v>12.2</c:v>
                </c:pt>
                <c:pt idx="837">
                  <c:v>12.2</c:v>
                </c:pt>
                <c:pt idx="838">
                  <c:v>14.4</c:v>
                </c:pt>
                <c:pt idx="839">
                  <c:v>18.7</c:v>
                </c:pt>
                <c:pt idx="840">
                  <c:v>11.9</c:v>
                </c:pt>
                <c:pt idx="841">
                  <c:v>7.9</c:v>
                </c:pt>
                <c:pt idx="842">
                  <c:v>8.6</c:v>
                </c:pt>
                <c:pt idx="843">
                  <c:v>11.9</c:v>
                </c:pt>
                <c:pt idx="844">
                  <c:v>10.4</c:v>
                </c:pt>
                <c:pt idx="845">
                  <c:v>12.2</c:v>
                </c:pt>
                <c:pt idx="846">
                  <c:v>11.2</c:v>
                </c:pt>
                <c:pt idx="847">
                  <c:v>7.2</c:v>
                </c:pt>
                <c:pt idx="848">
                  <c:v>9.4</c:v>
                </c:pt>
                <c:pt idx="849">
                  <c:v>11.9</c:v>
                </c:pt>
                <c:pt idx="850">
                  <c:v>17.3</c:v>
                </c:pt>
                <c:pt idx="851">
                  <c:v>13.3</c:v>
                </c:pt>
                <c:pt idx="852">
                  <c:v>8.6</c:v>
                </c:pt>
                <c:pt idx="853">
                  <c:v>8.6</c:v>
                </c:pt>
                <c:pt idx="854">
                  <c:v>11.5</c:v>
                </c:pt>
                <c:pt idx="855">
                  <c:v>13</c:v>
                </c:pt>
                <c:pt idx="856">
                  <c:v>19.399999999999999</c:v>
                </c:pt>
                <c:pt idx="857">
                  <c:v>12.6</c:v>
                </c:pt>
                <c:pt idx="858">
                  <c:v>12.2</c:v>
                </c:pt>
                <c:pt idx="859">
                  <c:v>10.8</c:v>
                </c:pt>
                <c:pt idx="860">
                  <c:v>20.5</c:v>
                </c:pt>
                <c:pt idx="861">
                  <c:v>11.9</c:v>
                </c:pt>
                <c:pt idx="862">
                  <c:v>12.2</c:v>
                </c:pt>
                <c:pt idx="863">
                  <c:v>15.1</c:v>
                </c:pt>
                <c:pt idx="864">
                  <c:v>11.2</c:v>
                </c:pt>
                <c:pt idx="865">
                  <c:v>11.2</c:v>
                </c:pt>
                <c:pt idx="866">
                  <c:v>18</c:v>
                </c:pt>
                <c:pt idx="867">
                  <c:v>20.2</c:v>
                </c:pt>
                <c:pt idx="868">
                  <c:v>12.6</c:v>
                </c:pt>
                <c:pt idx="869">
                  <c:v>7.2</c:v>
                </c:pt>
                <c:pt idx="870">
                  <c:v>12.6</c:v>
                </c:pt>
                <c:pt idx="871">
                  <c:v>9.6999999999999993</c:v>
                </c:pt>
                <c:pt idx="872">
                  <c:v>9</c:v>
                </c:pt>
                <c:pt idx="873">
                  <c:v>15.8</c:v>
                </c:pt>
                <c:pt idx="874">
                  <c:v>8.3000000000000007</c:v>
                </c:pt>
                <c:pt idx="875">
                  <c:v>17.3</c:v>
                </c:pt>
                <c:pt idx="876">
                  <c:v>8.6</c:v>
                </c:pt>
                <c:pt idx="877">
                  <c:v>16.600000000000001</c:v>
                </c:pt>
                <c:pt idx="878">
                  <c:v>11.5</c:v>
                </c:pt>
                <c:pt idx="879">
                  <c:v>15.5</c:v>
                </c:pt>
                <c:pt idx="880">
                  <c:v>15.8</c:v>
                </c:pt>
                <c:pt idx="881">
                  <c:v>15.5</c:v>
                </c:pt>
                <c:pt idx="882">
                  <c:v>9.6999999999999993</c:v>
                </c:pt>
                <c:pt idx="883">
                  <c:v>19.399999999999999</c:v>
                </c:pt>
                <c:pt idx="884">
                  <c:v>12.2</c:v>
                </c:pt>
                <c:pt idx="885">
                  <c:v>19.399999999999999</c:v>
                </c:pt>
                <c:pt idx="886">
                  <c:v>16.2</c:v>
                </c:pt>
                <c:pt idx="887">
                  <c:v>15.1</c:v>
                </c:pt>
                <c:pt idx="888">
                  <c:v>14.8</c:v>
                </c:pt>
                <c:pt idx="889">
                  <c:v>15.8</c:v>
                </c:pt>
                <c:pt idx="890">
                  <c:v>14.8</c:v>
                </c:pt>
                <c:pt idx="891">
                  <c:v>7.9</c:v>
                </c:pt>
                <c:pt idx="892">
                  <c:v>6.1</c:v>
                </c:pt>
                <c:pt idx="893">
                  <c:v>13</c:v>
                </c:pt>
                <c:pt idx="894">
                  <c:v>9.6999999999999993</c:v>
                </c:pt>
                <c:pt idx="895">
                  <c:v>10.8</c:v>
                </c:pt>
                <c:pt idx="896">
                  <c:v>15.1</c:v>
                </c:pt>
                <c:pt idx="897">
                  <c:v>13.3</c:v>
                </c:pt>
                <c:pt idx="898">
                  <c:v>11.2</c:v>
                </c:pt>
                <c:pt idx="899">
                  <c:v>24.1</c:v>
                </c:pt>
                <c:pt idx="900">
                  <c:v>15.8</c:v>
                </c:pt>
                <c:pt idx="901">
                  <c:v>11.2</c:v>
                </c:pt>
                <c:pt idx="902">
                  <c:v>12.2</c:v>
                </c:pt>
                <c:pt idx="903">
                  <c:v>16.2</c:v>
                </c:pt>
                <c:pt idx="904">
                  <c:v>16.600000000000001</c:v>
                </c:pt>
                <c:pt idx="905">
                  <c:v>13.3</c:v>
                </c:pt>
                <c:pt idx="906">
                  <c:v>9.4</c:v>
                </c:pt>
                <c:pt idx="907">
                  <c:v>11.5</c:v>
                </c:pt>
                <c:pt idx="908">
                  <c:v>13.7</c:v>
                </c:pt>
                <c:pt idx="909">
                  <c:v>17.600000000000001</c:v>
                </c:pt>
                <c:pt idx="910">
                  <c:v>12.2</c:v>
                </c:pt>
                <c:pt idx="911">
                  <c:v>13.7</c:v>
                </c:pt>
                <c:pt idx="912">
                  <c:v>13</c:v>
                </c:pt>
                <c:pt idx="913">
                  <c:v>16.600000000000001</c:v>
                </c:pt>
                <c:pt idx="914">
                  <c:v>10.4</c:v>
                </c:pt>
                <c:pt idx="915">
                  <c:v>14.8</c:v>
                </c:pt>
                <c:pt idx="916">
                  <c:v>11.5</c:v>
                </c:pt>
                <c:pt idx="917">
                  <c:v>12.6</c:v>
                </c:pt>
                <c:pt idx="918">
                  <c:v>21.2</c:v>
                </c:pt>
                <c:pt idx="919">
                  <c:v>18</c:v>
                </c:pt>
                <c:pt idx="920">
                  <c:v>19.100000000000001</c:v>
                </c:pt>
                <c:pt idx="921">
                  <c:v>14</c:v>
                </c:pt>
                <c:pt idx="922">
                  <c:v>18.7</c:v>
                </c:pt>
                <c:pt idx="923">
                  <c:v>13.3</c:v>
                </c:pt>
                <c:pt idx="924">
                  <c:v>26.3</c:v>
                </c:pt>
                <c:pt idx="925">
                  <c:v>13.7</c:v>
                </c:pt>
                <c:pt idx="926">
                  <c:v>11.2</c:v>
                </c:pt>
                <c:pt idx="927">
                  <c:v>10.8</c:v>
                </c:pt>
                <c:pt idx="928">
                  <c:v>7.9</c:v>
                </c:pt>
                <c:pt idx="929">
                  <c:v>13.3</c:v>
                </c:pt>
                <c:pt idx="930">
                  <c:v>15.1</c:v>
                </c:pt>
                <c:pt idx="931">
                  <c:v>12.2</c:v>
                </c:pt>
                <c:pt idx="932">
                  <c:v>12.6</c:v>
                </c:pt>
                <c:pt idx="933">
                  <c:v>15.8</c:v>
                </c:pt>
                <c:pt idx="934">
                  <c:v>18.7</c:v>
                </c:pt>
                <c:pt idx="935">
                  <c:v>12.2</c:v>
                </c:pt>
                <c:pt idx="936">
                  <c:v>17.3</c:v>
                </c:pt>
                <c:pt idx="937">
                  <c:v>25.6</c:v>
                </c:pt>
                <c:pt idx="938">
                  <c:v>11.5</c:v>
                </c:pt>
                <c:pt idx="939">
                  <c:v>13.3</c:v>
                </c:pt>
                <c:pt idx="940">
                  <c:v>19.100000000000001</c:v>
                </c:pt>
                <c:pt idx="941">
                  <c:v>15.1</c:v>
                </c:pt>
                <c:pt idx="942">
                  <c:v>19.8</c:v>
                </c:pt>
                <c:pt idx="943">
                  <c:v>16.600000000000001</c:v>
                </c:pt>
                <c:pt idx="944">
                  <c:v>21.2</c:v>
                </c:pt>
                <c:pt idx="945">
                  <c:v>15.1</c:v>
                </c:pt>
                <c:pt idx="946">
                  <c:v>19.399999999999999</c:v>
                </c:pt>
                <c:pt idx="947">
                  <c:v>21.6</c:v>
                </c:pt>
                <c:pt idx="948">
                  <c:v>26.3</c:v>
                </c:pt>
                <c:pt idx="949">
                  <c:v>20.9</c:v>
                </c:pt>
                <c:pt idx="950">
                  <c:v>7.6</c:v>
                </c:pt>
                <c:pt idx="951">
                  <c:v>25.9</c:v>
                </c:pt>
                <c:pt idx="952">
                  <c:v>11.9</c:v>
                </c:pt>
                <c:pt idx="953">
                  <c:v>15.5</c:v>
                </c:pt>
                <c:pt idx="954">
                  <c:v>17.600000000000001</c:v>
                </c:pt>
                <c:pt idx="955">
                  <c:v>16.2</c:v>
                </c:pt>
                <c:pt idx="956">
                  <c:v>9</c:v>
                </c:pt>
                <c:pt idx="957">
                  <c:v>14</c:v>
                </c:pt>
                <c:pt idx="958">
                  <c:v>16.600000000000001</c:v>
                </c:pt>
                <c:pt idx="959">
                  <c:v>13</c:v>
                </c:pt>
                <c:pt idx="960">
                  <c:v>11.2</c:v>
                </c:pt>
                <c:pt idx="961">
                  <c:v>19.399999999999999</c:v>
                </c:pt>
                <c:pt idx="962">
                  <c:v>16.899999999999999</c:v>
                </c:pt>
                <c:pt idx="963">
                  <c:v>12.6</c:v>
                </c:pt>
                <c:pt idx="964">
                  <c:v>11.5</c:v>
                </c:pt>
                <c:pt idx="965">
                  <c:v>17.600000000000001</c:v>
                </c:pt>
                <c:pt idx="966">
                  <c:v>19.8</c:v>
                </c:pt>
                <c:pt idx="967">
                  <c:v>19.100000000000001</c:v>
                </c:pt>
                <c:pt idx="968">
                  <c:v>25.9</c:v>
                </c:pt>
                <c:pt idx="969">
                  <c:v>20.9</c:v>
                </c:pt>
                <c:pt idx="970">
                  <c:v>21.6</c:v>
                </c:pt>
                <c:pt idx="971">
                  <c:v>16.2</c:v>
                </c:pt>
                <c:pt idx="972">
                  <c:v>15.1</c:v>
                </c:pt>
                <c:pt idx="973">
                  <c:v>16.2</c:v>
                </c:pt>
                <c:pt idx="974">
                  <c:v>18</c:v>
                </c:pt>
                <c:pt idx="975">
                  <c:v>14.4</c:v>
                </c:pt>
                <c:pt idx="976">
                  <c:v>13</c:v>
                </c:pt>
                <c:pt idx="977">
                  <c:v>16.600000000000001</c:v>
                </c:pt>
                <c:pt idx="978">
                  <c:v>23.8</c:v>
                </c:pt>
                <c:pt idx="979">
                  <c:v>9.6999999999999993</c:v>
                </c:pt>
                <c:pt idx="980">
                  <c:v>20.2</c:v>
                </c:pt>
                <c:pt idx="981">
                  <c:v>17.600000000000001</c:v>
                </c:pt>
                <c:pt idx="982">
                  <c:v>24.5</c:v>
                </c:pt>
                <c:pt idx="983">
                  <c:v>10.4</c:v>
                </c:pt>
                <c:pt idx="984">
                  <c:v>18</c:v>
                </c:pt>
                <c:pt idx="985">
                  <c:v>12.6</c:v>
                </c:pt>
                <c:pt idx="986">
                  <c:v>19.8</c:v>
                </c:pt>
                <c:pt idx="987">
                  <c:v>22</c:v>
                </c:pt>
                <c:pt idx="988">
                  <c:v>14.4</c:v>
                </c:pt>
                <c:pt idx="989">
                  <c:v>19.8</c:v>
                </c:pt>
                <c:pt idx="990">
                  <c:v>16.600000000000001</c:v>
                </c:pt>
                <c:pt idx="991">
                  <c:v>14</c:v>
                </c:pt>
                <c:pt idx="992">
                  <c:v>9.4</c:v>
                </c:pt>
                <c:pt idx="993">
                  <c:v>13.7</c:v>
                </c:pt>
                <c:pt idx="994">
                  <c:v>20.9</c:v>
                </c:pt>
                <c:pt idx="995">
                  <c:v>10.4</c:v>
                </c:pt>
                <c:pt idx="996">
                  <c:v>11.5</c:v>
                </c:pt>
                <c:pt idx="997">
                  <c:v>16.2</c:v>
                </c:pt>
                <c:pt idx="998">
                  <c:v>19.100000000000001</c:v>
                </c:pt>
                <c:pt idx="999">
                  <c:v>20.9</c:v>
                </c:pt>
                <c:pt idx="1000">
                  <c:v>13.3</c:v>
                </c:pt>
                <c:pt idx="1001">
                  <c:v>24.5</c:v>
                </c:pt>
                <c:pt idx="1002">
                  <c:v>18.399999999999999</c:v>
                </c:pt>
                <c:pt idx="1003">
                  <c:v>18.7</c:v>
                </c:pt>
                <c:pt idx="1004">
                  <c:v>13</c:v>
                </c:pt>
                <c:pt idx="1005">
                  <c:v>25.2</c:v>
                </c:pt>
                <c:pt idx="1006">
                  <c:v>15.8</c:v>
                </c:pt>
                <c:pt idx="1007">
                  <c:v>21.2</c:v>
                </c:pt>
                <c:pt idx="1008">
                  <c:v>14.8</c:v>
                </c:pt>
                <c:pt idx="1009">
                  <c:v>16.600000000000001</c:v>
                </c:pt>
                <c:pt idx="1010">
                  <c:v>9.4</c:v>
                </c:pt>
                <c:pt idx="1011">
                  <c:v>21.2</c:v>
                </c:pt>
                <c:pt idx="1012">
                  <c:v>13.3</c:v>
                </c:pt>
                <c:pt idx="1013">
                  <c:v>18.7</c:v>
                </c:pt>
                <c:pt idx="1014">
                  <c:v>7.6</c:v>
                </c:pt>
                <c:pt idx="1015">
                  <c:v>10.8</c:v>
                </c:pt>
                <c:pt idx="1016">
                  <c:v>33.5</c:v>
                </c:pt>
                <c:pt idx="1017">
                  <c:v>13.3</c:v>
                </c:pt>
                <c:pt idx="1018">
                  <c:v>19.399999999999999</c:v>
                </c:pt>
                <c:pt idx="1019">
                  <c:v>23.8</c:v>
                </c:pt>
                <c:pt idx="1020">
                  <c:v>14</c:v>
                </c:pt>
                <c:pt idx="1021">
                  <c:v>15.5</c:v>
                </c:pt>
                <c:pt idx="1022">
                  <c:v>13.3</c:v>
                </c:pt>
                <c:pt idx="1023">
                  <c:v>11.2</c:v>
                </c:pt>
                <c:pt idx="1024">
                  <c:v>10.4</c:v>
                </c:pt>
                <c:pt idx="1025">
                  <c:v>10.4</c:v>
                </c:pt>
                <c:pt idx="1026">
                  <c:v>20.9</c:v>
                </c:pt>
                <c:pt idx="1027">
                  <c:v>23.8</c:v>
                </c:pt>
                <c:pt idx="1028">
                  <c:v>16.600000000000001</c:v>
                </c:pt>
                <c:pt idx="1029">
                  <c:v>13.7</c:v>
                </c:pt>
                <c:pt idx="1030">
                  <c:v>15.5</c:v>
                </c:pt>
                <c:pt idx="1031">
                  <c:v>9.4</c:v>
                </c:pt>
                <c:pt idx="1032">
                  <c:v>7.6</c:v>
                </c:pt>
                <c:pt idx="1033">
                  <c:v>7.2</c:v>
                </c:pt>
                <c:pt idx="1034">
                  <c:v>16.600000000000001</c:v>
                </c:pt>
                <c:pt idx="1035">
                  <c:v>9.4</c:v>
                </c:pt>
                <c:pt idx="1036">
                  <c:v>13.7</c:v>
                </c:pt>
                <c:pt idx="1037">
                  <c:v>6.8</c:v>
                </c:pt>
                <c:pt idx="1038">
                  <c:v>10.4</c:v>
                </c:pt>
                <c:pt idx="1039">
                  <c:v>15.1</c:v>
                </c:pt>
                <c:pt idx="1040">
                  <c:v>16.899999999999999</c:v>
                </c:pt>
                <c:pt idx="1041">
                  <c:v>13.3</c:v>
                </c:pt>
                <c:pt idx="1042">
                  <c:v>10.4</c:v>
                </c:pt>
                <c:pt idx="1043">
                  <c:v>10.1</c:v>
                </c:pt>
                <c:pt idx="1044">
                  <c:v>10.8</c:v>
                </c:pt>
                <c:pt idx="1045">
                  <c:v>17.600000000000001</c:v>
                </c:pt>
                <c:pt idx="1046">
                  <c:v>14.4</c:v>
                </c:pt>
                <c:pt idx="1047">
                  <c:v>12.2</c:v>
                </c:pt>
                <c:pt idx="1048">
                  <c:v>12.6</c:v>
                </c:pt>
                <c:pt idx="1049">
                  <c:v>13.7</c:v>
                </c:pt>
                <c:pt idx="1050">
                  <c:v>10.8</c:v>
                </c:pt>
                <c:pt idx="1051">
                  <c:v>13.3</c:v>
                </c:pt>
                <c:pt idx="1052">
                  <c:v>18.7</c:v>
                </c:pt>
                <c:pt idx="1053">
                  <c:v>13.7</c:v>
                </c:pt>
                <c:pt idx="1054">
                  <c:v>15.1</c:v>
                </c:pt>
                <c:pt idx="1055">
                  <c:v>10.8</c:v>
                </c:pt>
                <c:pt idx="1056">
                  <c:v>12.6</c:v>
                </c:pt>
                <c:pt idx="1057">
                  <c:v>15.5</c:v>
                </c:pt>
                <c:pt idx="1058">
                  <c:v>13</c:v>
                </c:pt>
                <c:pt idx="1059">
                  <c:v>17.3</c:v>
                </c:pt>
                <c:pt idx="1060">
                  <c:v>10.4</c:v>
                </c:pt>
                <c:pt idx="1061">
                  <c:v>20.9</c:v>
                </c:pt>
                <c:pt idx="1062">
                  <c:v>10.8</c:v>
                </c:pt>
                <c:pt idx="1063">
                  <c:v>18.399999999999999</c:v>
                </c:pt>
                <c:pt idx="1064">
                  <c:v>15.8</c:v>
                </c:pt>
                <c:pt idx="1065">
                  <c:v>9.6999999999999993</c:v>
                </c:pt>
                <c:pt idx="1066">
                  <c:v>19.100000000000001</c:v>
                </c:pt>
                <c:pt idx="1067">
                  <c:v>18.399999999999999</c:v>
                </c:pt>
                <c:pt idx="1068">
                  <c:v>9</c:v>
                </c:pt>
                <c:pt idx="1069">
                  <c:v>16.899999999999999</c:v>
                </c:pt>
                <c:pt idx="1070">
                  <c:v>16.2</c:v>
                </c:pt>
                <c:pt idx="1071">
                  <c:v>10.4</c:v>
                </c:pt>
                <c:pt idx="1072">
                  <c:v>14</c:v>
                </c:pt>
                <c:pt idx="1073">
                  <c:v>11.2</c:v>
                </c:pt>
                <c:pt idx="1074">
                  <c:v>10.4</c:v>
                </c:pt>
                <c:pt idx="1075">
                  <c:v>20.5</c:v>
                </c:pt>
                <c:pt idx="1076">
                  <c:v>25.2</c:v>
                </c:pt>
                <c:pt idx="1077">
                  <c:v>24.8</c:v>
                </c:pt>
                <c:pt idx="1078">
                  <c:v>13</c:v>
                </c:pt>
                <c:pt idx="1079">
                  <c:v>15.8</c:v>
                </c:pt>
                <c:pt idx="1080">
                  <c:v>12.2</c:v>
                </c:pt>
                <c:pt idx="1081">
                  <c:v>15.5</c:v>
                </c:pt>
                <c:pt idx="1082">
                  <c:v>11.2</c:v>
                </c:pt>
                <c:pt idx="1083">
                  <c:v>9</c:v>
                </c:pt>
                <c:pt idx="1084">
                  <c:v>17.600000000000001</c:v>
                </c:pt>
                <c:pt idx="1085">
                  <c:v>14</c:v>
                </c:pt>
                <c:pt idx="1086">
                  <c:v>23.4</c:v>
                </c:pt>
                <c:pt idx="1087">
                  <c:v>12.2</c:v>
                </c:pt>
                <c:pt idx="1088">
                  <c:v>9.6999999999999993</c:v>
                </c:pt>
                <c:pt idx="1089">
                  <c:v>9.6999999999999993</c:v>
                </c:pt>
                <c:pt idx="1090">
                  <c:v>16.600000000000001</c:v>
                </c:pt>
                <c:pt idx="1091">
                  <c:v>7.9</c:v>
                </c:pt>
                <c:pt idx="1092">
                  <c:v>16.899999999999999</c:v>
                </c:pt>
                <c:pt idx="1093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-2.9</c:v>
                </c:pt>
                <c:pt idx="392">
                  <c:v>-2.9</c:v>
                </c:pt>
                <c:pt idx="393">
                  <c:v>-3</c:v>
                </c:pt>
                <c:pt idx="394">
                  <c:v>-3.1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-2.9</c:v>
                </c:pt>
                <c:pt idx="403">
                  <c:v>-2.8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-2.9</c:v>
                </c:pt>
                <c:pt idx="409">
                  <c:v>-3</c:v>
                </c:pt>
                <c:pt idx="410">
                  <c:v>-2.9</c:v>
                </c:pt>
                <c:pt idx="411">
                  <c:v>-2.9</c:v>
                </c:pt>
                <c:pt idx="412">
                  <c:v>-2.9</c:v>
                </c:pt>
                <c:pt idx="413">
                  <c:v>-2.9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-2.8000000000000003</c:v>
                </c:pt>
                <c:pt idx="417">
                  <c:v>-2.8000000000000003</c:v>
                </c:pt>
                <c:pt idx="418">
                  <c:v>-2.8000000000000003</c:v>
                </c:pt>
                <c:pt idx="419">
                  <c:v>-2.8000000000000003</c:v>
                </c:pt>
                <c:pt idx="420">
                  <c:v>-2.7</c:v>
                </c:pt>
                <c:pt idx="421">
                  <c:v>-2.7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-2.8000000000000003</c:v>
                </c:pt>
                <c:pt idx="425">
                  <c:v>-2.8000000000000003</c:v>
                </c:pt>
                <c:pt idx="426">
                  <c:v>-2.8000000000000003</c:v>
                </c:pt>
                <c:pt idx="427">
                  <c:v>-2.7</c:v>
                </c:pt>
                <c:pt idx="428">
                  <c:v>-2.7</c:v>
                </c:pt>
                <c:pt idx="429">
                  <c:v>-2.7</c:v>
                </c:pt>
                <c:pt idx="430">
                  <c:v>-2.7</c:v>
                </c:pt>
                <c:pt idx="431">
                  <c:v>-2.7</c:v>
                </c:pt>
                <c:pt idx="432">
                  <c:v>-2.7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-2.6999999999999997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-2.8</c:v>
                </c:pt>
                <c:pt idx="453">
                  <c:v>-2.8</c:v>
                </c:pt>
                <c:pt idx="454">
                  <c:v>-2.8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-2.8</c:v>
                </c:pt>
                <c:pt idx="459">
                  <c:v>-2.6999999999999997</c:v>
                </c:pt>
                <c:pt idx="460">
                  <c:v>-2.6999999999999997</c:v>
                </c:pt>
                <c:pt idx="461">
                  <c:v>-2.6999999999999997</c:v>
                </c:pt>
                <c:pt idx="462">
                  <c:v>-2.6999999999999997</c:v>
                </c:pt>
                <c:pt idx="463">
                  <c:v>-2.6999999999999997</c:v>
                </c:pt>
                <c:pt idx="464">
                  <c:v>-2.6999999999999997</c:v>
                </c:pt>
                <c:pt idx="465">
                  <c:v>-2.6999999999999997</c:v>
                </c:pt>
                <c:pt idx="466">
                  <c:v>-10.399999999999999</c:v>
                </c:pt>
                <c:pt idx="467">
                  <c:v>0.10000000000000053</c:v>
                </c:pt>
                <c:pt idx="468">
                  <c:v>0.10000000000000053</c:v>
                </c:pt>
                <c:pt idx="469">
                  <c:v>0.10000000000000053</c:v>
                </c:pt>
                <c:pt idx="470">
                  <c:v>0.10000000000000053</c:v>
                </c:pt>
                <c:pt idx="471">
                  <c:v>0.10000000000000053</c:v>
                </c:pt>
                <c:pt idx="472">
                  <c:v>0.10000000000000053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-0.10000000000000053</c:v>
                </c:pt>
                <c:pt idx="478">
                  <c:v>0</c:v>
                </c:pt>
                <c:pt idx="479">
                  <c:v>0</c:v>
                </c:pt>
                <c:pt idx="480">
                  <c:v>-9.9999999999999645E-2</c:v>
                </c:pt>
                <c:pt idx="481">
                  <c:v>0</c:v>
                </c:pt>
                <c:pt idx="482">
                  <c:v>0</c:v>
                </c:pt>
                <c:pt idx="483">
                  <c:v>0.10000000000000053</c:v>
                </c:pt>
                <c:pt idx="484">
                  <c:v>0.10000000000000053</c:v>
                </c:pt>
                <c:pt idx="485">
                  <c:v>0.20000000000000018</c:v>
                </c:pt>
                <c:pt idx="486">
                  <c:v>0.20000000000000018</c:v>
                </c:pt>
                <c:pt idx="487">
                  <c:v>0.29999999999999982</c:v>
                </c:pt>
                <c:pt idx="488">
                  <c:v>0.19999999999999929</c:v>
                </c:pt>
                <c:pt idx="489">
                  <c:v>0.29999999999999982</c:v>
                </c:pt>
                <c:pt idx="490">
                  <c:v>0.29999999999999982</c:v>
                </c:pt>
                <c:pt idx="491">
                  <c:v>0.40000000000000036</c:v>
                </c:pt>
                <c:pt idx="492">
                  <c:v>0.40000000000000036</c:v>
                </c:pt>
                <c:pt idx="493">
                  <c:v>0.5</c:v>
                </c:pt>
                <c:pt idx="494">
                  <c:v>0.39999999999999947</c:v>
                </c:pt>
                <c:pt idx="495">
                  <c:v>0.39999999999999947</c:v>
                </c:pt>
                <c:pt idx="496">
                  <c:v>0.39999999999999947</c:v>
                </c:pt>
                <c:pt idx="497">
                  <c:v>0.40000000000000036</c:v>
                </c:pt>
                <c:pt idx="498">
                  <c:v>0.40000000000000036</c:v>
                </c:pt>
                <c:pt idx="499">
                  <c:v>0.30000000000000071</c:v>
                </c:pt>
                <c:pt idx="500">
                  <c:v>0.40000000000000036</c:v>
                </c:pt>
                <c:pt idx="501">
                  <c:v>0.40000000000000036</c:v>
                </c:pt>
                <c:pt idx="502">
                  <c:v>0.5</c:v>
                </c:pt>
                <c:pt idx="503">
                  <c:v>0.5</c:v>
                </c:pt>
                <c:pt idx="504">
                  <c:v>0.60000000000000053</c:v>
                </c:pt>
                <c:pt idx="505">
                  <c:v>0.70000000000000018</c:v>
                </c:pt>
                <c:pt idx="506">
                  <c:v>0.70000000000000018</c:v>
                </c:pt>
                <c:pt idx="507">
                  <c:v>0.80000000000000071</c:v>
                </c:pt>
                <c:pt idx="508">
                  <c:v>0.79999999999999982</c:v>
                </c:pt>
                <c:pt idx="509">
                  <c:v>0.79999999999999982</c:v>
                </c:pt>
                <c:pt idx="510">
                  <c:v>0.79999999999999982</c:v>
                </c:pt>
                <c:pt idx="511">
                  <c:v>0.89999999999999947</c:v>
                </c:pt>
                <c:pt idx="512">
                  <c:v>0.89999999999999947</c:v>
                </c:pt>
                <c:pt idx="513">
                  <c:v>0.99999999999999911</c:v>
                </c:pt>
                <c:pt idx="514">
                  <c:v>0.99999999999999911</c:v>
                </c:pt>
                <c:pt idx="515">
                  <c:v>1.1000000000000005</c:v>
                </c:pt>
                <c:pt idx="516">
                  <c:v>1.1000000000000005</c:v>
                </c:pt>
                <c:pt idx="517">
                  <c:v>1.1000000000000005</c:v>
                </c:pt>
                <c:pt idx="518">
                  <c:v>1.1000000000000005</c:v>
                </c:pt>
                <c:pt idx="519">
                  <c:v>1.0000000000000009</c:v>
                </c:pt>
                <c:pt idx="520">
                  <c:v>1.1000000000000005</c:v>
                </c:pt>
                <c:pt idx="521">
                  <c:v>1.0000000000000009</c:v>
                </c:pt>
                <c:pt idx="522">
                  <c:v>1.1000000000000005</c:v>
                </c:pt>
                <c:pt idx="523">
                  <c:v>1.1000000000000005</c:v>
                </c:pt>
                <c:pt idx="524">
                  <c:v>1.2000000000000002</c:v>
                </c:pt>
                <c:pt idx="525">
                  <c:v>1.2000000000000002</c:v>
                </c:pt>
                <c:pt idx="526">
                  <c:v>1.2999999999999998</c:v>
                </c:pt>
                <c:pt idx="527">
                  <c:v>1.2999999999999998</c:v>
                </c:pt>
                <c:pt idx="528">
                  <c:v>1.2999999999999998</c:v>
                </c:pt>
                <c:pt idx="529">
                  <c:v>1.2999999999999998</c:v>
                </c:pt>
                <c:pt idx="530">
                  <c:v>1.3999999999999995</c:v>
                </c:pt>
                <c:pt idx="531">
                  <c:v>1.4999999999999991</c:v>
                </c:pt>
                <c:pt idx="532">
                  <c:v>1.5000000000000009</c:v>
                </c:pt>
                <c:pt idx="533">
                  <c:v>1.5000000000000009</c:v>
                </c:pt>
                <c:pt idx="534">
                  <c:v>1.5000000000000009</c:v>
                </c:pt>
                <c:pt idx="535">
                  <c:v>1.5000000000000009</c:v>
                </c:pt>
                <c:pt idx="536">
                  <c:v>1.4000000000000004</c:v>
                </c:pt>
                <c:pt idx="537">
                  <c:v>1.4000000000000004</c:v>
                </c:pt>
                <c:pt idx="538">
                  <c:v>1.4000000000000004</c:v>
                </c:pt>
                <c:pt idx="539">
                  <c:v>1.5</c:v>
                </c:pt>
                <c:pt idx="540">
                  <c:v>1.5999999999999996</c:v>
                </c:pt>
                <c:pt idx="541">
                  <c:v>1.7000000000000002</c:v>
                </c:pt>
                <c:pt idx="542">
                  <c:v>1.9999999999999991</c:v>
                </c:pt>
                <c:pt idx="543">
                  <c:v>2.2000000000000002</c:v>
                </c:pt>
                <c:pt idx="544">
                  <c:v>2.6000000000000005</c:v>
                </c:pt>
                <c:pt idx="545">
                  <c:v>2.9000000000000004</c:v>
                </c:pt>
                <c:pt idx="546">
                  <c:v>3.1999999999999993</c:v>
                </c:pt>
                <c:pt idx="547">
                  <c:v>3.5999999999999996</c:v>
                </c:pt>
                <c:pt idx="548">
                  <c:v>3.8000000000000007</c:v>
                </c:pt>
                <c:pt idx="549">
                  <c:v>3.8999999999999995</c:v>
                </c:pt>
                <c:pt idx="550">
                  <c:v>4.2</c:v>
                </c:pt>
                <c:pt idx="551">
                  <c:v>4.6000000000000005</c:v>
                </c:pt>
                <c:pt idx="552">
                  <c:v>4.8999999999999995</c:v>
                </c:pt>
                <c:pt idx="553">
                  <c:v>5.3</c:v>
                </c:pt>
                <c:pt idx="554">
                  <c:v>5.8</c:v>
                </c:pt>
                <c:pt idx="555">
                  <c:v>6.1</c:v>
                </c:pt>
                <c:pt idx="556">
                  <c:v>6.4</c:v>
                </c:pt>
                <c:pt idx="557">
                  <c:v>6.5</c:v>
                </c:pt>
                <c:pt idx="558">
                  <c:v>6.5</c:v>
                </c:pt>
                <c:pt idx="559">
                  <c:v>6.4</c:v>
                </c:pt>
                <c:pt idx="560">
                  <c:v>6.3000000000000007</c:v>
                </c:pt>
                <c:pt idx="561">
                  <c:v>6.1000000000000014</c:v>
                </c:pt>
                <c:pt idx="562">
                  <c:v>5.8</c:v>
                </c:pt>
                <c:pt idx="563">
                  <c:v>5.6000000000000005</c:v>
                </c:pt>
                <c:pt idx="564">
                  <c:v>5.3999999999999995</c:v>
                </c:pt>
                <c:pt idx="565">
                  <c:v>5.2000000000000011</c:v>
                </c:pt>
                <c:pt idx="566">
                  <c:v>4.8999999999999995</c:v>
                </c:pt>
                <c:pt idx="567">
                  <c:v>4.7</c:v>
                </c:pt>
                <c:pt idx="568">
                  <c:v>4.5</c:v>
                </c:pt>
                <c:pt idx="569">
                  <c:v>4.2</c:v>
                </c:pt>
                <c:pt idx="570">
                  <c:v>3.9999999999999991</c:v>
                </c:pt>
                <c:pt idx="571">
                  <c:v>3.8999999999999995</c:v>
                </c:pt>
                <c:pt idx="572">
                  <c:v>3.8000000000000007</c:v>
                </c:pt>
                <c:pt idx="573">
                  <c:v>3.5999999999999996</c:v>
                </c:pt>
                <c:pt idx="574">
                  <c:v>3.5</c:v>
                </c:pt>
                <c:pt idx="575">
                  <c:v>3.4000000000000004</c:v>
                </c:pt>
                <c:pt idx="576">
                  <c:v>3.3000000000000007</c:v>
                </c:pt>
                <c:pt idx="577">
                  <c:v>3.1999999999999993</c:v>
                </c:pt>
                <c:pt idx="578">
                  <c:v>3.0999999999999996</c:v>
                </c:pt>
                <c:pt idx="579">
                  <c:v>2.9000000000000004</c:v>
                </c:pt>
                <c:pt idx="580">
                  <c:v>2.8000000000000007</c:v>
                </c:pt>
                <c:pt idx="581">
                  <c:v>2.7000000000000011</c:v>
                </c:pt>
                <c:pt idx="582">
                  <c:v>2.5999999999999996</c:v>
                </c:pt>
                <c:pt idx="583">
                  <c:v>2.5</c:v>
                </c:pt>
                <c:pt idx="584">
                  <c:v>2.4000000000000004</c:v>
                </c:pt>
                <c:pt idx="585">
                  <c:v>2.3000000000000007</c:v>
                </c:pt>
                <c:pt idx="586">
                  <c:v>2.3000000000000007</c:v>
                </c:pt>
                <c:pt idx="587">
                  <c:v>2.2000000000000011</c:v>
                </c:pt>
                <c:pt idx="588">
                  <c:v>2.0999999999999996</c:v>
                </c:pt>
                <c:pt idx="589">
                  <c:v>2.0999999999999996</c:v>
                </c:pt>
                <c:pt idx="590">
                  <c:v>2.0999999999999996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1.8999999999999995</c:v>
                </c:pt>
                <c:pt idx="597">
                  <c:v>1.8999999999999995</c:v>
                </c:pt>
                <c:pt idx="598">
                  <c:v>1.8999999999999995</c:v>
                </c:pt>
                <c:pt idx="599">
                  <c:v>1.8999999999999995</c:v>
                </c:pt>
                <c:pt idx="600">
                  <c:v>1.9000000000000004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2.0999999999999996</c:v>
                </c:pt>
                <c:pt idx="605">
                  <c:v>2.0999999999999996</c:v>
                </c:pt>
                <c:pt idx="606">
                  <c:v>2.1999999999999993</c:v>
                </c:pt>
                <c:pt idx="607">
                  <c:v>2.3000000000000007</c:v>
                </c:pt>
                <c:pt idx="608">
                  <c:v>2.3000000000000007</c:v>
                </c:pt>
                <c:pt idx="609">
                  <c:v>2.4000000000000004</c:v>
                </c:pt>
                <c:pt idx="610">
                  <c:v>2.4000000000000004</c:v>
                </c:pt>
                <c:pt idx="611">
                  <c:v>2.4000000000000004</c:v>
                </c:pt>
                <c:pt idx="612">
                  <c:v>2.4000000000000004</c:v>
                </c:pt>
                <c:pt idx="613">
                  <c:v>2.4000000000000004</c:v>
                </c:pt>
                <c:pt idx="614">
                  <c:v>2.5</c:v>
                </c:pt>
                <c:pt idx="615">
                  <c:v>2.5</c:v>
                </c:pt>
                <c:pt idx="616">
                  <c:v>2.5999999999999996</c:v>
                </c:pt>
                <c:pt idx="617">
                  <c:v>2.7000000000000011</c:v>
                </c:pt>
                <c:pt idx="618">
                  <c:v>2.8000000000000007</c:v>
                </c:pt>
                <c:pt idx="619">
                  <c:v>2.7</c:v>
                </c:pt>
                <c:pt idx="620">
                  <c:v>2.8</c:v>
                </c:pt>
                <c:pt idx="621">
                  <c:v>2.8</c:v>
                </c:pt>
                <c:pt idx="622">
                  <c:v>2.8</c:v>
                </c:pt>
                <c:pt idx="623">
                  <c:v>2.8999999999999995</c:v>
                </c:pt>
                <c:pt idx="624">
                  <c:v>2.8999999999999995</c:v>
                </c:pt>
                <c:pt idx="625">
                  <c:v>3</c:v>
                </c:pt>
                <c:pt idx="626">
                  <c:v>3.2</c:v>
                </c:pt>
                <c:pt idx="627">
                  <c:v>3.1999999999999993</c:v>
                </c:pt>
                <c:pt idx="628">
                  <c:v>3.2999999999999989</c:v>
                </c:pt>
                <c:pt idx="629">
                  <c:v>3.3000000000000007</c:v>
                </c:pt>
                <c:pt idx="630">
                  <c:v>3.4000000000000004</c:v>
                </c:pt>
                <c:pt idx="631">
                  <c:v>3.7000000000000011</c:v>
                </c:pt>
                <c:pt idx="632">
                  <c:v>3.8999999999999995</c:v>
                </c:pt>
                <c:pt idx="633">
                  <c:v>4.2</c:v>
                </c:pt>
                <c:pt idx="634">
                  <c:v>4.6999999999999993</c:v>
                </c:pt>
                <c:pt idx="635">
                  <c:v>4.9000000000000004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4.9000000000000004</c:v>
                </c:pt>
                <c:pt idx="640">
                  <c:v>4.7999999999999989</c:v>
                </c:pt>
                <c:pt idx="641">
                  <c:v>4.5</c:v>
                </c:pt>
                <c:pt idx="642">
                  <c:v>4.4000000000000004</c:v>
                </c:pt>
                <c:pt idx="643">
                  <c:v>4.2999999999999989</c:v>
                </c:pt>
                <c:pt idx="644">
                  <c:v>4.1999999999999993</c:v>
                </c:pt>
                <c:pt idx="645">
                  <c:v>4.2999999999999989</c:v>
                </c:pt>
                <c:pt idx="646">
                  <c:v>4.2999999999999989</c:v>
                </c:pt>
                <c:pt idx="647">
                  <c:v>4.1999999999999993</c:v>
                </c:pt>
                <c:pt idx="648">
                  <c:v>4.0999999999999996</c:v>
                </c:pt>
                <c:pt idx="649">
                  <c:v>4</c:v>
                </c:pt>
                <c:pt idx="650">
                  <c:v>3.9000000000000004</c:v>
                </c:pt>
                <c:pt idx="651">
                  <c:v>3.9000000000000004</c:v>
                </c:pt>
                <c:pt idx="652">
                  <c:v>3.6999999999999993</c:v>
                </c:pt>
                <c:pt idx="653">
                  <c:v>3.5999999999999996</c:v>
                </c:pt>
                <c:pt idx="654">
                  <c:v>3.5</c:v>
                </c:pt>
                <c:pt idx="655">
                  <c:v>3.3000000000000007</c:v>
                </c:pt>
                <c:pt idx="656">
                  <c:v>3.3000000000000007</c:v>
                </c:pt>
                <c:pt idx="657">
                  <c:v>3.2</c:v>
                </c:pt>
                <c:pt idx="658">
                  <c:v>3.2</c:v>
                </c:pt>
                <c:pt idx="659">
                  <c:v>3.2</c:v>
                </c:pt>
                <c:pt idx="660">
                  <c:v>3.2999999999999989</c:v>
                </c:pt>
                <c:pt idx="661">
                  <c:v>3.5</c:v>
                </c:pt>
                <c:pt idx="662">
                  <c:v>3.6999999999999993</c:v>
                </c:pt>
                <c:pt idx="663">
                  <c:v>4</c:v>
                </c:pt>
                <c:pt idx="664">
                  <c:v>4.3</c:v>
                </c:pt>
                <c:pt idx="665">
                  <c:v>4.9000000000000004</c:v>
                </c:pt>
                <c:pt idx="666">
                  <c:v>5.2</c:v>
                </c:pt>
                <c:pt idx="667">
                  <c:v>5.6000000000000005</c:v>
                </c:pt>
                <c:pt idx="668">
                  <c:v>5.9999999999999991</c:v>
                </c:pt>
                <c:pt idx="669">
                  <c:v>6.3000000000000007</c:v>
                </c:pt>
                <c:pt idx="670">
                  <c:v>6.5</c:v>
                </c:pt>
                <c:pt idx="671">
                  <c:v>7.0000000000000018</c:v>
                </c:pt>
                <c:pt idx="672">
                  <c:v>7.3000000000000007</c:v>
                </c:pt>
                <c:pt idx="673">
                  <c:v>7.4999999999999982</c:v>
                </c:pt>
                <c:pt idx="674">
                  <c:v>7.5</c:v>
                </c:pt>
                <c:pt idx="675">
                  <c:v>7.3000000000000007</c:v>
                </c:pt>
                <c:pt idx="676">
                  <c:v>7.1000000000000014</c:v>
                </c:pt>
                <c:pt idx="677">
                  <c:v>7.1000000000000014</c:v>
                </c:pt>
                <c:pt idx="678">
                  <c:v>6.8999999999999986</c:v>
                </c:pt>
                <c:pt idx="679">
                  <c:v>6.6000000000000014</c:v>
                </c:pt>
                <c:pt idx="680">
                  <c:v>6.2999999999999989</c:v>
                </c:pt>
                <c:pt idx="681">
                  <c:v>6</c:v>
                </c:pt>
                <c:pt idx="682">
                  <c:v>5.7999999999999989</c:v>
                </c:pt>
                <c:pt idx="683">
                  <c:v>5.8</c:v>
                </c:pt>
                <c:pt idx="684">
                  <c:v>5.8</c:v>
                </c:pt>
                <c:pt idx="685">
                  <c:v>5.7</c:v>
                </c:pt>
                <c:pt idx="686">
                  <c:v>5.6000000000000005</c:v>
                </c:pt>
                <c:pt idx="687">
                  <c:v>5.4999999999999991</c:v>
                </c:pt>
                <c:pt idx="688">
                  <c:v>5.3</c:v>
                </c:pt>
                <c:pt idx="689">
                  <c:v>5.1000000000000005</c:v>
                </c:pt>
                <c:pt idx="690">
                  <c:v>4.7999999999999989</c:v>
                </c:pt>
                <c:pt idx="691">
                  <c:v>4.7999999999999989</c:v>
                </c:pt>
                <c:pt idx="692">
                  <c:v>4.6999999999999993</c:v>
                </c:pt>
                <c:pt idx="693">
                  <c:v>4.6999999999999993</c:v>
                </c:pt>
                <c:pt idx="694">
                  <c:v>4.5999999999999996</c:v>
                </c:pt>
                <c:pt idx="695">
                  <c:v>4.5</c:v>
                </c:pt>
                <c:pt idx="696">
                  <c:v>4.6000000000000005</c:v>
                </c:pt>
                <c:pt idx="697">
                  <c:v>4.3999999999999995</c:v>
                </c:pt>
                <c:pt idx="698">
                  <c:v>4.3</c:v>
                </c:pt>
                <c:pt idx="699">
                  <c:v>4.0000000000000009</c:v>
                </c:pt>
                <c:pt idx="700">
                  <c:v>4.0000000000000009</c:v>
                </c:pt>
                <c:pt idx="701">
                  <c:v>3.7999999999999989</c:v>
                </c:pt>
                <c:pt idx="702">
                  <c:v>3.7999999999999989</c:v>
                </c:pt>
                <c:pt idx="703">
                  <c:v>3.6999999999999993</c:v>
                </c:pt>
                <c:pt idx="704">
                  <c:v>3.7</c:v>
                </c:pt>
                <c:pt idx="705">
                  <c:v>3.6000000000000005</c:v>
                </c:pt>
                <c:pt idx="706">
                  <c:v>3.4999999999999991</c:v>
                </c:pt>
                <c:pt idx="707">
                  <c:v>3.3</c:v>
                </c:pt>
                <c:pt idx="708">
                  <c:v>3.3</c:v>
                </c:pt>
                <c:pt idx="709">
                  <c:v>3.2</c:v>
                </c:pt>
                <c:pt idx="710">
                  <c:v>3.1000000000000005</c:v>
                </c:pt>
                <c:pt idx="711">
                  <c:v>3.0000000000000009</c:v>
                </c:pt>
                <c:pt idx="712">
                  <c:v>2.8999999999999995</c:v>
                </c:pt>
                <c:pt idx="713">
                  <c:v>2.8999999999999995</c:v>
                </c:pt>
                <c:pt idx="714">
                  <c:v>2.8</c:v>
                </c:pt>
                <c:pt idx="715">
                  <c:v>2.7</c:v>
                </c:pt>
                <c:pt idx="716">
                  <c:v>2.6000000000000005</c:v>
                </c:pt>
                <c:pt idx="717">
                  <c:v>2.4999999999999991</c:v>
                </c:pt>
                <c:pt idx="718">
                  <c:v>2.5</c:v>
                </c:pt>
                <c:pt idx="719">
                  <c:v>2.2000000000000002</c:v>
                </c:pt>
                <c:pt idx="720">
                  <c:v>2.2000000000000011</c:v>
                </c:pt>
                <c:pt idx="721">
                  <c:v>1.9999999999999991</c:v>
                </c:pt>
                <c:pt idx="722">
                  <c:v>1.8999999999999995</c:v>
                </c:pt>
                <c:pt idx="723">
                  <c:v>1.7000000000000002</c:v>
                </c:pt>
                <c:pt idx="724">
                  <c:v>1.7000000000000002</c:v>
                </c:pt>
                <c:pt idx="725">
                  <c:v>1.4999999999999991</c:v>
                </c:pt>
                <c:pt idx="726">
                  <c:v>1.4999999999999991</c:v>
                </c:pt>
                <c:pt idx="727">
                  <c:v>1.3999999999999995</c:v>
                </c:pt>
                <c:pt idx="728">
                  <c:v>1.2999999999999998</c:v>
                </c:pt>
                <c:pt idx="729">
                  <c:v>1.2000000000000002</c:v>
                </c:pt>
                <c:pt idx="730">
                  <c:v>1</c:v>
                </c:pt>
                <c:pt idx="731">
                  <c:v>1</c:v>
                </c:pt>
                <c:pt idx="732">
                  <c:v>0.80000000000000071</c:v>
                </c:pt>
                <c:pt idx="733">
                  <c:v>0.80000000000000071</c:v>
                </c:pt>
                <c:pt idx="734">
                  <c:v>0.90000000000000036</c:v>
                </c:pt>
                <c:pt idx="735">
                  <c:v>0.79999999999999893</c:v>
                </c:pt>
                <c:pt idx="736">
                  <c:v>0.79999999999999893</c:v>
                </c:pt>
                <c:pt idx="737">
                  <c:v>0.79999999999999893</c:v>
                </c:pt>
                <c:pt idx="738">
                  <c:v>0.79999999999999893</c:v>
                </c:pt>
                <c:pt idx="739">
                  <c:v>0.69999999999999929</c:v>
                </c:pt>
                <c:pt idx="740">
                  <c:v>0.59999999999999964</c:v>
                </c:pt>
                <c:pt idx="741">
                  <c:v>0.5</c:v>
                </c:pt>
                <c:pt idx="742">
                  <c:v>0.5</c:v>
                </c:pt>
                <c:pt idx="743">
                  <c:v>0.49999999999999911</c:v>
                </c:pt>
                <c:pt idx="744">
                  <c:v>0.49999999999999911</c:v>
                </c:pt>
                <c:pt idx="745">
                  <c:v>0.49999999999999911</c:v>
                </c:pt>
                <c:pt idx="746">
                  <c:v>0.59999999999999964</c:v>
                </c:pt>
                <c:pt idx="747">
                  <c:v>0.70000000000000107</c:v>
                </c:pt>
                <c:pt idx="748">
                  <c:v>0.80000000000000071</c:v>
                </c:pt>
                <c:pt idx="749">
                  <c:v>0.80000000000000071</c:v>
                </c:pt>
                <c:pt idx="750">
                  <c:v>0.90000000000000036</c:v>
                </c:pt>
                <c:pt idx="751">
                  <c:v>0.80000000000000071</c:v>
                </c:pt>
                <c:pt idx="752">
                  <c:v>0.80000000000000071</c:v>
                </c:pt>
                <c:pt idx="753">
                  <c:v>0.80000000000000071</c:v>
                </c:pt>
                <c:pt idx="754">
                  <c:v>0.80000000000000071</c:v>
                </c:pt>
                <c:pt idx="755">
                  <c:v>0.70000000000000107</c:v>
                </c:pt>
                <c:pt idx="756">
                  <c:v>0.70000000000000107</c:v>
                </c:pt>
                <c:pt idx="757">
                  <c:v>0.60000000000000053</c:v>
                </c:pt>
                <c:pt idx="758">
                  <c:v>0.70000000000000107</c:v>
                </c:pt>
                <c:pt idx="759">
                  <c:v>0.59999999999999964</c:v>
                </c:pt>
                <c:pt idx="760">
                  <c:v>0.59999999999999964</c:v>
                </c:pt>
                <c:pt idx="761">
                  <c:v>0.5</c:v>
                </c:pt>
                <c:pt idx="762">
                  <c:v>0.39999999999999947</c:v>
                </c:pt>
                <c:pt idx="763">
                  <c:v>0.39999999999999947</c:v>
                </c:pt>
                <c:pt idx="764">
                  <c:v>0.39999999999999947</c:v>
                </c:pt>
                <c:pt idx="765">
                  <c:v>0.39999999999999947</c:v>
                </c:pt>
                <c:pt idx="766">
                  <c:v>0.39999999999999947</c:v>
                </c:pt>
                <c:pt idx="767">
                  <c:v>0.39999999999999947</c:v>
                </c:pt>
                <c:pt idx="768">
                  <c:v>0.39999999999999947</c:v>
                </c:pt>
                <c:pt idx="769">
                  <c:v>0.39999999999999947</c:v>
                </c:pt>
                <c:pt idx="770">
                  <c:v>0.49999999999999911</c:v>
                </c:pt>
                <c:pt idx="771">
                  <c:v>0.49999999999999911</c:v>
                </c:pt>
                <c:pt idx="772">
                  <c:v>0.49999999999999911</c:v>
                </c:pt>
                <c:pt idx="773">
                  <c:v>0.49999999999999911</c:v>
                </c:pt>
                <c:pt idx="774">
                  <c:v>0.39999999999999947</c:v>
                </c:pt>
                <c:pt idx="775">
                  <c:v>0.49999999999999911</c:v>
                </c:pt>
                <c:pt idx="776">
                  <c:v>0.49999999999999911</c:v>
                </c:pt>
                <c:pt idx="777">
                  <c:v>0.39999999999999947</c:v>
                </c:pt>
                <c:pt idx="778">
                  <c:v>0.40000000000000036</c:v>
                </c:pt>
                <c:pt idx="779">
                  <c:v>0.40000000000000036</c:v>
                </c:pt>
                <c:pt idx="780">
                  <c:v>0.40000000000000036</c:v>
                </c:pt>
                <c:pt idx="781">
                  <c:v>0.30000000000000071</c:v>
                </c:pt>
                <c:pt idx="782">
                  <c:v>0.30000000000000071</c:v>
                </c:pt>
                <c:pt idx="783">
                  <c:v>0.10000000000000053</c:v>
                </c:pt>
                <c:pt idx="784">
                  <c:v>0</c:v>
                </c:pt>
                <c:pt idx="785">
                  <c:v>0</c:v>
                </c:pt>
                <c:pt idx="786">
                  <c:v>-0.10000000000000053</c:v>
                </c:pt>
                <c:pt idx="787">
                  <c:v>-9.9999999999999645E-2</c:v>
                </c:pt>
                <c:pt idx="788">
                  <c:v>-0.20000000000000018</c:v>
                </c:pt>
                <c:pt idx="789">
                  <c:v>-0.39999999999999947</c:v>
                </c:pt>
                <c:pt idx="790">
                  <c:v>-0.39999999999999947</c:v>
                </c:pt>
                <c:pt idx="791">
                  <c:v>-0.40000000000000036</c:v>
                </c:pt>
                <c:pt idx="792">
                  <c:v>-0.5</c:v>
                </c:pt>
                <c:pt idx="793">
                  <c:v>-0.59999999999999964</c:v>
                </c:pt>
                <c:pt idx="794">
                  <c:v>-0.69999999999999929</c:v>
                </c:pt>
                <c:pt idx="795">
                  <c:v>-0.79999999999999893</c:v>
                </c:pt>
                <c:pt idx="796">
                  <c:v>-0.79999999999999893</c:v>
                </c:pt>
                <c:pt idx="797">
                  <c:v>-0.69999999999999929</c:v>
                </c:pt>
                <c:pt idx="798">
                  <c:v>-0.90000000000000036</c:v>
                </c:pt>
                <c:pt idx="799">
                  <c:v>-1</c:v>
                </c:pt>
                <c:pt idx="800">
                  <c:v>-1</c:v>
                </c:pt>
                <c:pt idx="801">
                  <c:v>-1</c:v>
                </c:pt>
                <c:pt idx="802">
                  <c:v>-1</c:v>
                </c:pt>
                <c:pt idx="803">
                  <c:v>-1</c:v>
                </c:pt>
                <c:pt idx="804">
                  <c:v>-1.1000000000000005</c:v>
                </c:pt>
                <c:pt idx="805">
                  <c:v>-1.2000000000000002</c:v>
                </c:pt>
                <c:pt idx="806">
                  <c:v>-1.2999999999999998</c:v>
                </c:pt>
                <c:pt idx="807">
                  <c:v>-1.2999999999999998</c:v>
                </c:pt>
                <c:pt idx="808">
                  <c:v>-1.2999999999999998</c:v>
                </c:pt>
                <c:pt idx="809">
                  <c:v>-1.4000000000000004</c:v>
                </c:pt>
                <c:pt idx="810">
                  <c:v>-1.4000000000000004</c:v>
                </c:pt>
                <c:pt idx="811">
                  <c:v>-1.5</c:v>
                </c:pt>
                <c:pt idx="812">
                  <c:v>-1.5999999999999996</c:v>
                </c:pt>
                <c:pt idx="813">
                  <c:v>-1.5999999999999996</c:v>
                </c:pt>
                <c:pt idx="814">
                  <c:v>-1.5999999999999996</c:v>
                </c:pt>
                <c:pt idx="815">
                  <c:v>-1.5999999999999996</c:v>
                </c:pt>
                <c:pt idx="816">
                  <c:v>-1.5999999999999996</c:v>
                </c:pt>
                <c:pt idx="817">
                  <c:v>-1.6999999999999993</c:v>
                </c:pt>
                <c:pt idx="818">
                  <c:v>-1.7999999999999998</c:v>
                </c:pt>
                <c:pt idx="819">
                  <c:v>-1.7999999999999998</c:v>
                </c:pt>
                <c:pt idx="820">
                  <c:v>-1.7999999999999998</c:v>
                </c:pt>
                <c:pt idx="821">
                  <c:v>-1.7999999999999998</c:v>
                </c:pt>
                <c:pt idx="822">
                  <c:v>-1.7999999999999998</c:v>
                </c:pt>
                <c:pt idx="823">
                  <c:v>-1.6999999999999993</c:v>
                </c:pt>
                <c:pt idx="824">
                  <c:v>-1.7999999999999998</c:v>
                </c:pt>
                <c:pt idx="825">
                  <c:v>-1.7000000000000002</c:v>
                </c:pt>
                <c:pt idx="826">
                  <c:v>-1.6000000000000005</c:v>
                </c:pt>
                <c:pt idx="827">
                  <c:v>-1.7000000000000002</c:v>
                </c:pt>
                <c:pt idx="828">
                  <c:v>-1.7000000000000002</c:v>
                </c:pt>
                <c:pt idx="829">
                  <c:v>-1.7000000000000002</c:v>
                </c:pt>
                <c:pt idx="830">
                  <c:v>-1.7000000000000002</c:v>
                </c:pt>
                <c:pt idx="831">
                  <c:v>-1.8000000000000007</c:v>
                </c:pt>
                <c:pt idx="832">
                  <c:v>-1.7000000000000002</c:v>
                </c:pt>
                <c:pt idx="833">
                  <c:v>-1.7000000000000002</c:v>
                </c:pt>
                <c:pt idx="834">
                  <c:v>-1.7000000000000002</c:v>
                </c:pt>
                <c:pt idx="835">
                  <c:v>-1.8000000000000007</c:v>
                </c:pt>
                <c:pt idx="836">
                  <c:v>-1.8000000000000007</c:v>
                </c:pt>
                <c:pt idx="837">
                  <c:v>-1.7999999999999998</c:v>
                </c:pt>
                <c:pt idx="838">
                  <c:v>-1.7999999999999998</c:v>
                </c:pt>
                <c:pt idx="839">
                  <c:v>-1.7999999999999998</c:v>
                </c:pt>
                <c:pt idx="840">
                  <c:v>-1.7999999999999998</c:v>
                </c:pt>
                <c:pt idx="841">
                  <c:v>-1.8999999999999995</c:v>
                </c:pt>
                <c:pt idx="842">
                  <c:v>-1.8999999999999995</c:v>
                </c:pt>
                <c:pt idx="843">
                  <c:v>-1.8999999999999995</c:v>
                </c:pt>
                <c:pt idx="844">
                  <c:v>-1.7999999999999998</c:v>
                </c:pt>
                <c:pt idx="845">
                  <c:v>-1.8999999999999995</c:v>
                </c:pt>
                <c:pt idx="846">
                  <c:v>-2</c:v>
                </c:pt>
                <c:pt idx="847">
                  <c:v>-1.7999999999999998</c:v>
                </c:pt>
                <c:pt idx="848">
                  <c:v>-1.9000000000000004</c:v>
                </c:pt>
                <c:pt idx="849">
                  <c:v>-1.9000000000000004</c:v>
                </c:pt>
                <c:pt idx="850">
                  <c:v>-1.9000000000000004</c:v>
                </c:pt>
                <c:pt idx="851">
                  <c:v>-1.9000000000000004</c:v>
                </c:pt>
                <c:pt idx="852">
                  <c:v>-1.9000000000000004</c:v>
                </c:pt>
                <c:pt idx="853">
                  <c:v>-1.9000000000000004</c:v>
                </c:pt>
                <c:pt idx="854">
                  <c:v>-2</c:v>
                </c:pt>
                <c:pt idx="855">
                  <c:v>-1.9000000000000004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-2.2000000000000002</c:v>
                </c:pt>
                <c:pt idx="864">
                  <c:v>-2.3000000000000007</c:v>
                </c:pt>
                <c:pt idx="865">
                  <c:v>-2.2000000000000002</c:v>
                </c:pt>
                <c:pt idx="866">
                  <c:v>-2.2000000000000002</c:v>
                </c:pt>
                <c:pt idx="867">
                  <c:v>-2.0999999999999996</c:v>
                </c:pt>
                <c:pt idx="868">
                  <c:v>-2.0999999999999996</c:v>
                </c:pt>
                <c:pt idx="869">
                  <c:v>-2.0999999999999996</c:v>
                </c:pt>
                <c:pt idx="870">
                  <c:v>-2.0999999999999996</c:v>
                </c:pt>
                <c:pt idx="871">
                  <c:v>-2.0999999999999996</c:v>
                </c:pt>
                <c:pt idx="872">
                  <c:v>-2.2000000000000002</c:v>
                </c:pt>
                <c:pt idx="873">
                  <c:v>-2.2999999999999998</c:v>
                </c:pt>
                <c:pt idx="874">
                  <c:v>-2.3999999999999995</c:v>
                </c:pt>
                <c:pt idx="875">
                  <c:v>-2.3999999999999995</c:v>
                </c:pt>
                <c:pt idx="876">
                  <c:v>-2.3999999999999995</c:v>
                </c:pt>
                <c:pt idx="877">
                  <c:v>-2.3999999999999995</c:v>
                </c:pt>
                <c:pt idx="878">
                  <c:v>-2.2999999999999998</c:v>
                </c:pt>
                <c:pt idx="879">
                  <c:v>-2.2999999999999998</c:v>
                </c:pt>
                <c:pt idx="880">
                  <c:v>-2.2000000000000002</c:v>
                </c:pt>
                <c:pt idx="881">
                  <c:v>-2.2000000000000002</c:v>
                </c:pt>
                <c:pt idx="882">
                  <c:v>-2.2999999999999998</c:v>
                </c:pt>
                <c:pt idx="883">
                  <c:v>-2.2000000000000002</c:v>
                </c:pt>
                <c:pt idx="884">
                  <c:v>-2.2000000000000002</c:v>
                </c:pt>
                <c:pt idx="885">
                  <c:v>-2.2000000000000002</c:v>
                </c:pt>
                <c:pt idx="886">
                  <c:v>-2.1000000000000005</c:v>
                </c:pt>
                <c:pt idx="887">
                  <c:v>-2.2000000000000002</c:v>
                </c:pt>
                <c:pt idx="888">
                  <c:v>-2.2000000000000002</c:v>
                </c:pt>
                <c:pt idx="889">
                  <c:v>-2.2000000000000002</c:v>
                </c:pt>
                <c:pt idx="890">
                  <c:v>-2.2000000000000002</c:v>
                </c:pt>
                <c:pt idx="891">
                  <c:v>-2.2999999999999998</c:v>
                </c:pt>
                <c:pt idx="892">
                  <c:v>-2.2999999999999998</c:v>
                </c:pt>
                <c:pt idx="893">
                  <c:v>-2.2000000000000002</c:v>
                </c:pt>
                <c:pt idx="894">
                  <c:v>-2.2000000000000002</c:v>
                </c:pt>
                <c:pt idx="895">
                  <c:v>-2.2000000000000002</c:v>
                </c:pt>
                <c:pt idx="896">
                  <c:v>-2.2999999999999998</c:v>
                </c:pt>
                <c:pt idx="897">
                  <c:v>-2.2999999999999998</c:v>
                </c:pt>
                <c:pt idx="898">
                  <c:v>-2.2999999999999998</c:v>
                </c:pt>
                <c:pt idx="899">
                  <c:v>-2.1000000000000005</c:v>
                </c:pt>
                <c:pt idx="900">
                  <c:v>-2.1000000000000005</c:v>
                </c:pt>
                <c:pt idx="901">
                  <c:v>-2.1000000000000005</c:v>
                </c:pt>
                <c:pt idx="902">
                  <c:v>-2.2000000000000002</c:v>
                </c:pt>
                <c:pt idx="903">
                  <c:v>-2.2000000000000002</c:v>
                </c:pt>
                <c:pt idx="904">
                  <c:v>-2.2000000000000002</c:v>
                </c:pt>
                <c:pt idx="905">
                  <c:v>-2.2999999999999998</c:v>
                </c:pt>
                <c:pt idx="906">
                  <c:v>-2.2999999999999998</c:v>
                </c:pt>
                <c:pt idx="907">
                  <c:v>-2.2999999999999998</c:v>
                </c:pt>
                <c:pt idx="908">
                  <c:v>-2.2999999999999998</c:v>
                </c:pt>
                <c:pt idx="909">
                  <c:v>-2.2999999999999998</c:v>
                </c:pt>
                <c:pt idx="910">
                  <c:v>-2.2999999999999998</c:v>
                </c:pt>
                <c:pt idx="911">
                  <c:v>-2.2999999999999998</c:v>
                </c:pt>
                <c:pt idx="912">
                  <c:v>-2.2999999999999998</c:v>
                </c:pt>
                <c:pt idx="913">
                  <c:v>-2.2999999999999998</c:v>
                </c:pt>
                <c:pt idx="914">
                  <c:v>-2.2999999999999998</c:v>
                </c:pt>
                <c:pt idx="915">
                  <c:v>-2.2999999999999998</c:v>
                </c:pt>
                <c:pt idx="916">
                  <c:v>-2.2999999999999998</c:v>
                </c:pt>
                <c:pt idx="917">
                  <c:v>-2.2999999999999998</c:v>
                </c:pt>
                <c:pt idx="918">
                  <c:v>-2.3999999999999995</c:v>
                </c:pt>
                <c:pt idx="919">
                  <c:v>-2.3999999999999995</c:v>
                </c:pt>
                <c:pt idx="920">
                  <c:v>-2.3999999999999995</c:v>
                </c:pt>
                <c:pt idx="921">
                  <c:v>-2.5</c:v>
                </c:pt>
                <c:pt idx="922">
                  <c:v>-2.5</c:v>
                </c:pt>
                <c:pt idx="923">
                  <c:v>-2.4000000000000004</c:v>
                </c:pt>
                <c:pt idx="924">
                  <c:v>-2.2999999999999998</c:v>
                </c:pt>
                <c:pt idx="925">
                  <c:v>-2.4000000000000004</c:v>
                </c:pt>
                <c:pt idx="926">
                  <c:v>-2.2999999999999998</c:v>
                </c:pt>
                <c:pt idx="927">
                  <c:v>-2.2999999999999998</c:v>
                </c:pt>
                <c:pt idx="928">
                  <c:v>-2.2999999999999998</c:v>
                </c:pt>
                <c:pt idx="929">
                  <c:v>-2.2999999999999998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-2.5</c:v>
                </c:pt>
                <c:pt idx="933">
                  <c:v>-2.4000000000000004</c:v>
                </c:pt>
                <c:pt idx="934">
                  <c:v>-2.4000000000000004</c:v>
                </c:pt>
                <c:pt idx="935">
                  <c:v>-2.5</c:v>
                </c:pt>
                <c:pt idx="936">
                  <c:v>-2.3999999999999995</c:v>
                </c:pt>
                <c:pt idx="937">
                  <c:v>-2.4000000000000004</c:v>
                </c:pt>
                <c:pt idx="938">
                  <c:v>-2.2999999999999998</c:v>
                </c:pt>
                <c:pt idx="939">
                  <c:v>-2.2999999999999998</c:v>
                </c:pt>
                <c:pt idx="940">
                  <c:v>-2.2999999999999998</c:v>
                </c:pt>
                <c:pt idx="941">
                  <c:v>-2.2999999999999998</c:v>
                </c:pt>
                <c:pt idx="942">
                  <c:v>-2.2999999999999998</c:v>
                </c:pt>
                <c:pt idx="943">
                  <c:v>-2.2999999999999998</c:v>
                </c:pt>
                <c:pt idx="944">
                  <c:v>-2.2999999999999998</c:v>
                </c:pt>
                <c:pt idx="945">
                  <c:v>-2.3999999999999995</c:v>
                </c:pt>
                <c:pt idx="946">
                  <c:v>-2.3999999999999995</c:v>
                </c:pt>
                <c:pt idx="947">
                  <c:v>-2.2999999999999998</c:v>
                </c:pt>
                <c:pt idx="948">
                  <c:v>-2.2999999999999998</c:v>
                </c:pt>
                <c:pt idx="949">
                  <c:v>-2.2999999999999998</c:v>
                </c:pt>
                <c:pt idx="950">
                  <c:v>-2.3999999999999995</c:v>
                </c:pt>
                <c:pt idx="951">
                  <c:v>-2.2999999999999998</c:v>
                </c:pt>
                <c:pt idx="952">
                  <c:v>-2.2999999999999998</c:v>
                </c:pt>
                <c:pt idx="953">
                  <c:v>-2.2999999999999998</c:v>
                </c:pt>
                <c:pt idx="954">
                  <c:v>-2.2000000000000002</c:v>
                </c:pt>
                <c:pt idx="955">
                  <c:v>-2.2999999999999998</c:v>
                </c:pt>
                <c:pt idx="956">
                  <c:v>-2.2999999999999998</c:v>
                </c:pt>
                <c:pt idx="957">
                  <c:v>-2.2000000000000002</c:v>
                </c:pt>
                <c:pt idx="958">
                  <c:v>-2.2000000000000002</c:v>
                </c:pt>
                <c:pt idx="959">
                  <c:v>-2.3999999999999995</c:v>
                </c:pt>
                <c:pt idx="960">
                  <c:v>-2.2999999999999998</c:v>
                </c:pt>
                <c:pt idx="961">
                  <c:v>-2.2999999999999998</c:v>
                </c:pt>
                <c:pt idx="962">
                  <c:v>-2.2000000000000002</c:v>
                </c:pt>
                <c:pt idx="963">
                  <c:v>-2.2999999999999998</c:v>
                </c:pt>
                <c:pt idx="964">
                  <c:v>-2.2999999999999998</c:v>
                </c:pt>
                <c:pt idx="965">
                  <c:v>-2.4000000000000004</c:v>
                </c:pt>
                <c:pt idx="966">
                  <c:v>-2.4000000000000004</c:v>
                </c:pt>
                <c:pt idx="967">
                  <c:v>-2.4000000000000004</c:v>
                </c:pt>
                <c:pt idx="968">
                  <c:v>-2.4000000000000004</c:v>
                </c:pt>
                <c:pt idx="969">
                  <c:v>-2.4000000000000004</c:v>
                </c:pt>
                <c:pt idx="970">
                  <c:v>-2.3000000000000007</c:v>
                </c:pt>
                <c:pt idx="971">
                  <c:v>-2.3000000000000007</c:v>
                </c:pt>
                <c:pt idx="972">
                  <c:v>-2.3000000000000007</c:v>
                </c:pt>
                <c:pt idx="973">
                  <c:v>-2.4000000000000004</c:v>
                </c:pt>
                <c:pt idx="974">
                  <c:v>-2.4000000000000004</c:v>
                </c:pt>
                <c:pt idx="975">
                  <c:v>-2.4000000000000004</c:v>
                </c:pt>
                <c:pt idx="976">
                  <c:v>-2.5</c:v>
                </c:pt>
                <c:pt idx="977">
                  <c:v>-2.6000000000000005</c:v>
                </c:pt>
                <c:pt idx="978">
                  <c:v>-2.5</c:v>
                </c:pt>
                <c:pt idx="979">
                  <c:v>-2.3999999999999995</c:v>
                </c:pt>
                <c:pt idx="980">
                  <c:v>-2.3999999999999995</c:v>
                </c:pt>
                <c:pt idx="981">
                  <c:v>-2.3999999999999995</c:v>
                </c:pt>
                <c:pt idx="982">
                  <c:v>-2.3999999999999995</c:v>
                </c:pt>
                <c:pt idx="983">
                  <c:v>-2.3999999999999995</c:v>
                </c:pt>
                <c:pt idx="984">
                  <c:v>-2.2999999999999998</c:v>
                </c:pt>
                <c:pt idx="985">
                  <c:v>-2.4000000000000004</c:v>
                </c:pt>
                <c:pt idx="986">
                  <c:v>-2.4000000000000004</c:v>
                </c:pt>
                <c:pt idx="987">
                  <c:v>-2.2999999999999998</c:v>
                </c:pt>
                <c:pt idx="988">
                  <c:v>-2.2999999999999998</c:v>
                </c:pt>
                <c:pt idx="989">
                  <c:v>-2.2999999999999998</c:v>
                </c:pt>
                <c:pt idx="990">
                  <c:v>-2.2000000000000002</c:v>
                </c:pt>
                <c:pt idx="991">
                  <c:v>-2.2000000000000002</c:v>
                </c:pt>
                <c:pt idx="992">
                  <c:v>-2.2000000000000002</c:v>
                </c:pt>
                <c:pt idx="993">
                  <c:v>-2.1000000000000005</c:v>
                </c:pt>
                <c:pt idx="994">
                  <c:v>-2.1000000000000005</c:v>
                </c:pt>
                <c:pt idx="995">
                  <c:v>-2.1000000000000005</c:v>
                </c:pt>
                <c:pt idx="996">
                  <c:v>-2.1000000000000005</c:v>
                </c:pt>
                <c:pt idx="997">
                  <c:v>-2.1000000000000005</c:v>
                </c:pt>
                <c:pt idx="998">
                  <c:v>-2.2000000000000002</c:v>
                </c:pt>
                <c:pt idx="1000">
                  <c:v>-2.2000000000000002</c:v>
                </c:pt>
                <c:pt idx="1001">
                  <c:v>-2.2000000000000002</c:v>
                </c:pt>
                <c:pt idx="1002">
                  <c:v>-2.0999999999999996</c:v>
                </c:pt>
                <c:pt idx="1003">
                  <c:v>-2.1000000000000005</c:v>
                </c:pt>
                <c:pt idx="1004">
                  <c:v>-2.1000000000000005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-2.1000000000000005</c:v>
                </c:pt>
                <c:pt idx="1009">
                  <c:v>-2.1000000000000005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-1.9000000000000004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-1.9000000000000004</c:v>
                </c:pt>
                <c:pt idx="1038">
                  <c:v>-1.9000000000000004</c:v>
                </c:pt>
                <c:pt idx="1039">
                  <c:v>-1.9000000000000004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-1.7999999999999998</c:v>
                </c:pt>
                <c:pt idx="1043">
                  <c:v>-1.7999999999999998</c:v>
                </c:pt>
                <c:pt idx="1044">
                  <c:v>-1.7999999999999998</c:v>
                </c:pt>
                <c:pt idx="1045">
                  <c:v>-1.8999999999999995</c:v>
                </c:pt>
                <c:pt idx="1046">
                  <c:v>-1.8999999999999995</c:v>
                </c:pt>
                <c:pt idx="1047">
                  <c:v>-2</c:v>
                </c:pt>
                <c:pt idx="1048">
                  <c:v>-1.8999999999999995</c:v>
                </c:pt>
                <c:pt idx="1049">
                  <c:v>-1.8999999999999995</c:v>
                </c:pt>
                <c:pt idx="1050">
                  <c:v>-1.8999999999999995</c:v>
                </c:pt>
                <c:pt idx="1051">
                  <c:v>-1.8999999999999995</c:v>
                </c:pt>
                <c:pt idx="1052">
                  <c:v>-1.8999999999999995</c:v>
                </c:pt>
                <c:pt idx="1053">
                  <c:v>-1.8999999999999995</c:v>
                </c:pt>
                <c:pt idx="1054">
                  <c:v>-1.8999999999999995</c:v>
                </c:pt>
                <c:pt idx="1055">
                  <c:v>-1.8999999999999995</c:v>
                </c:pt>
                <c:pt idx="1056">
                  <c:v>-1.8999999999999995</c:v>
                </c:pt>
                <c:pt idx="1057">
                  <c:v>-1.8999999999999995</c:v>
                </c:pt>
                <c:pt idx="1058">
                  <c:v>-1.8999999999999995</c:v>
                </c:pt>
                <c:pt idx="1059">
                  <c:v>-1.8999999999999995</c:v>
                </c:pt>
                <c:pt idx="1060">
                  <c:v>-1.8999999999999995</c:v>
                </c:pt>
                <c:pt idx="1061">
                  <c:v>-1.8999999999999995</c:v>
                </c:pt>
                <c:pt idx="1062">
                  <c:v>-2</c:v>
                </c:pt>
                <c:pt idx="1063">
                  <c:v>-2.1000000000000005</c:v>
                </c:pt>
                <c:pt idx="1064">
                  <c:v>-2</c:v>
                </c:pt>
                <c:pt idx="1065">
                  <c:v>-2.1000000000000005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-2.1000000000000005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-2.0999999999999996</c:v>
                </c:pt>
                <c:pt idx="1078">
                  <c:v>-2</c:v>
                </c:pt>
                <c:pt idx="1079">
                  <c:v>-2</c:v>
                </c:pt>
                <c:pt idx="1080">
                  <c:v>-2.0999999999999996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-2.0999999999999996</c:v>
                </c:pt>
                <c:pt idx="1085">
                  <c:v>-2.0999999999999996</c:v>
                </c:pt>
                <c:pt idx="1086">
                  <c:v>-2.0999999999999996</c:v>
                </c:pt>
                <c:pt idx="1087">
                  <c:v>-2.0999999999999996</c:v>
                </c:pt>
                <c:pt idx="1088">
                  <c:v>-2.0999999999999996</c:v>
                </c:pt>
                <c:pt idx="1089">
                  <c:v>-2.0999999999999996</c:v>
                </c:pt>
                <c:pt idx="1090">
                  <c:v>-2.0999999999999996</c:v>
                </c:pt>
                <c:pt idx="1091">
                  <c:v>-2.2000000000000002</c:v>
                </c:pt>
                <c:pt idx="1092">
                  <c:v>-2.1000000000000005</c:v>
                </c:pt>
                <c:pt idx="1093">
                  <c:v>-2.2000000000000002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8230</c:v>
                </c:pt>
                <c:pt idx="467">
                  <c:v>8230</c:v>
                </c:pt>
                <c:pt idx="468">
                  <c:v>8330</c:v>
                </c:pt>
                <c:pt idx="469">
                  <c:v>8510</c:v>
                </c:pt>
                <c:pt idx="470">
                  <c:v>8740</c:v>
                </c:pt>
                <c:pt idx="471">
                  <c:v>9020</c:v>
                </c:pt>
                <c:pt idx="472">
                  <c:v>9380</c:v>
                </c:pt>
                <c:pt idx="473">
                  <c:v>9790</c:v>
                </c:pt>
                <c:pt idx="474">
                  <c:v>10190</c:v>
                </c:pt>
                <c:pt idx="475">
                  <c:v>10600</c:v>
                </c:pt>
                <c:pt idx="476">
                  <c:v>10910</c:v>
                </c:pt>
                <c:pt idx="477">
                  <c:v>11220</c:v>
                </c:pt>
                <c:pt idx="478">
                  <c:v>11370</c:v>
                </c:pt>
                <c:pt idx="479">
                  <c:v>11440</c:v>
                </c:pt>
                <c:pt idx="480">
                  <c:v>11400</c:v>
                </c:pt>
                <c:pt idx="481">
                  <c:v>11350</c:v>
                </c:pt>
                <c:pt idx="482">
                  <c:v>11290</c:v>
                </c:pt>
                <c:pt idx="483">
                  <c:v>11250</c:v>
                </c:pt>
                <c:pt idx="484">
                  <c:v>11250</c:v>
                </c:pt>
                <c:pt idx="485">
                  <c:v>11330</c:v>
                </c:pt>
                <c:pt idx="486">
                  <c:v>11320</c:v>
                </c:pt>
                <c:pt idx="487">
                  <c:v>11290</c:v>
                </c:pt>
                <c:pt idx="488">
                  <c:v>11370</c:v>
                </c:pt>
                <c:pt idx="489">
                  <c:v>11530</c:v>
                </c:pt>
                <c:pt idx="490">
                  <c:v>11710</c:v>
                </c:pt>
                <c:pt idx="491">
                  <c:v>11840</c:v>
                </c:pt>
                <c:pt idx="492">
                  <c:v>12070</c:v>
                </c:pt>
                <c:pt idx="493">
                  <c:v>12370</c:v>
                </c:pt>
                <c:pt idx="494">
                  <c:v>12610</c:v>
                </c:pt>
                <c:pt idx="495">
                  <c:v>12860</c:v>
                </c:pt>
                <c:pt idx="496">
                  <c:v>12950</c:v>
                </c:pt>
                <c:pt idx="497">
                  <c:v>13220</c:v>
                </c:pt>
                <c:pt idx="498">
                  <c:v>13130</c:v>
                </c:pt>
                <c:pt idx="499">
                  <c:v>13190</c:v>
                </c:pt>
                <c:pt idx="500">
                  <c:v>13390</c:v>
                </c:pt>
                <c:pt idx="501">
                  <c:v>13470</c:v>
                </c:pt>
                <c:pt idx="502">
                  <c:v>13500</c:v>
                </c:pt>
                <c:pt idx="503">
                  <c:v>13600</c:v>
                </c:pt>
                <c:pt idx="504">
                  <c:v>13630</c:v>
                </c:pt>
                <c:pt idx="505">
                  <c:v>13600</c:v>
                </c:pt>
                <c:pt idx="506">
                  <c:v>13620</c:v>
                </c:pt>
                <c:pt idx="507">
                  <c:v>13650</c:v>
                </c:pt>
                <c:pt idx="508">
                  <c:v>13690</c:v>
                </c:pt>
                <c:pt idx="509">
                  <c:v>13720</c:v>
                </c:pt>
                <c:pt idx="510">
                  <c:v>13730</c:v>
                </c:pt>
                <c:pt idx="511">
                  <c:v>13710</c:v>
                </c:pt>
                <c:pt idx="512">
                  <c:v>13720</c:v>
                </c:pt>
                <c:pt idx="513">
                  <c:v>13740</c:v>
                </c:pt>
                <c:pt idx="514">
                  <c:v>13720</c:v>
                </c:pt>
                <c:pt idx="515">
                  <c:v>13720</c:v>
                </c:pt>
                <c:pt idx="516">
                  <c:v>13710</c:v>
                </c:pt>
                <c:pt idx="517">
                  <c:v>13690</c:v>
                </c:pt>
                <c:pt idx="518">
                  <c:v>13850</c:v>
                </c:pt>
                <c:pt idx="519">
                  <c:v>14080</c:v>
                </c:pt>
                <c:pt idx="520">
                  <c:v>14220</c:v>
                </c:pt>
                <c:pt idx="521">
                  <c:v>14380</c:v>
                </c:pt>
                <c:pt idx="522">
                  <c:v>14420</c:v>
                </c:pt>
                <c:pt idx="523">
                  <c:v>14350</c:v>
                </c:pt>
                <c:pt idx="524">
                  <c:v>14330</c:v>
                </c:pt>
                <c:pt idx="525">
                  <c:v>13970</c:v>
                </c:pt>
                <c:pt idx="526">
                  <c:v>13820</c:v>
                </c:pt>
                <c:pt idx="527">
                  <c:v>13600</c:v>
                </c:pt>
                <c:pt idx="528">
                  <c:v>13680</c:v>
                </c:pt>
                <c:pt idx="529">
                  <c:v>13630</c:v>
                </c:pt>
                <c:pt idx="530">
                  <c:v>13360</c:v>
                </c:pt>
                <c:pt idx="531">
                  <c:v>13530</c:v>
                </c:pt>
                <c:pt idx="532">
                  <c:v>13990</c:v>
                </c:pt>
                <c:pt idx="533">
                  <c:v>15430</c:v>
                </c:pt>
                <c:pt idx="534">
                  <c:v>16380</c:v>
                </c:pt>
                <c:pt idx="535">
                  <c:v>17340</c:v>
                </c:pt>
                <c:pt idx="536">
                  <c:v>18510</c:v>
                </c:pt>
                <c:pt idx="537">
                  <c:v>19860</c:v>
                </c:pt>
                <c:pt idx="538">
                  <c:v>21310</c:v>
                </c:pt>
                <c:pt idx="539">
                  <c:v>22830</c:v>
                </c:pt>
                <c:pt idx="540">
                  <c:v>23250</c:v>
                </c:pt>
                <c:pt idx="541">
                  <c:v>24040</c:v>
                </c:pt>
                <c:pt idx="542">
                  <c:v>25270</c:v>
                </c:pt>
                <c:pt idx="543">
                  <c:v>25770</c:v>
                </c:pt>
                <c:pt idx="544">
                  <c:v>25520</c:v>
                </c:pt>
                <c:pt idx="545">
                  <c:v>26610</c:v>
                </c:pt>
                <c:pt idx="546">
                  <c:v>29140</c:v>
                </c:pt>
                <c:pt idx="547">
                  <c:v>30130</c:v>
                </c:pt>
                <c:pt idx="548">
                  <c:v>29150</c:v>
                </c:pt>
                <c:pt idx="549">
                  <c:v>29980</c:v>
                </c:pt>
                <c:pt idx="550">
                  <c:v>28040</c:v>
                </c:pt>
                <c:pt idx="551">
                  <c:v>29810</c:v>
                </c:pt>
                <c:pt idx="552">
                  <c:v>27740</c:v>
                </c:pt>
                <c:pt idx="553">
                  <c:v>26200</c:v>
                </c:pt>
                <c:pt idx="554">
                  <c:v>24790</c:v>
                </c:pt>
                <c:pt idx="555">
                  <c:v>22680</c:v>
                </c:pt>
                <c:pt idx="556">
                  <c:v>21030</c:v>
                </c:pt>
                <c:pt idx="557">
                  <c:v>20380</c:v>
                </c:pt>
                <c:pt idx="558">
                  <c:v>19260</c:v>
                </c:pt>
                <c:pt idx="559">
                  <c:v>18690</c:v>
                </c:pt>
                <c:pt idx="560">
                  <c:v>18350</c:v>
                </c:pt>
                <c:pt idx="561">
                  <c:v>18050</c:v>
                </c:pt>
                <c:pt idx="562">
                  <c:v>17830</c:v>
                </c:pt>
                <c:pt idx="563">
                  <c:v>17680</c:v>
                </c:pt>
                <c:pt idx="564">
                  <c:v>17620</c:v>
                </c:pt>
                <c:pt idx="565">
                  <c:v>17550</c:v>
                </c:pt>
                <c:pt idx="566">
                  <c:v>17510</c:v>
                </c:pt>
                <c:pt idx="567">
                  <c:v>17530</c:v>
                </c:pt>
                <c:pt idx="568">
                  <c:v>17590</c:v>
                </c:pt>
                <c:pt idx="569">
                  <c:v>17620</c:v>
                </c:pt>
                <c:pt idx="570">
                  <c:v>17630</c:v>
                </c:pt>
                <c:pt idx="571">
                  <c:v>17510</c:v>
                </c:pt>
                <c:pt idx="572">
                  <c:v>17520</c:v>
                </c:pt>
                <c:pt idx="573">
                  <c:v>17320</c:v>
                </c:pt>
                <c:pt idx="574">
                  <c:v>17050</c:v>
                </c:pt>
                <c:pt idx="575">
                  <c:v>16870</c:v>
                </c:pt>
                <c:pt idx="576">
                  <c:v>16660</c:v>
                </c:pt>
                <c:pt idx="577">
                  <c:v>16410</c:v>
                </c:pt>
                <c:pt idx="578">
                  <c:v>16100</c:v>
                </c:pt>
                <c:pt idx="579">
                  <c:v>15900</c:v>
                </c:pt>
                <c:pt idx="580">
                  <c:v>15890</c:v>
                </c:pt>
                <c:pt idx="581">
                  <c:v>15750</c:v>
                </c:pt>
                <c:pt idx="582">
                  <c:v>15580</c:v>
                </c:pt>
                <c:pt idx="583">
                  <c:v>15700</c:v>
                </c:pt>
                <c:pt idx="584">
                  <c:v>16030</c:v>
                </c:pt>
                <c:pt idx="585">
                  <c:v>16180</c:v>
                </c:pt>
                <c:pt idx="586">
                  <c:v>16360</c:v>
                </c:pt>
                <c:pt idx="587">
                  <c:v>16480</c:v>
                </c:pt>
                <c:pt idx="588">
                  <c:v>16700</c:v>
                </c:pt>
                <c:pt idx="589">
                  <c:v>16980</c:v>
                </c:pt>
                <c:pt idx="590">
                  <c:v>17330</c:v>
                </c:pt>
                <c:pt idx="591">
                  <c:v>17680</c:v>
                </c:pt>
                <c:pt idx="592">
                  <c:v>18020</c:v>
                </c:pt>
                <c:pt idx="593">
                  <c:v>18470</c:v>
                </c:pt>
                <c:pt idx="594">
                  <c:v>19360</c:v>
                </c:pt>
                <c:pt idx="595">
                  <c:v>20300</c:v>
                </c:pt>
                <c:pt idx="596">
                  <c:v>20320</c:v>
                </c:pt>
                <c:pt idx="597">
                  <c:v>21240</c:v>
                </c:pt>
                <c:pt idx="598">
                  <c:v>20110</c:v>
                </c:pt>
                <c:pt idx="599">
                  <c:v>20450</c:v>
                </c:pt>
                <c:pt idx="600">
                  <c:v>19550</c:v>
                </c:pt>
                <c:pt idx="601">
                  <c:v>19500</c:v>
                </c:pt>
                <c:pt idx="602">
                  <c:v>19650</c:v>
                </c:pt>
                <c:pt idx="603">
                  <c:v>18950</c:v>
                </c:pt>
                <c:pt idx="604">
                  <c:v>18520</c:v>
                </c:pt>
                <c:pt idx="605">
                  <c:v>18410</c:v>
                </c:pt>
                <c:pt idx="606">
                  <c:v>19170</c:v>
                </c:pt>
                <c:pt idx="607">
                  <c:v>19950</c:v>
                </c:pt>
                <c:pt idx="608">
                  <c:v>20740</c:v>
                </c:pt>
                <c:pt idx="609">
                  <c:v>21390</c:v>
                </c:pt>
                <c:pt idx="610">
                  <c:v>21890</c:v>
                </c:pt>
                <c:pt idx="611">
                  <c:v>22140</c:v>
                </c:pt>
                <c:pt idx="612">
                  <c:v>22070</c:v>
                </c:pt>
                <c:pt idx="613">
                  <c:v>22690</c:v>
                </c:pt>
                <c:pt idx="614">
                  <c:v>22460</c:v>
                </c:pt>
                <c:pt idx="615">
                  <c:v>23530</c:v>
                </c:pt>
                <c:pt idx="616">
                  <c:v>22250</c:v>
                </c:pt>
                <c:pt idx="617">
                  <c:v>21960</c:v>
                </c:pt>
                <c:pt idx="618">
                  <c:v>22950</c:v>
                </c:pt>
                <c:pt idx="619">
                  <c:v>24840</c:v>
                </c:pt>
                <c:pt idx="620">
                  <c:v>27430</c:v>
                </c:pt>
                <c:pt idx="621">
                  <c:v>25370</c:v>
                </c:pt>
                <c:pt idx="622">
                  <c:v>25470</c:v>
                </c:pt>
                <c:pt idx="623">
                  <c:v>24190</c:v>
                </c:pt>
                <c:pt idx="624">
                  <c:v>26220</c:v>
                </c:pt>
                <c:pt idx="625">
                  <c:v>27990</c:v>
                </c:pt>
                <c:pt idx="626">
                  <c:v>26550</c:v>
                </c:pt>
                <c:pt idx="627">
                  <c:v>24740</c:v>
                </c:pt>
                <c:pt idx="628">
                  <c:v>27360</c:v>
                </c:pt>
                <c:pt idx="629">
                  <c:v>33280</c:v>
                </c:pt>
                <c:pt idx="630">
                  <c:v>39560</c:v>
                </c:pt>
                <c:pt idx="631">
                  <c:v>33470</c:v>
                </c:pt>
                <c:pt idx="632">
                  <c:v>31940</c:v>
                </c:pt>
                <c:pt idx="633">
                  <c:v>24260</c:v>
                </c:pt>
                <c:pt idx="634">
                  <c:v>22550</c:v>
                </c:pt>
                <c:pt idx="635">
                  <c:v>23610</c:v>
                </c:pt>
                <c:pt idx="636">
                  <c:v>23170</c:v>
                </c:pt>
                <c:pt idx="637">
                  <c:v>22000</c:v>
                </c:pt>
                <c:pt idx="638">
                  <c:v>18650</c:v>
                </c:pt>
                <c:pt idx="639">
                  <c:v>18330</c:v>
                </c:pt>
                <c:pt idx="640">
                  <c:v>24700</c:v>
                </c:pt>
                <c:pt idx="641">
                  <c:v>22010</c:v>
                </c:pt>
                <c:pt idx="642">
                  <c:v>26970</c:v>
                </c:pt>
                <c:pt idx="643">
                  <c:v>22080</c:v>
                </c:pt>
                <c:pt idx="644">
                  <c:v>20730</c:v>
                </c:pt>
                <c:pt idx="645">
                  <c:v>17760</c:v>
                </c:pt>
                <c:pt idx="646">
                  <c:v>14590</c:v>
                </c:pt>
                <c:pt idx="647">
                  <c:v>17040</c:v>
                </c:pt>
                <c:pt idx="648">
                  <c:v>20510</c:v>
                </c:pt>
                <c:pt idx="649">
                  <c:v>17720</c:v>
                </c:pt>
                <c:pt idx="650">
                  <c:v>18680</c:v>
                </c:pt>
                <c:pt idx="651">
                  <c:v>19650</c:v>
                </c:pt>
                <c:pt idx="652">
                  <c:v>20990</c:v>
                </c:pt>
                <c:pt idx="653">
                  <c:v>22750</c:v>
                </c:pt>
                <c:pt idx="654">
                  <c:v>24650</c:v>
                </c:pt>
                <c:pt idx="655">
                  <c:v>30950</c:v>
                </c:pt>
                <c:pt idx="656">
                  <c:v>26330</c:v>
                </c:pt>
                <c:pt idx="657">
                  <c:v>28840</c:v>
                </c:pt>
                <c:pt idx="658">
                  <c:v>30380</c:v>
                </c:pt>
                <c:pt idx="659">
                  <c:v>38080</c:v>
                </c:pt>
                <c:pt idx="660">
                  <c:v>38030</c:v>
                </c:pt>
                <c:pt idx="661">
                  <c:v>36690</c:v>
                </c:pt>
                <c:pt idx="662">
                  <c:v>37530</c:v>
                </c:pt>
                <c:pt idx="663">
                  <c:v>34930</c:v>
                </c:pt>
                <c:pt idx="664">
                  <c:v>36150</c:v>
                </c:pt>
                <c:pt idx="665">
                  <c:v>33130</c:v>
                </c:pt>
                <c:pt idx="666">
                  <c:v>31220</c:v>
                </c:pt>
                <c:pt idx="667">
                  <c:v>35840</c:v>
                </c:pt>
                <c:pt idx="668">
                  <c:v>36700</c:v>
                </c:pt>
                <c:pt idx="669">
                  <c:v>28290</c:v>
                </c:pt>
                <c:pt idx="670">
                  <c:v>24900</c:v>
                </c:pt>
                <c:pt idx="671">
                  <c:v>21640</c:v>
                </c:pt>
                <c:pt idx="672">
                  <c:v>24410</c:v>
                </c:pt>
                <c:pt idx="673">
                  <c:v>22220</c:v>
                </c:pt>
                <c:pt idx="674">
                  <c:v>20530</c:v>
                </c:pt>
                <c:pt idx="675">
                  <c:v>20500</c:v>
                </c:pt>
                <c:pt idx="676">
                  <c:v>16440</c:v>
                </c:pt>
                <c:pt idx="677">
                  <c:v>19850</c:v>
                </c:pt>
                <c:pt idx="678">
                  <c:v>24840</c:v>
                </c:pt>
                <c:pt idx="679">
                  <c:v>27380</c:v>
                </c:pt>
                <c:pt idx="680">
                  <c:v>27680</c:v>
                </c:pt>
                <c:pt idx="681">
                  <c:v>25370</c:v>
                </c:pt>
                <c:pt idx="682">
                  <c:v>19090</c:v>
                </c:pt>
                <c:pt idx="683">
                  <c:v>19270</c:v>
                </c:pt>
                <c:pt idx="684">
                  <c:v>20370</c:v>
                </c:pt>
                <c:pt idx="685">
                  <c:v>15900</c:v>
                </c:pt>
                <c:pt idx="686">
                  <c:v>16750</c:v>
                </c:pt>
                <c:pt idx="687">
                  <c:v>23090</c:v>
                </c:pt>
                <c:pt idx="688">
                  <c:v>26550</c:v>
                </c:pt>
                <c:pt idx="689">
                  <c:v>23700</c:v>
                </c:pt>
                <c:pt idx="690">
                  <c:v>18690</c:v>
                </c:pt>
                <c:pt idx="691">
                  <c:v>15360</c:v>
                </c:pt>
                <c:pt idx="692">
                  <c:v>14840</c:v>
                </c:pt>
                <c:pt idx="693">
                  <c:v>14550</c:v>
                </c:pt>
                <c:pt idx="694">
                  <c:v>14520</c:v>
                </c:pt>
                <c:pt idx="695">
                  <c:v>18270</c:v>
                </c:pt>
                <c:pt idx="696">
                  <c:v>23290</c:v>
                </c:pt>
                <c:pt idx="697">
                  <c:v>23030</c:v>
                </c:pt>
                <c:pt idx="698">
                  <c:v>23340</c:v>
                </c:pt>
                <c:pt idx="699">
                  <c:v>21070</c:v>
                </c:pt>
                <c:pt idx="700">
                  <c:v>16500</c:v>
                </c:pt>
                <c:pt idx="701">
                  <c:v>13660</c:v>
                </c:pt>
                <c:pt idx="702">
                  <c:v>11460</c:v>
                </c:pt>
                <c:pt idx="703">
                  <c:v>10700</c:v>
                </c:pt>
                <c:pt idx="704">
                  <c:v>13030</c:v>
                </c:pt>
                <c:pt idx="705">
                  <c:v>15690</c:v>
                </c:pt>
                <c:pt idx="706">
                  <c:v>16290</c:v>
                </c:pt>
                <c:pt idx="707">
                  <c:v>17350</c:v>
                </c:pt>
                <c:pt idx="708">
                  <c:v>15950</c:v>
                </c:pt>
                <c:pt idx="709">
                  <c:v>13660</c:v>
                </c:pt>
                <c:pt idx="710">
                  <c:v>10490</c:v>
                </c:pt>
                <c:pt idx="711">
                  <c:v>8600</c:v>
                </c:pt>
                <c:pt idx="712">
                  <c:v>7200</c:v>
                </c:pt>
                <c:pt idx="713">
                  <c:v>7130</c:v>
                </c:pt>
                <c:pt idx="714">
                  <c:v>7580</c:v>
                </c:pt>
                <c:pt idx="715">
                  <c:v>7500</c:v>
                </c:pt>
                <c:pt idx="716">
                  <c:v>7710</c:v>
                </c:pt>
                <c:pt idx="717">
                  <c:v>7650</c:v>
                </c:pt>
                <c:pt idx="718">
                  <c:v>8770</c:v>
                </c:pt>
                <c:pt idx="719">
                  <c:v>8630</c:v>
                </c:pt>
                <c:pt idx="720">
                  <c:v>7880</c:v>
                </c:pt>
                <c:pt idx="721">
                  <c:v>7120</c:v>
                </c:pt>
                <c:pt idx="722">
                  <c:v>6610</c:v>
                </c:pt>
                <c:pt idx="723">
                  <c:v>7690</c:v>
                </c:pt>
                <c:pt idx="724">
                  <c:v>8560</c:v>
                </c:pt>
                <c:pt idx="725">
                  <c:v>8650</c:v>
                </c:pt>
                <c:pt idx="726">
                  <c:v>9040</c:v>
                </c:pt>
                <c:pt idx="727">
                  <c:v>10190</c:v>
                </c:pt>
                <c:pt idx="728">
                  <c:v>10360</c:v>
                </c:pt>
                <c:pt idx="729">
                  <c:v>10090</c:v>
                </c:pt>
                <c:pt idx="730">
                  <c:v>9410</c:v>
                </c:pt>
                <c:pt idx="731">
                  <c:v>7510</c:v>
                </c:pt>
                <c:pt idx="732">
                  <c:v>7630</c:v>
                </c:pt>
                <c:pt idx="733">
                  <c:v>8480</c:v>
                </c:pt>
                <c:pt idx="734">
                  <c:v>8390</c:v>
                </c:pt>
                <c:pt idx="735">
                  <c:v>9600</c:v>
                </c:pt>
                <c:pt idx="736">
                  <c:v>11750</c:v>
                </c:pt>
                <c:pt idx="737">
                  <c:v>11900</c:v>
                </c:pt>
                <c:pt idx="738">
                  <c:v>12550</c:v>
                </c:pt>
                <c:pt idx="739">
                  <c:v>13010</c:v>
                </c:pt>
                <c:pt idx="740">
                  <c:v>13450</c:v>
                </c:pt>
                <c:pt idx="741">
                  <c:v>13800</c:v>
                </c:pt>
                <c:pt idx="742">
                  <c:v>13770</c:v>
                </c:pt>
                <c:pt idx="743">
                  <c:v>13900</c:v>
                </c:pt>
                <c:pt idx="744">
                  <c:v>13020</c:v>
                </c:pt>
                <c:pt idx="745">
                  <c:v>12580</c:v>
                </c:pt>
                <c:pt idx="746">
                  <c:v>12200</c:v>
                </c:pt>
                <c:pt idx="747">
                  <c:v>10790</c:v>
                </c:pt>
                <c:pt idx="748">
                  <c:v>9440</c:v>
                </c:pt>
                <c:pt idx="749">
                  <c:v>9560</c:v>
                </c:pt>
                <c:pt idx="750">
                  <c:v>11110</c:v>
                </c:pt>
                <c:pt idx="751">
                  <c:v>11030</c:v>
                </c:pt>
                <c:pt idx="752">
                  <c:v>9070</c:v>
                </c:pt>
                <c:pt idx="753">
                  <c:v>7590</c:v>
                </c:pt>
                <c:pt idx="754">
                  <c:v>6370</c:v>
                </c:pt>
                <c:pt idx="755">
                  <c:v>6170</c:v>
                </c:pt>
                <c:pt idx="756">
                  <c:v>6840</c:v>
                </c:pt>
                <c:pt idx="757">
                  <c:v>8450</c:v>
                </c:pt>
                <c:pt idx="758">
                  <c:v>11210</c:v>
                </c:pt>
                <c:pt idx="759">
                  <c:v>12850</c:v>
                </c:pt>
                <c:pt idx="760">
                  <c:v>13190</c:v>
                </c:pt>
                <c:pt idx="761">
                  <c:v>12540</c:v>
                </c:pt>
                <c:pt idx="762">
                  <c:v>11890</c:v>
                </c:pt>
                <c:pt idx="763">
                  <c:v>11750</c:v>
                </c:pt>
                <c:pt idx="764">
                  <c:v>12030</c:v>
                </c:pt>
                <c:pt idx="765">
                  <c:v>12020</c:v>
                </c:pt>
                <c:pt idx="766">
                  <c:v>12160</c:v>
                </c:pt>
                <c:pt idx="767">
                  <c:v>11060</c:v>
                </c:pt>
                <c:pt idx="768">
                  <c:v>10660</c:v>
                </c:pt>
                <c:pt idx="769">
                  <c:v>11140</c:v>
                </c:pt>
                <c:pt idx="770">
                  <c:v>10650</c:v>
                </c:pt>
                <c:pt idx="771">
                  <c:v>9040</c:v>
                </c:pt>
                <c:pt idx="772">
                  <c:v>7930</c:v>
                </c:pt>
                <c:pt idx="773">
                  <c:v>8240</c:v>
                </c:pt>
                <c:pt idx="774">
                  <c:v>8450</c:v>
                </c:pt>
                <c:pt idx="775">
                  <c:v>8420</c:v>
                </c:pt>
                <c:pt idx="776">
                  <c:v>8730</c:v>
                </c:pt>
                <c:pt idx="777">
                  <c:v>10220</c:v>
                </c:pt>
                <c:pt idx="778">
                  <c:v>10400</c:v>
                </c:pt>
                <c:pt idx="779">
                  <c:v>9060</c:v>
                </c:pt>
                <c:pt idx="780">
                  <c:v>6540</c:v>
                </c:pt>
                <c:pt idx="781">
                  <c:v>4410</c:v>
                </c:pt>
                <c:pt idx="782">
                  <c:v>5220</c:v>
                </c:pt>
                <c:pt idx="783">
                  <c:v>5460</c:v>
                </c:pt>
                <c:pt idx="784">
                  <c:v>4370</c:v>
                </c:pt>
                <c:pt idx="785">
                  <c:v>3380</c:v>
                </c:pt>
                <c:pt idx="786">
                  <c:v>3180</c:v>
                </c:pt>
                <c:pt idx="787">
                  <c:v>3250</c:v>
                </c:pt>
                <c:pt idx="788">
                  <c:v>3090</c:v>
                </c:pt>
                <c:pt idx="789">
                  <c:v>2990</c:v>
                </c:pt>
                <c:pt idx="790">
                  <c:v>3430</c:v>
                </c:pt>
                <c:pt idx="791">
                  <c:v>3530</c:v>
                </c:pt>
                <c:pt idx="792">
                  <c:v>3790</c:v>
                </c:pt>
                <c:pt idx="793">
                  <c:v>3590</c:v>
                </c:pt>
                <c:pt idx="794">
                  <c:v>3810</c:v>
                </c:pt>
                <c:pt idx="795">
                  <c:v>4430</c:v>
                </c:pt>
                <c:pt idx="796">
                  <c:v>5420</c:v>
                </c:pt>
                <c:pt idx="797">
                  <c:v>5420</c:v>
                </c:pt>
                <c:pt idx="798">
                  <c:v>4790</c:v>
                </c:pt>
                <c:pt idx="799">
                  <c:v>3930</c:v>
                </c:pt>
                <c:pt idx="800">
                  <c:v>3630</c:v>
                </c:pt>
                <c:pt idx="801">
                  <c:v>3340</c:v>
                </c:pt>
                <c:pt idx="802">
                  <c:v>3210</c:v>
                </c:pt>
                <c:pt idx="803">
                  <c:v>3280</c:v>
                </c:pt>
                <c:pt idx="804">
                  <c:v>3340</c:v>
                </c:pt>
                <c:pt idx="805">
                  <c:v>3510</c:v>
                </c:pt>
                <c:pt idx="806">
                  <c:v>3030</c:v>
                </c:pt>
                <c:pt idx="807">
                  <c:v>3750</c:v>
                </c:pt>
                <c:pt idx="808">
                  <c:v>4690</c:v>
                </c:pt>
                <c:pt idx="809">
                  <c:v>4960</c:v>
                </c:pt>
                <c:pt idx="810">
                  <c:v>4570</c:v>
                </c:pt>
                <c:pt idx="811">
                  <c:v>3880</c:v>
                </c:pt>
                <c:pt idx="812">
                  <c:v>4580</c:v>
                </c:pt>
                <c:pt idx="813">
                  <c:v>3760</c:v>
                </c:pt>
                <c:pt idx="814">
                  <c:v>3920</c:v>
                </c:pt>
                <c:pt idx="815">
                  <c:v>3820</c:v>
                </c:pt>
                <c:pt idx="816">
                  <c:v>2100</c:v>
                </c:pt>
                <c:pt idx="817">
                  <c:v>1780</c:v>
                </c:pt>
                <c:pt idx="818">
                  <c:v>1880</c:v>
                </c:pt>
                <c:pt idx="819">
                  <c:v>1960</c:v>
                </c:pt>
                <c:pt idx="820">
                  <c:v>1900</c:v>
                </c:pt>
                <c:pt idx="821">
                  <c:v>1800</c:v>
                </c:pt>
                <c:pt idx="822">
                  <c:v>1770</c:v>
                </c:pt>
                <c:pt idx="823">
                  <c:v>2180</c:v>
                </c:pt>
                <c:pt idx="824">
                  <c:v>2510</c:v>
                </c:pt>
                <c:pt idx="825">
                  <c:v>2780</c:v>
                </c:pt>
                <c:pt idx="826">
                  <c:v>2820</c:v>
                </c:pt>
                <c:pt idx="827">
                  <c:v>2520</c:v>
                </c:pt>
                <c:pt idx="828">
                  <c:v>2380</c:v>
                </c:pt>
                <c:pt idx="829">
                  <c:v>2010</c:v>
                </c:pt>
                <c:pt idx="830">
                  <c:v>2000</c:v>
                </c:pt>
                <c:pt idx="831">
                  <c:v>2090</c:v>
                </c:pt>
                <c:pt idx="832">
                  <c:v>2380</c:v>
                </c:pt>
                <c:pt idx="833">
                  <c:v>2710</c:v>
                </c:pt>
                <c:pt idx="834">
                  <c:v>2370</c:v>
                </c:pt>
                <c:pt idx="835">
                  <c:v>2340</c:v>
                </c:pt>
                <c:pt idx="836">
                  <c:v>1930</c:v>
                </c:pt>
                <c:pt idx="837">
                  <c:v>1730</c:v>
                </c:pt>
                <c:pt idx="838">
                  <c:v>1600</c:v>
                </c:pt>
                <c:pt idx="839">
                  <c:v>1370</c:v>
                </c:pt>
                <c:pt idx="840">
                  <c:v>1250</c:v>
                </c:pt>
                <c:pt idx="841">
                  <c:v>1150</c:v>
                </c:pt>
                <c:pt idx="842">
                  <c:v>1090</c:v>
                </c:pt>
                <c:pt idx="843">
                  <c:v>1140</c:v>
                </c:pt>
                <c:pt idx="844">
                  <c:v>1170</c:v>
                </c:pt>
                <c:pt idx="845">
                  <c:v>1270</c:v>
                </c:pt>
                <c:pt idx="846">
                  <c:v>1580</c:v>
                </c:pt>
                <c:pt idx="847">
                  <c:v>1410</c:v>
                </c:pt>
                <c:pt idx="848">
                  <c:v>1340</c:v>
                </c:pt>
                <c:pt idx="849">
                  <c:v>1290</c:v>
                </c:pt>
                <c:pt idx="850">
                  <c:v>1120</c:v>
                </c:pt>
                <c:pt idx="851">
                  <c:v>1080</c:v>
                </c:pt>
                <c:pt idx="852">
                  <c:v>1050</c:v>
                </c:pt>
                <c:pt idx="853">
                  <c:v>960</c:v>
                </c:pt>
                <c:pt idx="854">
                  <c:v>910</c:v>
                </c:pt>
                <c:pt idx="855">
                  <c:v>1010</c:v>
                </c:pt>
                <c:pt idx="856">
                  <c:v>1100</c:v>
                </c:pt>
                <c:pt idx="857">
                  <c:v>1120</c:v>
                </c:pt>
                <c:pt idx="858">
                  <c:v>1070</c:v>
                </c:pt>
                <c:pt idx="859">
                  <c:v>1170</c:v>
                </c:pt>
                <c:pt idx="860">
                  <c:v>1180</c:v>
                </c:pt>
                <c:pt idx="861">
                  <c:v>1290</c:v>
                </c:pt>
                <c:pt idx="862">
                  <c:v>1430</c:v>
                </c:pt>
                <c:pt idx="863">
                  <c:v>1450</c:v>
                </c:pt>
                <c:pt idx="864">
                  <c:v>1270</c:v>
                </c:pt>
                <c:pt idx="865">
                  <c:v>1120</c:v>
                </c:pt>
                <c:pt idx="866">
                  <c:v>990</c:v>
                </c:pt>
                <c:pt idx="867">
                  <c:v>1260</c:v>
                </c:pt>
                <c:pt idx="868">
                  <c:v>1370</c:v>
                </c:pt>
                <c:pt idx="869">
                  <c:v>1470</c:v>
                </c:pt>
                <c:pt idx="870">
                  <c:v>1510</c:v>
                </c:pt>
                <c:pt idx="871">
                  <c:v>1540</c:v>
                </c:pt>
                <c:pt idx="872">
                  <c:v>1650</c:v>
                </c:pt>
                <c:pt idx="873">
                  <c:v>1830</c:v>
                </c:pt>
                <c:pt idx="874">
                  <c:v>2000</c:v>
                </c:pt>
                <c:pt idx="875">
                  <c:v>2140</c:v>
                </c:pt>
                <c:pt idx="876">
                  <c:v>2140</c:v>
                </c:pt>
                <c:pt idx="877">
                  <c:v>2040</c:v>
                </c:pt>
                <c:pt idx="878">
                  <c:v>1740</c:v>
                </c:pt>
                <c:pt idx="879">
                  <c:v>1680</c:v>
                </c:pt>
                <c:pt idx="880">
                  <c:v>1620</c:v>
                </c:pt>
                <c:pt idx="881">
                  <c:v>1640</c:v>
                </c:pt>
                <c:pt idx="882">
                  <c:v>1670</c:v>
                </c:pt>
                <c:pt idx="883">
                  <c:v>1670</c:v>
                </c:pt>
                <c:pt idx="884">
                  <c:v>1640</c:v>
                </c:pt>
                <c:pt idx="885">
                  <c:v>1610</c:v>
                </c:pt>
                <c:pt idx="886">
                  <c:v>1570</c:v>
                </c:pt>
                <c:pt idx="887">
                  <c:v>1500</c:v>
                </c:pt>
                <c:pt idx="888">
                  <c:v>1280</c:v>
                </c:pt>
                <c:pt idx="889">
                  <c:v>960</c:v>
                </c:pt>
                <c:pt idx="890">
                  <c:v>670</c:v>
                </c:pt>
                <c:pt idx="891">
                  <c:v>400</c:v>
                </c:pt>
                <c:pt idx="892">
                  <c:v>300</c:v>
                </c:pt>
                <c:pt idx="893">
                  <c:v>420</c:v>
                </c:pt>
                <c:pt idx="894">
                  <c:v>530</c:v>
                </c:pt>
                <c:pt idx="895">
                  <c:v>590</c:v>
                </c:pt>
                <c:pt idx="896">
                  <c:v>540</c:v>
                </c:pt>
                <c:pt idx="897">
                  <c:v>470</c:v>
                </c:pt>
                <c:pt idx="898">
                  <c:v>430</c:v>
                </c:pt>
                <c:pt idx="899">
                  <c:v>470</c:v>
                </c:pt>
                <c:pt idx="900">
                  <c:v>290</c:v>
                </c:pt>
                <c:pt idx="901">
                  <c:v>200</c:v>
                </c:pt>
                <c:pt idx="902">
                  <c:v>200</c:v>
                </c:pt>
                <c:pt idx="903">
                  <c:v>220</c:v>
                </c:pt>
                <c:pt idx="904">
                  <c:v>240</c:v>
                </c:pt>
                <c:pt idx="905">
                  <c:v>270</c:v>
                </c:pt>
                <c:pt idx="906">
                  <c:v>300</c:v>
                </c:pt>
                <c:pt idx="907">
                  <c:v>330</c:v>
                </c:pt>
                <c:pt idx="908">
                  <c:v>330</c:v>
                </c:pt>
                <c:pt idx="909">
                  <c:v>300</c:v>
                </c:pt>
                <c:pt idx="910">
                  <c:v>280</c:v>
                </c:pt>
                <c:pt idx="911">
                  <c:v>260</c:v>
                </c:pt>
                <c:pt idx="912">
                  <c:v>190</c:v>
                </c:pt>
                <c:pt idx="913">
                  <c:v>140</c:v>
                </c:pt>
                <c:pt idx="914">
                  <c:v>100</c:v>
                </c:pt>
                <c:pt idx="915">
                  <c:v>110</c:v>
                </c:pt>
                <c:pt idx="916">
                  <c:v>130</c:v>
                </c:pt>
                <c:pt idx="917">
                  <c:v>130</c:v>
                </c:pt>
                <c:pt idx="918">
                  <c:v>90</c:v>
                </c:pt>
                <c:pt idx="919">
                  <c:v>70</c:v>
                </c:pt>
                <c:pt idx="920">
                  <c:v>70</c:v>
                </c:pt>
                <c:pt idx="921">
                  <c:v>80</c:v>
                </c:pt>
                <c:pt idx="922">
                  <c:v>70</c:v>
                </c:pt>
                <c:pt idx="923">
                  <c:v>80</c:v>
                </c:pt>
                <c:pt idx="924">
                  <c:v>70</c:v>
                </c:pt>
                <c:pt idx="925">
                  <c:v>60</c:v>
                </c:pt>
                <c:pt idx="926">
                  <c:v>50</c:v>
                </c:pt>
                <c:pt idx="927">
                  <c:v>30</c:v>
                </c:pt>
                <c:pt idx="928">
                  <c:v>20</c:v>
                </c:pt>
                <c:pt idx="929">
                  <c:v>20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10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novembre 2025 à 20:24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4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4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134 h 02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-1.2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-1.2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07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35.3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50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4 h 23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7.7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638.7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76201</xdr:colOff>
      <xdr:row>18</xdr:row>
      <xdr:rowOff>76200</xdr:rowOff>
    </xdr:from>
    <xdr:to>
      <xdr:col>6</xdr:col>
      <xdr:colOff>133350</xdr:colOff>
      <xdr:row>26</xdr:row>
      <xdr:rowOff>62100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B58D87AB-20F7-4C3D-B1E9-A67A559B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38176" y="3524250"/>
          <a:ext cx="3009899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20:24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C$3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20:24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3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6</xdr:col>
      <xdr:colOff>0</xdr:colOff>
      <xdr:row>35</xdr:row>
      <xdr:rowOff>0</xdr:rowOff>
    </xdr:from>
    <xdr:to>
      <xdr:col>9</xdr:col>
      <xdr:colOff>723900</xdr:colOff>
      <xdr:row>43</xdr:row>
      <xdr:rowOff>19050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E7CBC2D-30EB-76E6-7653-A8D961171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6667500"/>
          <a:ext cx="3009900" cy="1543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0.21319444444444444</v>
      </c>
      <c r="AI3" s="151">
        <f>Novembre_2025!BA5</f>
        <v>5.5847222222222221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307</v>
      </c>
      <c r="AI4" s="133">
        <f>$W$1450/60/24</f>
        <v>0.21319444444444444</v>
      </c>
      <c r="AM4"/>
    </row>
    <row r="5" spans="2:55" s="16" customFormat="1" ht="15.75" thickBot="1">
      <c r="B5" s="132">
        <f>MIN($E$9:$E$1448)</f>
        <v>-3.1</v>
      </c>
      <c r="C5" s="131"/>
      <c r="D5" s="130">
        <f>VLOOKUP($B5,$E$9:$R$2617,14,0)</f>
        <v>0.30625000000000002</v>
      </c>
      <c r="E5" s="129">
        <f>MIN($B$9:$B$1448)</f>
        <v>-3.1</v>
      </c>
      <c r="F5" s="128"/>
      <c r="G5" s="127">
        <f>VLOOKUP($E5,$B$9:$R$1448,17,0)</f>
        <v>0.30625000000000002</v>
      </c>
      <c r="H5" s="126">
        <f>MAX($B$9:$B$1448)</f>
        <v>7.7</v>
      </c>
      <c r="I5" s="125"/>
      <c r="J5" s="124">
        <f>VLOOKUP($H5,$B$9:$R$1448,17,0)</f>
        <v>0.67847222222222203</v>
      </c>
      <c r="K5" s="91">
        <f>MAX($G$9:$G$1448)</f>
        <v>33.799999999999997</v>
      </c>
      <c r="L5" s="107"/>
      <c r="M5" s="123">
        <f>VLOOKUP($K5,$G$9:$R$1448,12,0)</f>
        <v>0.4375</v>
      </c>
      <c r="N5" s="88">
        <f>MAX($L$9:$L$1448)</f>
        <v>7.7</v>
      </c>
      <c r="P5" s="122">
        <f>V1450/60/24</f>
        <v>0.18263888888888891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0.18263888888888891</v>
      </c>
      <c r="W5" s="117" t="s">
        <v>71</v>
      </c>
      <c r="X5" s="116">
        <f>$W$1450/60/24</f>
        <v>0.21319444444444444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0.17291666666666669</v>
      </c>
      <c r="V6" s="100"/>
      <c r="W6" s="99">
        <f>SUM(V1089:V1448)/60/24</f>
        <v>9.7222222222222224E-3</v>
      </c>
      <c r="X6" s="70">
        <v>35.299999999999997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33.799999999999997</v>
      </c>
      <c r="L7" s="90"/>
      <c r="M7" s="89">
        <f>VLOOKUP($K5,$G$9:$R$1448,12,0)</f>
        <v>0.4375</v>
      </c>
      <c r="N7" s="88">
        <f>MAX($L$9:$L$1448)</f>
        <v>7.7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0.18263888888888891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35.299999999999997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1.9</v>
      </c>
      <c r="C9" s="2">
        <v>75</v>
      </c>
      <c r="D9" s="2">
        <v>-2.1</v>
      </c>
      <c r="E9" s="2">
        <v>1.9</v>
      </c>
      <c r="F9" s="2">
        <v>0</v>
      </c>
      <c r="G9" s="2">
        <v>2.2000000000000002</v>
      </c>
      <c r="H9" s="2">
        <v>1028.5999999999999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-0.2</v>
      </c>
      <c r="Q9">
        <v>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1.9</v>
      </c>
      <c r="C10" s="2">
        <v>75</v>
      </c>
      <c r="D10" s="2">
        <v>-2.1</v>
      </c>
      <c r="E10" s="2">
        <v>1.9</v>
      </c>
      <c r="F10" s="2">
        <v>0</v>
      </c>
      <c r="G10" s="2">
        <v>1.8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-0.2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1.9</v>
      </c>
      <c r="C11" s="2">
        <v>75</v>
      </c>
      <c r="D11" s="2">
        <v>-2.1</v>
      </c>
      <c r="E11" s="2">
        <v>1.9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-0.2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1.9</v>
      </c>
      <c r="C12" s="2">
        <v>75</v>
      </c>
      <c r="D12" s="2">
        <v>-2.1</v>
      </c>
      <c r="E12" s="2">
        <v>1.9</v>
      </c>
      <c r="F12" s="2">
        <v>2.5</v>
      </c>
      <c r="G12" s="2">
        <v>2.5</v>
      </c>
      <c r="H12" s="2">
        <v>1028.5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1.8</v>
      </c>
      <c r="C13" s="2">
        <v>75</v>
      </c>
      <c r="D13" s="2">
        <v>-2.2000000000000002</v>
      </c>
      <c r="E13" s="2">
        <v>1.8</v>
      </c>
      <c r="F13" s="2">
        <v>2.5</v>
      </c>
      <c r="G13" s="2">
        <v>2.9</v>
      </c>
      <c r="H13" s="2">
        <v>1028.5999999999999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1.8</v>
      </c>
      <c r="C14" s="2">
        <v>75</v>
      </c>
      <c r="D14" s="2">
        <v>-2.2000000000000002</v>
      </c>
      <c r="E14" s="2">
        <v>1.8</v>
      </c>
      <c r="F14" s="2">
        <v>2.5</v>
      </c>
      <c r="G14" s="2">
        <v>2.9</v>
      </c>
      <c r="H14" s="2">
        <v>1028.5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-0.3</v>
      </c>
      <c r="Q14">
        <v>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1.8</v>
      </c>
      <c r="C15" s="2">
        <v>75</v>
      </c>
      <c r="D15" s="2">
        <v>-2.2000000000000002</v>
      </c>
      <c r="E15" s="2">
        <v>1.8</v>
      </c>
      <c r="F15" s="2">
        <v>3.2</v>
      </c>
      <c r="G15" s="2">
        <v>3.6</v>
      </c>
      <c r="H15" s="2">
        <v>1028.7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-0.4</v>
      </c>
      <c r="Q15">
        <v>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1.8</v>
      </c>
      <c r="C16" s="2">
        <v>75</v>
      </c>
      <c r="D16" s="2">
        <v>-2.2000000000000002</v>
      </c>
      <c r="E16" s="2">
        <v>1.8</v>
      </c>
      <c r="F16" s="2">
        <v>2.5</v>
      </c>
      <c r="G16" s="2">
        <v>4.3</v>
      </c>
      <c r="H16" s="2">
        <v>1028.5999999999999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-0.4</v>
      </c>
      <c r="Q16">
        <v>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1.7</v>
      </c>
      <c r="C17" s="2">
        <v>75</v>
      </c>
      <c r="D17" s="2">
        <v>-2.2999999999999998</v>
      </c>
      <c r="E17" s="2">
        <v>1.7</v>
      </c>
      <c r="F17" s="2">
        <v>3.2</v>
      </c>
      <c r="G17" s="2">
        <v>4</v>
      </c>
      <c r="H17" s="2">
        <v>1028.5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-0.4</v>
      </c>
      <c r="Q17">
        <v>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45983</v>
      </c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1.7</v>
      </c>
      <c r="C18" s="2">
        <v>76</v>
      </c>
      <c r="D18" s="2">
        <v>-2.1</v>
      </c>
      <c r="E18" s="2">
        <v>1.7</v>
      </c>
      <c r="F18" s="2">
        <v>0</v>
      </c>
      <c r="G18" s="2">
        <v>0</v>
      </c>
      <c r="H18" s="2">
        <v>1028.5999999999999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-0.4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1.6</v>
      </c>
      <c r="C19" s="2">
        <v>76</v>
      </c>
      <c r="D19" s="2">
        <v>-2.2000000000000002</v>
      </c>
      <c r="E19" s="2">
        <v>1.6</v>
      </c>
      <c r="F19" s="2">
        <v>1.8</v>
      </c>
      <c r="G19" s="2">
        <v>3.2</v>
      </c>
      <c r="H19" s="2">
        <v>1028.4000000000001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-0.4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1.6</v>
      </c>
      <c r="C20" s="2">
        <v>76</v>
      </c>
      <c r="D20" s="2">
        <v>-2.2000000000000002</v>
      </c>
      <c r="E20" s="2">
        <v>1.6</v>
      </c>
      <c r="F20" s="2">
        <v>2.2000000000000002</v>
      </c>
      <c r="G20" s="2">
        <v>2.9</v>
      </c>
      <c r="H20" s="2">
        <v>1028.5999999999999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1.6</v>
      </c>
      <c r="C21" s="2">
        <v>76</v>
      </c>
      <c r="D21" s="2">
        <v>-2.2000000000000002</v>
      </c>
      <c r="E21" s="2">
        <v>1.6</v>
      </c>
      <c r="F21" s="2">
        <v>1.8</v>
      </c>
      <c r="G21" s="2">
        <v>1.8</v>
      </c>
      <c r="H21" s="2">
        <v>1028.8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-0.4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1.5</v>
      </c>
      <c r="C22" s="2">
        <v>76</v>
      </c>
      <c r="D22" s="2">
        <v>-2.2999999999999998</v>
      </c>
      <c r="E22" s="2">
        <v>1.5</v>
      </c>
      <c r="F22" s="2">
        <v>0</v>
      </c>
      <c r="G22" s="2">
        <v>0</v>
      </c>
      <c r="H22" s="2">
        <v>1028.7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1.5</v>
      </c>
      <c r="C23" s="2">
        <v>76</v>
      </c>
      <c r="D23" s="2">
        <v>-2.2999999999999998</v>
      </c>
      <c r="E23" s="2">
        <v>1.5</v>
      </c>
      <c r="F23" s="2">
        <v>2.5</v>
      </c>
      <c r="G23" s="2">
        <v>3.2</v>
      </c>
      <c r="H23" s="2">
        <v>1028.7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-0.5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1.4</v>
      </c>
      <c r="C24" s="2">
        <v>76</v>
      </c>
      <c r="D24" s="2">
        <v>-2.4</v>
      </c>
      <c r="E24" s="2">
        <v>1.4</v>
      </c>
      <c r="F24" s="2">
        <v>2.5</v>
      </c>
      <c r="G24" s="2">
        <v>2.9</v>
      </c>
      <c r="H24" s="2">
        <v>1028.7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-0.5</v>
      </c>
      <c r="Q24">
        <v>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1.4</v>
      </c>
      <c r="C25" s="2">
        <v>76</v>
      </c>
      <c r="D25" s="2">
        <v>-2.4</v>
      </c>
      <c r="E25" s="2">
        <v>1.4</v>
      </c>
      <c r="F25" s="2">
        <v>2.2000000000000002</v>
      </c>
      <c r="G25" s="2">
        <v>2.5</v>
      </c>
      <c r="H25" s="2">
        <v>1028.8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-0.6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1.4</v>
      </c>
      <c r="C26" s="2">
        <v>77</v>
      </c>
      <c r="D26" s="2">
        <v>-2.2000000000000002</v>
      </c>
      <c r="E26" s="2">
        <v>1.4</v>
      </c>
      <c r="F26" s="2">
        <v>2.2000000000000002</v>
      </c>
      <c r="G26" s="2">
        <v>4.7</v>
      </c>
      <c r="H26" s="2">
        <v>1028.7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-0.6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1.4</v>
      </c>
      <c r="C27" s="2">
        <v>77</v>
      </c>
      <c r="D27" s="2">
        <v>-2.2000000000000002</v>
      </c>
      <c r="E27" s="2">
        <v>1.4</v>
      </c>
      <c r="F27" s="2">
        <v>0</v>
      </c>
      <c r="G27" s="2">
        <v>2.9</v>
      </c>
      <c r="H27" s="2">
        <v>1028.8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-0.6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1.3</v>
      </c>
      <c r="C28" s="2">
        <v>77</v>
      </c>
      <c r="D28" s="2">
        <v>-2.2999999999999998</v>
      </c>
      <c r="E28" s="2">
        <v>1.3</v>
      </c>
      <c r="F28" s="2">
        <v>2.5</v>
      </c>
      <c r="G28" s="2">
        <v>2.9</v>
      </c>
      <c r="H28" s="2">
        <v>1028.8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-0.6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1.3</v>
      </c>
      <c r="C29" s="2">
        <v>77</v>
      </c>
      <c r="D29" s="2">
        <v>-2.2999999999999998</v>
      </c>
      <c r="E29" s="2">
        <v>1.3</v>
      </c>
      <c r="F29" s="2">
        <v>2.9</v>
      </c>
      <c r="G29" s="2">
        <v>3.6</v>
      </c>
      <c r="H29" s="2">
        <v>1028.7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-0.7</v>
      </c>
      <c r="Q29">
        <v>-0.1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1.2</v>
      </c>
      <c r="C30" s="2">
        <v>77</v>
      </c>
      <c r="D30" s="2">
        <v>-2.4</v>
      </c>
      <c r="E30" s="2">
        <v>1.2</v>
      </c>
      <c r="F30" s="2">
        <v>0</v>
      </c>
      <c r="G30" s="2">
        <v>1.8</v>
      </c>
      <c r="H30" s="2">
        <v>1028.8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-0.7</v>
      </c>
      <c r="Q30">
        <v>-0.1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1.2</v>
      </c>
      <c r="C31" s="2">
        <v>77</v>
      </c>
      <c r="D31" s="2">
        <v>-2.4</v>
      </c>
      <c r="E31" s="2">
        <v>1.2</v>
      </c>
      <c r="F31" s="2">
        <v>0</v>
      </c>
      <c r="G31" s="2">
        <v>3.2</v>
      </c>
      <c r="H31" s="2">
        <v>1028.8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-0.7</v>
      </c>
      <c r="Q31">
        <v>-0.1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1.1000000000000001</v>
      </c>
      <c r="C32" s="2">
        <v>77</v>
      </c>
      <c r="D32" s="2">
        <v>-2.5</v>
      </c>
      <c r="E32" s="2">
        <v>1.1000000000000001</v>
      </c>
      <c r="F32" s="2">
        <v>0</v>
      </c>
      <c r="G32" s="2">
        <v>2.2000000000000002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-0.7</v>
      </c>
      <c r="Q32">
        <v>-0.1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1.1000000000000001</v>
      </c>
      <c r="C33" s="2">
        <v>77</v>
      </c>
      <c r="D33" s="2">
        <v>-2.5</v>
      </c>
      <c r="E33" s="2">
        <v>1.1000000000000001</v>
      </c>
      <c r="F33" s="2">
        <v>3.2</v>
      </c>
      <c r="G33" s="2">
        <v>3.2</v>
      </c>
      <c r="H33" s="2">
        <v>1028.7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-0.8</v>
      </c>
      <c r="Q33">
        <v>-0.1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</v>
      </c>
      <c r="C34" s="2">
        <v>78</v>
      </c>
      <c r="D34" s="2">
        <v>-2.4</v>
      </c>
      <c r="E34" s="2">
        <v>1</v>
      </c>
      <c r="F34" s="2">
        <v>2.2000000000000002</v>
      </c>
      <c r="G34" s="2">
        <v>3.6</v>
      </c>
      <c r="H34" s="2">
        <v>1028.8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-0.8</v>
      </c>
      <c r="Q34">
        <v>-0.1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</v>
      </c>
      <c r="C35" s="2">
        <v>78</v>
      </c>
      <c r="D35" s="2">
        <v>-2.4</v>
      </c>
      <c r="E35" s="2">
        <v>1</v>
      </c>
      <c r="F35" s="2">
        <v>0</v>
      </c>
      <c r="G35" s="2">
        <v>2.9</v>
      </c>
      <c r="H35" s="2">
        <v>1028.8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-0.8</v>
      </c>
      <c r="Q35">
        <v>-0.2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0.9</v>
      </c>
      <c r="C36" s="2">
        <v>78</v>
      </c>
      <c r="D36" s="2">
        <v>-2.5</v>
      </c>
      <c r="E36" s="2">
        <v>0.9</v>
      </c>
      <c r="F36" s="2">
        <v>2.9</v>
      </c>
      <c r="G36" s="2">
        <v>2.9</v>
      </c>
      <c r="H36" s="2">
        <v>1028.7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-0.9</v>
      </c>
      <c r="Q36">
        <v>-0.2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0.9</v>
      </c>
      <c r="C37" s="2">
        <v>78</v>
      </c>
      <c r="D37" s="2">
        <v>-2.5</v>
      </c>
      <c r="E37" s="2">
        <v>0.9</v>
      </c>
      <c r="F37" s="2">
        <v>0</v>
      </c>
      <c r="G37" s="2">
        <v>1.8</v>
      </c>
      <c r="H37" s="2">
        <v>1028.9000000000001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-0.9</v>
      </c>
      <c r="Q37">
        <v>-0.2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0.8</v>
      </c>
      <c r="C38" s="2">
        <v>78</v>
      </c>
      <c r="D38" s="2">
        <v>-2.6</v>
      </c>
      <c r="E38" s="2">
        <v>0.8</v>
      </c>
      <c r="F38" s="2">
        <v>0</v>
      </c>
      <c r="G38" s="2">
        <v>1.8</v>
      </c>
      <c r="H38" s="2">
        <v>1028.7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-0.9</v>
      </c>
      <c r="Q38">
        <v>-0.2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0.8</v>
      </c>
      <c r="C39" s="2">
        <v>78</v>
      </c>
      <c r="D39" s="2">
        <v>-2.6</v>
      </c>
      <c r="E39" s="2">
        <v>0.8</v>
      </c>
      <c r="F39" s="2">
        <v>2.5</v>
      </c>
      <c r="G39" s="2">
        <v>3.2</v>
      </c>
      <c r="H39" s="2">
        <v>1028.5999999999999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-0.9</v>
      </c>
      <c r="Q39">
        <v>-0.2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0.8</v>
      </c>
      <c r="C40" s="2">
        <v>78</v>
      </c>
      <c r="D40" s="2">
        <v>-2.6</v>
      </c>
      <c r="E40" s="2">
        <v>0.8</v>
      </c>
      <c r="F40" s="2">
        <v>1.8</v>
      </c>
      <c r="G40" s="2">
        <v>2.5</v>
      </c>
      <c r="H40" s="2">
        <v>1028.7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-1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0.8</v>
      </c>
      <c r="C41" s="2">
        <v>78</v>
      </c>
      <c r="D41" s="2">
        <v>-2.6</v>
      </c>
      <c r="E41" s="2">
        <v>0.8</v>
      </c>
      <c r="F41" s="2">
        <v>2.5</v>
      </c>
      <c r="G41" s="2">
        <v>2.5</v>
      </c>
      <c r="H41" s="2">
        <v>1028.7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-1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0.7</v>
      </c>
      <c r="C42" s="2">
        <v>79</v>
      </c>
      <c r="D42" s="2">
        <v>-2.5</v>
      </c>
      <c r="E42" s="2">
        <v>0.7</v>
      </c>
      <c r="F42" s="2">
        <v>0</v>
      </c>
      <c r="G42" s="2">
        <v>2.2000000000000002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-1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0.7</v>
      </c>
      <c r="C43" s="2">
        <v>79</v>
      </c>
      <c r="D43" s="2">
        <v>-2.5</v>
      </c>
      <c r="E43" s="2">
        <v>0.7</v>
      </c>
      <c r="F43" s="2">
        <v>2.2000000000000002</v>
      </c>
      <c r="G43" s="2">
        <v>2.5</v>
      </c>
      <c r="H43" s="2">
        <v>1028.9000000000001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-1.1000000000000001</v>
      </c>
      <c r="Q43">
        <v>-0.4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0.7</v>
      </c>
      <c r="C44" s="2">
        <v>79</v>
      </c>
      <c r="D44" s="2">
        <v>-2.5</v>
      </c>
      <c r="E44" s="2">
        <v>0.7</v>
      </c>
      <c r="F44" s="2">
        <v>3.6</v>
      </c>
      <c r="G44" s="2">
        <v>3.6</v>
      </c>
      <c r="H44" s="2">
        <v>1028.7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-1.1000000000000001</v>
      </c>
      <c r="Q44">
        <v>-0.4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0.7</v>
      </c>
      <c r="C45" s="2">
        <v>79</v>
      </c>
      <c r="D45" s="2">
        <v>-2.5</v>
      </c>
      <c r="E45" s="2">
        <v>0.7</v>
      </c>
      <c r="F45" s="2">
        <v>2.9</v>
      </c>
      <c r="G45" s="2">
        <v>5.4</v>
      </c>
      <c r="H45" s="2">
        <v>1028.7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-1.1000000000000001</v>
      </c>
      <c r="Q45">
        <v>-0.4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0.6</v>
      </c>
      <c r="C46" s="2">
        <v>79</v>
      </c>
      <c r="D46" s="2">
        <v>-2.6</v>
      </c>
      <c r="E46" s="2">
        <v>0.6</v>
      </c>
      <c r="F46" s="2">
        <v>2.5</v>
      </c>
      <c r="G46" s="2">
        <v>2.9</v>
      </c>
      <c r="H46" s="2">
        <v>1028.8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-1.1000000000000001</v>
      </c>
      <c r="Q46">
        <v>-0.5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0.6</v>
      </c>
      <c r="C47" s="2">
        <v>79</v>
      </c>
      <c r="D47" s="2">
        <v>-2.6</v>
      </c>
      <c r="E47" s="2">
        <v>0.6</v>
      </c>
      <c r="F47" s="2">
        <v>0</v>
      </c>
      <c r="G47" s="2">
        <v>1.8</v>
      </c>
      <c r="H47" s="2">
        <v>1028.5999999999999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-1.2</v>
      </c>
      <c r="Q47">
        <v>-0.5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0.6</v>
      </c>
      <c r="C48" s="2">
        <v>79</v>
      </c>
      <c r="D48" s="2">
        <v>-2.6</v>
      </c>
      <c r="E48" s="2">
        <v>0.6</v>
      </c>
      <c r="F48" s="2">
        <v>0</v>
      </c>
      <c r="G48" s="2">
        <v>1.8</v>
      </c>
      <c r="H48" s="2">
        <v>1028.8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-1.2</v>
      </c>
      <c r="Q48">
        <v>-0.5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0.5</v>
      </c>
      <c r="C49" s="2">
        <v>79</v>
      </c>
      <c r="D49" s="2">
        <v>-2.7</v>
      </c>
      <c r="E49" s="2">
        <v>0.5</v>
      </c>
      <c r="F49" s="2">
        <v>0</v>
      </c>
      <c r="G49" s="2">
        <v>0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-1.2</v>
      </c>
      <c r="Q49">
        <v>-0.5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0.5</v>
      </c>
      <c r="C50" s="2">
        <v>79</v>
      </c>
      <c r="D50" s="2">
        <v>-2.7</v>
      </c>
      <c r="E50" s="2">
        <v>0.5</v>
      </c>
      <c r="F50" s="2">
        <v>0</v>
      </c>
      <c r="G50" s="2">
        <v>1.8</v>
      </c>
      <c r="H50" s="2">
        <v>1028.7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-1.2</v>
      </c>
      <c r="Q50">
        <v>-0.6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0.4</v>
      </c>
      <c r="C51" s="2">
        <v>79</v>
      </c>
      <c r="D51" s="2">
        <v>-2.8</v>
      </c>
      <c r="E51" s="2">
        <v>0.4</v>
      </c>
      <c r="F51" s="2">
        <v>0</v>
      </c>
      <c r="G51" s="2">
        <v>1.8</v>
      </c>
      <c r="H51" s="2">
        <v>1028.8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-1.2</v>
      </c>
      <c r="Q51">
        <v>-0.5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0.4</v>
      </c>
      <c r="C52" s="2">
        <v>79</v>
      </c>
      <c r="D52" s="2">
        <v>-2.8</v>
      </c>
      <c r="E52" s="2">
        <v>0.4</v>
      </c>
      <c r="F52" s="2">
        <v>1.8</v>
      </c>
      <c r="G52" s="2">
        <v>1.8</v>
      </c>
      <c r="H52" s="2">
        <v>1028.5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-1.3</v>
      </c>
      <c r="Q52">
        <v>-0.6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0.4</v>
      </c>
      <c r="C53" s="2">
        <v>79</v>
      </c>
      <c r="D53" s="2">
        <v>-2.8</v>
      </c>
      <c r="E53" s="2">
        <v>0.4</v>
      </c>
      <c r="F53" s="2">
        <v>0</v>
      </c>
      <c r="G53" s="2">
        <v>0</v>
      </c>
      <c r="H53" s="2">
        <v>1028.7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-1.3</v>
      </c>
      <c r="Q53">
        <v>-0.6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0.3</v>
      </c>
      <c r="C54" s="2">
        <v>79</v>
      </c>
      <c r="D54" s="2">
        <v>-2.9</v>
      </c>
      <c r="E54" s="2">
        <v>0.3</v>
      </c>
      <c r="F54" s="2">
        <v>1.8</v>
      </c>
      <c r="G54" s="2">
        <v>2.2000000000000002</v>
      </c>
      <c r="H54" s="2">
        <v>1028.7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-1.4</v>
      </c>
      <c r="Q54">
        <v>-0.7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0.3</v>
      </c>
      <c r="C55" s="2">
        <v>80</v>
      </c>
      <c r="D55" s="2">
        <v>-2.8</v>
      </c>
      <c r="E55" s="2">
        <v>0.3</v>
      </c>
      <c r="F55" s="2">
        <v>1.8</v>
      </c>
      <c r="G55" s="2">
        <v>2.2000000000000002</v>
      </c>
      <c r="H55" s="2">
        <v>1028.5999999999999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-1.4</v>
      </c>
      <c r="Q55">
        <v>-0.7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0.3</v>
      </c>
      <c r="C56" s="2">
        <v>80</v>
      </c>
      <c r="D56" s="2">
        <v>-2.8</v>
      </c>
      <c r="E56" s="2">
        <v>0.3</v>
      </c>
      <c r="F56" s="2">
        <v>2.2000000000000002</v>
      </c>
      <c r="G56" s="2">
        <v>2.2000000000000002</v>
      </c>
      <c r="H56" s="2">
        <v>1028.8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-1.5</v>
      </c>
      <c r="Q56">
        <v>-0.7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0.3</v>
      </c>
      <c r="C57" s="2">
        <v>80</v>
      </c>
      <c r="D57" s="2">
        <v>-2.8</v>
      </c>
      <c r="E57" s="2">
        <v>0.3</v>
      </c>
      <c r="F57" s="2">
        <v>0</v>
      </c>
      <c r="G57" s="2">
        <v>2.2000000000000002</v>
      </c>
      <c r="H57" s="2">
        <v>1028.8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-1.5</v>
      </c>
      <c r="Q57">
        <v>-0.8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0.3</v>
      </c>
      <c r="C58" s="2">
        <v>80</v>
      </c>
      <c r="D58" s="2">
        <v>-2.8</v>
      </c>
      <c r="E58" s="2">
        <v>0.3</v>
      </c>
      <c r="F58" s="2">
        <v>1.8</v>
      </c>
      <c r="G58" s="2">
        <v>2.2000000000000002</v>
      </c>
      <c r="H58" s="2">
        <v>1028.7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-1.6</v>
      </c>
      <c r="Q58">
        <v>-0.8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0.2</v>
      </c>
      <c r="C59" s="2">
        <v>80</v>
      </c>
      <c r="D59" s="2">
        <v>-2.8</v>
      </c>
      <c r="E59" s="2">
        <v>0.2</v>
      </c>
      <c r="F59" s="2">
        <v>1.8</v>
      </c>
      <c r="G59" s="2">
        <v>1.8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-1.6</v>
      </c>
      <c r="Q59">
        <v>-0.9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0.2</v>
      </c>
      <c r="C60" s="2">
        <v>80</v>
      </c>
      <c r="D60" s="2">
        <v>-2.8</v>
      </c>
      <c r="E60" s="2">
        <v>0.2</v>
      </c>
      <c r="F60" s="2">
        <v>1.8</v>
      </c>
      <c r="G60" s="2">
        <v>2.2000000000000002</v>
      </c>
      <c r="H60" s="2">
        <v>1028.8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-1.6</v>
      </c>
      <c r="Q60">
        <v>-0.9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0.2</v>
      </c>
      <c r="C61" s="2">
        <v>80</v>
      </c>
      <c r="D61" s="2">
        <v>-2.8</v>
      </c>
      <c r="E61" s="2">
        <v>0.2</v>
      </c>
      <c r="F61" s="2">
        <v>0</v>
      </c>
      <c r="G61" s="2">
        <v>1.8</v>
      </c>
      <c r="H61" s="2">
        <v>1028.7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-1.6</v>
      </c>
      <c r="Q61">
        <v>-0.9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0.1</v>
      </c>
      <c r="C62" s="2">
        <v>80</v>
      </c>
      <c r="D62" s="2">
        <v>-2.9</v>
      </c>
      <c r="E62" s="2">
        <v>0.1</v>
      </c>
      <c r="F62" s="2">
        <v>1.8</v>
      </c>
      <c r="G62" s="2">
        <v>2.2000000000000002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-1.7</v>
      </c>
      <c r="Q62">
        <v>-1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0.1</v>
      </c>
      <c r="C63" s="2">
        <v>81</v>
      </c>
      <c r="D63" s="2">
        <v>-2.8</v>
      </c>
      <c r="E63" s="2">
        <v>0.1</v>
      </c>
      <c r="F63" s="2">
        <v>0</v>
      </c>
      <c r="G63" s="2">
        <v>1.8</v>
      </c>
      <c r="H63" s="2">
        <v>1028.8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-1.7</v>
      </c>
      <c r="Q63">
        <v>-1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0.1</v>
      </c>
      <c r="C64" s="2">
        <v>81</v>
      </c>
      <c r="D64" s="2">
        <v>-2.8</v>
      </c>
      <c r="E64" s="2">
        <v>0.1</v>
      </c>
      <c r="F64" s="2">
        <v>0</v>
      </c>
      <c r="G64" s="2">
        <v>0</v>
      </c>
      <c r="H64" s="2">
        <v>1028.9000000000001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-1.7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0.1</v>
      </c>
      <c r="C65" s="2">
        <v>81</v>
      </c>
      <c r="D65" s="2">
        <v>-2.8</v>
      </c>
      <c r="E65" s="2">
        <v>0.1</v>
      </c>
      <c r="F65" s="2">
        <v>0</v>
      </c>
      <c r="G65" s="2">
        <v>0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-1.7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0</v>
      </c>
      <c r="C66" s="2">
        <v>81</v>
      </c>
      <c r="D66" s="2">
        <v>-2.9</v>
      </c>
      <c r="E66" s="2">
        <v>0</v>
      </c>
      <c r="F66" s="2">
        <v>0</v>
      </c>
      <c r="G66" s="2">
        <v>0</v>
      </c>
      <c r="H66" s="2">
        <v>1028.9000000000001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-1.8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0</v>
      </c>
      <c r="C67" s="2">
        <v>81</v>
      </c>
      <c r="D67" s="2">
        <v>-2.9</v>
      </c>
      <c r="E67" s="2">
        <v>0</v>
      </c>
      <c r="F67" s="2">
        <v>0</v>
      </c>
      <c r="G67" s="2">
        <v>0</v>
      </c>
      <c r="H67" s="2">
        <v>1028.9000000000001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-1.8</v>
      </c>
      <c r="Q67">
        <v>-1.2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0</v>
      </c>
      <c r="C68" s="2">
        <v>81</v>
      </c>
      <c r="D68" s="2">
        <v>-2.9</v>
      </c>
      <c r="E68" s="2">
        <v>0</v>
      </c>
      <c r="F68" s="2">
        <v>0</v>
      </c>
      <c r="G68" s="2">
        <v>0</v>
      </c>
      <c r="H68" s="2">
        <v>1028.7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-1.8</v>
      </c>
      <c r="Q68">
        <v>-1.2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-0.1</v>
      </c>
      <c r="C69" s="2">
        <v>81</v>
      </c>
      <c r="D69" s="2">
        <v>-3</v>
      </c>
      <c r="E69" s="2">
        <v>-0.1</v>
      </c>
      <c r="F69" s="2">
        <v>0</v>
      </c>
      <c r="G69" s="2">
        <v>0</v>
      </c>
      <c r="H69" s="2">
        <v>1028.9000000000001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-1.9</v>
      </c>
      <c r="Q69">
        <v>-1.2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-0.1</v>
      </c>
      <c r="C70" s="2">
        <v>81</v>
      </c>
      <c r="D70" s="2">
        <v>-3</v>
      </c>
      <c r="E70" s="2">
        <v>-0.1</v>
      </c>
      <c r="F70" s="2">
        <v>0</v>
      </c>
      <c r="G70" s="2">
        <v>1.8</v>
      </c>
      <c r="H70" s="2">
        <v>1028.8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-1.9</v>
      </c>
      <c r="Q70">
        <v>-1.2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-0.1</v>
      </c>
      <c r="C71" s="2">
        <v>81</v>
      </c>
      <c r="D71" s="2">
        <v>-3</v>
      </c>
      <c r="E71" s="2">
        <v>-0.1</v>
      </c>
      <c r="F71" s="2">
        <v>0</v>
      </c>
      <c r="G71" s="2">
        <v>0</v>
      </c>
      <c r="H71" s="2">
        <v>1028.7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-1.9</v>
      </c>
      <c r="Q71">
        <v>-1.3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-0.1</v>
      </c>
      <c r="C72" s="2">
        <v>81</v>
      </c>
      <c r="D72" s="2">
        <v>-3</v>
      </c>
      <c r="E72" s="2">
        <v>-0.1</v>
      </c>
      <c r="F72" s="2">
        <v>0</v>
      </c>
      <c r="G72" s="2">
        <v>0</v>
      </c>
      <c r="H72" s="2">
        <v>1028.7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-1.9</v>
      </c>
      <c r="Q72">
        <v>-1.3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-0.2</v>
      </c>
      <c r="C73" s="2">
        <v>81</v>
      </c>
      <c r="D73" s="2">
        <v>-3.1</v>
      </c>
      <c r="E73" s="2">
        <v>-0.2</v>
      </c>
      <c r="F73" s="2">
        <v>0</v>
      </c>
      <c r="G73" s="2">
        <v>0</v>
      </c>
      <c r="H73" s="2">
        <v>1028.5999999999999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-2</v>
      </c>
      <c r="Q73">
        <v>-1.3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-0.2</v>
      </c>
      <c r="C74" s="2">
        <v>81</v>
      </c>
      <c r="D74" s="2">
        <v>-3.1</v>
      </c>
      <c r="E74" s="2">
        <v>-0.2</v>
      </c>
      <c r="F74" s="2">
        <v>0</v>
      </c>
      <c r="G74" s="2">
        <v>0</v>
      </c>
      <c r="H74" s="2">
        <v>1028.7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-2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-0.2</v>
      </c>
      <c r="C75" s="2">
        <v>81</v>
      </c>
      <c r="D75" s="2">
        <v>-3.1</v>
      </c>
      <c r="E75" s="2">
        <v>-0.2</v>
      </c>
      <c r="F75" s="2">
        <v>0</v>
      </c>
      <c r="G75" s="2">
        <v>0</v>
      </c>
      <c r="H75" s="2">
        <v>1028.7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-0.3</v>
      </c>
      <c r="C76" s="2">
        <v>81</v>
      </c>
      <c r="D76" s="2">
        <v>-3.2</v>
      </c>
      <c r="E76" s="2">
        <v>-0.3</v>
      </c>
      <c r="F76" s="2">
        <v>0</v>
      </c>
      <c r="G76" s="2">
        <v>0</v>
      </c>
      <c r="H76" s="2">
        <v>1028.5999999999999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-0.3</v>
      </c>
      <c r="C77" s="2">
        <v>81</v>
      </c>
      <c r="D77" s="2">
        <v>-3.2</v>
      </c>
      <c r="E77" s="2">
        <v>-0.3</v>
      </c>
      <c r="F77" s="2">
        <v>0</v>
      </c>
      <c r="G77" s="2">
        <v>1.8</v>
      </c>
      <c r="H77" s="2">
        <v>1028.9000000000001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-0.3</v>
      </c>
      <c r="C78" s="2">
        <v>81</v>
      </c>
      <c r="D78" s="2">
        <v>-3.2</v>
      </c>
      <c r="E78" s="2">
        <v>-0.3</v>
      </c>
      <c r="F78" s="2">
        <v>0</v>
      </c>
      <c r="G78" s="2">
        <v>0</v>
      </c>
      <c r="H78" s="2">
        <v>1028.7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-0.4</v>
      </c>
      <c r="C79" s="2">
        <v>81</v>
      </c>
      <c r="D79" s="2">
        <v>-3.3</v>
      </c>
      <c r="E79" s="2">
        <v>-0.4</v>
      </c>
      <c r="F79" s="2">
        <v>0</v>
      </c>
      <c r="G79" s="2">
        <v>0</v>
      </c>
      <c r="H79" s="2">
        <v>1028.8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-2.2000000000000002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-0.4</v>
      </c>
      <c r="C80" s="2">
        <v>81</v>
      </c>
      <c r="D80" s="2">
        <v>-3.3</v>
      </c>
      <c r="E80" s="2">
        <v>-0.4</v>
      </c>
      <c r="F80" s="2">
        <v>0</v>
      </c>
      <c r="G80" s="2">
        <v>0</v>
      </c>
      <c r="H80" s="2">
        <v>1028.8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-2.2000000000000002</v>
      </c>
      <c r="Q80">
        <v>-1.6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-0.5</v>
      </c>
      <c r="C81" s="2">
        <v>81</v>
      </c>
      <c r="D81" s="2">
        <v>-3.4</v>
      </c>
      <c r="E81" s="2">
        <v>-0.5</v>
      </c>
      <c r="F81" s="2">
        <v>0</v>
      </c>
      <c r="G81" s="2">
        <v>0</v>
      </c>
      <c r="H81" s="2">
        <v>1028.7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-2.2000000000000002</v>
      </c>
      <c r="Q81">
        <v>-1.6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-0.6</v>
      </c>
      <c r="C82" s="2">
        <v>81</v>
      </c>
      <c r="D82" s="2">
        <v>-3.5</v>
      </c>
      <c r="E82" s="2">
        <v>-0.6</v>
      </c>
      <c r="F82" s="2">
        <v>0</v>
      </c>
      <c r="G82" s="2">
        <v>0</v>
      </c>
      <c r="H82" s="2">
        <v>1028.7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-2.2999999999999998</v>
      </c>
      <c r="Q82">
        <v>-1.6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-0.6</v>
      </c>
      <c r="C83" s="2">
        <v>82</v>
      </c>
      <c r="D83" s="2">
        <v>-3.3</v>
      </c>
      <c r="E83" s="2">
        <v>-0.6</v>
      </c>
      <c r="F83" s="2">
        <v>0</v>
      </c>
      <c r="G83" s="2">
        <v>0</v>
      </c>
      <c r="H83" s="2">
        <v>1028.5999999999999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-2.2999999999999998</v>
      </c>
      <c r="Q83">
        <v>-1.7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-0.6</v>
      </c>
      <c r="C84" s="2">
        <v>82</v>
      </c>
      <c r="D84" s="2">
        <v>-3.3</v>
      </c>
      <c r="E84" s="2">
        <v>-0.6</v>
      </c>
      <c r="F84" s="2">
        <v>0</v>
      </c>
      <c r="G84" s="2">
        <v>0</v>
      </c>
      <c r="H84" s="2">
        <v>1028.8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-2.2999999999999998</v>
      </c>
      <c r="Q84">
        <v>-1.7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-0.6</v>
      </c>
      <c r="C85" s="2">
        <v>82</v>
      </c>
      <c r="D85" s="2">
        <v>-3.3</v>
      </c>
      <c r="E85" s="2">
        <v>-0.6</v>
      </c>
      <c r="F85" s="2">
        <v>0</v>
      </c>
      <c r="G85" s="2">
        <v>0</v>
      </c>
      <c r="H85" s="2">
        <v>1028.7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-2.4</v>
      </c>
      <c r="Q85">
        <v>-1.7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-0.6</v>
      </c>
      <c r="C86" s="2">
        <v>82</v>
      </c>
      <c r="D86" s="2">
        <v>-3.3</v>
      </c>
      <c r="E86" s="2">
        <v>-0.6</v>
      </c>
      <c r="F86" s="2">
        <v>0</v>
      </c>
      <c r="G86" s="2">
        <v>0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-2.4</v>
      </c>
      <c r="Q86">
        <v>-1.7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-0.6</v>
      </c>
      <c r="C87" s="2">
        <v>82</v>
      </c>
      <c r="D87" s="2">
        <v>-3.3</v>
      </c>
      <c r="E87" s="2">
        <v>-0.6</v>
      </c>
      <c r="F87" s="2">
        <v>0</v>
      </c>
      <c r="G87" s="2">
        <v>0</v>
      </c>
      <c r="H87" s="2">
        <v>1028.5999999999999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-2.4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-0.6</v>
      </c>
      <c r="C88" s="2">
        <v>82</v>
      </c>
      <c r="D88" s="2">
        <v>-3.3</v>
      </c>
      <c r="E88" s="2">
        <v>-0.6</v>
      </c>
      <c r="F88" s="2">
        <v>0</v>
      </c>
      <c r="G88" s="2">
        <v>0</v>
      </c>
      <c r="H88" s="2">
        <v>1028.7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-2.5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-0.7</v>
      </c>
      <c r="C89" s="2">
        <v>82</v>
      </c>
      <c r="D89" s="2">
        <v>-3.4</v>
      </c>
      <c r="E89" s="2">
        <v>-0.7</v>
      </c>
      <c r="F89" s="2">
        <v>0</v>
      </c>
      <c r="G89" s="2">
        <v>0</v>
      </c>
      <c r="H89" s="2">
        <v>1028.8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-2.5</v>
      </c>
      <c r="Q89">
        <v>-1.8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-0.7</v>
      </c>
      <c r="C90" s="2">
        <v>82</v>
      </c>
      <c r="D90" s="2">
        <v>-3.4</v>
      </c>
      <c r="E90" s="2">
        <v>-0.7</v>
      </c>
      <c r="F90" s="2">
        <v>0</v>
      </c>
      <c r="G90" s="2">
        <v>0</v>
      </c>
      <c r="H90" s="2">
        <v>1028.5999999999999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-2.5</v>
      </c>
      <c r="Q90">
        <v>-1.8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-0.7</v>
      </c>
      <c r="C91" s="2">
        <v>82</v>
      </c>
      <c r="D91" s="2">
        <v>-3.4</v>
      </c>
      <c r="E91" s="2">
        <v>-0.7</v>
      </c>
      <c r="F91" s="2">
        <v>0</v>
      </c>
      <c r="G91" s="2">
        <v>1.8</v>
      </c>
      <c r="H91" s="2">
        <v>1028.5999999999999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-2.5</v>
      </c>
      <c r="Q91">
        <v>-1.8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-0.6</v>
      </c>
      <c r="C92" s="2">
        <v>82</v>
      </c>
      <c r="D92" s="2">
        <v>-3.3</v>
      </c>
      <c r="E92" s="2">
        <v>-0.6</v>
      </c>
      <c r="F92" s="2">
        <v>1.8</v>
      </c>
      <c r="G92" s="2">
        <v>1.8</v>
      </c>
      <c r="H92" s="2">
        <v>1028.7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-0.6</v>
      </c>
      <c r="C93" s="2">
        <v>82</v>
      </c>
      <c r="D93" s="2">
        <v>-3.3</v>
      </c>
      <c r="E93" s="2">
        <v>-0.6</v>
      </c>
      <c r="F93" s="2">
        <v>0</v>
      </c>
      <c r="G93" s="2">
        <v>0</v>
      </c>
      <c r="H93" s="2">
        <v>1028.7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-0.6</v>
      </c>
      <c r="C94" s="2">
        <v>82</v>
      </c>
      <c r="D94" s="2">
        <v>-3.3</v>
      </c>
      <c r="E94" s="2">
        <v>-0.6</v>
      </c>
      <c r="F94" s="2">
        <v>0</v>
      </c>
      <c r="G94" s="2">
        <v>0</v>
      </c>
      <c r="H94" s="2">
        <v>1028.5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-2.6</v>
      </c>
      <c r="Q94">
        <v>-1.9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-0.6</v>
      </c>
      <c r="C95" s="2">
        <v>82</v>
      </c>
      <c r="D95" s="2">
        <v>-3.3</v>
      </c>
      <c r="E95" s="2">
        <v>-0.6</v>
      </c>
      <c r="F95" s="2">
        <v>0</v>
      </c>
      <c r="G95" s="2">
        <v>0</v>
      </c>
      <c r="H95" s="2">
        <v>1028.5999999999999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-2.6</v>
      </c>
      <c r="Q95">
        <v>-1.9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-0.6</v>
      </c>
      <c r="C96" s="2">
        <v>83</v>
      </c>
      <c r="D96" s="2">
        <v>-3.2</v>
      </c>
      <c r="E96" s="2">
        <v>-0.6</v>
      </c>
      <c r="F96" s="2">
        <v>0</v>
      </c>
      <c r="G96" s="2">
        <v>0</v>
      </c>
      <c r="H96" s="2">
        <v>1028.5999999999999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-2.6</v>
      </c>
      <c r="Q96">
        <v>-1.9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-0.6</v>
      </c>
      <c r="C97" s="2">
        <v>83</v>
      </c>
      <c r="D97" s="2">
        <v>-3.2</v>
      </c>
      <c r="E97" s="2">
        <v>-0.6</v>
      </c>
      <c r="F97" s="2">
        <v>0</v>
      </c>
      <c r="G97" s="2">
        <v>0</v>
      </c>
      <c r="H97" s="2">
        <v>1028.5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-2.6</v>
      </c>
      <c r="Q97">
        <v>-1.9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-0.7</v>
      </c>
      <c r="C98" s="2">
        <v>83</v>
      </c>
      <c r="D98" s="2">
        <v>-3.3</v>
      </c>
      <c r="E98" s="2">
        <v>-0.7</v>
      </c>
      <c r="F98" s="2">
        <v>0</v>
      </c>
      <c r="G98" s="2">
        <v>0</v>
      </c>
      <c r="H98" s="2">
        <v>1028.5999999999999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-2.6</v>
      </c>
      <c r="Q98">
        <v>-1.9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-0.7</v>
      </c>
      <c r="C99" s="2">
        <v>83</v>
      </c>
      <c r="D99" s="2">
        <v>-3.3</v>
      </c>
      <c r="E99" s="2">
        <v>-0.7</v>
      </c>
      <c r="F99" s="2">
        <v>0</v>
      </c>
      <c r="G99" s="2">
        <v>0</v>
      </c>
      <c r="H99" s="2">
        <v>1028.5999999999999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-2.6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-0.8</v>
      </c>
      <c r="C100" s="2">
        <v>83</v>
      </c>
      <c r="D100" s="2">
        <v>-3.4</v>
      </c>
      <c r="E100" s="2">
        <v>-0.8</v>
      </c>
      <c r="F100" s="2">
        <v>0</v>
      </c>
      <c r="G100" s="2">
        <v>0</v>
      </c>
      <c r="H100" s="2">
        <v>1028.3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-2.6</v>
      </c>
      <c r="Q100">
        <v>-1.9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-0.8</v>
      </c>
      <c r="C101" s="2">
        <v>83</v>
      </c>
      <c r="D101" s="2">
        <v>-3.4</v>
      </c>
      <c r="E101" s="2">
        <v>-0.8</v>
      </c>
      <c r="F101" s="2">
        <v>0</v>
      </c>
      <c r="G101" s="2">
        <v>0</v>
      </c>
      <c r="H101" s="2">
        <v>1028.4000000000001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-2.7</v>
      </c>
      <c r="Q101">
        <v>-2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-0.8</v>
      </c>
      <c r="C102" s="2">
        <v>83</v>
      </c>
      <c r="D102" s="2">
        <v>-3.4</v>
      </c>
      <c r="E102" s="2">
        <v>-0.8</v>
      </c>
      <c r="F102" s="2">
        <v>0</v>
      </c>
      <c r="G102" s="2">
        <v>0</v>
      </c>
      <c r="H102" s="2">
        <v>1028.5999999999999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-2.7</v>
      </c>
      <c r="Q102">
        <v>-2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-0.8</v>
      </c>
      <c r="C103" s="2">
        <v>83</v>
      </c>
      <c r="D103" s="2">
        <v>-3.4</v>
      </c>
      <c r="E103" s="2">
        <v>-0.8</v>
      </c>
      <c r="F103" s="2">
        <v>0</v>
      </c>
      <c r="G103" s="2">
        <v>0</v>
      </c>
      <c r="H103" s="2">
        <v>1028.5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-2.7</v>
      </c>
      <c r="Q103">
        <v>-2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-0.8</v>
      </c>
      <c r="C104" s="2">
        <v>83</v>
      </c>
      <c r="D104" s="2">
        <v>-3.4</v>
      </c>
      <c r="E104" s="2">
        <v>-0.8</v>
      </c>
      <c r="F104" s="2">
        <v>1.8</v>
      </c>
      <c r="G104" s="2">
        <v>1.8</v>
      </c>
      <c r="H104" s="2">
        <v>1028.5999999999999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-2.7</v>
      </c>
      <c r="Q104">
        <v>-2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-0.7</v>
      </c>
      <c r="C105" s="2">
        <v>83</v>
      </c>
      <c r="D105" s="2">
        <v>-3.3</v>
      </c>
      <c r="E105" s="2">
        <v>-0.7</v>
      </c>
      <c r="F105" s="2">
        <v>1.8</v>
      </c>
      <c r="G105" s="2">
        <v>2.5</v>
      </c>
      <c r="H105" s="2">
        <v>1028.3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-2.7</v>
      </c>
      <c r="Q105">
        <v>-2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-0.7</v>
      </c>
      <c r="C106" s="2">
        <v>83</v>
      </c>
      <c r="D106" s="2">
        <v>-3.3</v>
      </c>
      <c r="E106" s="2">
        <v>-0.7</v>
      </c>
      <c r="F106" s="2">
        <v>2.5</v>
      </c>
      <c r="G106" s="2">
        <v>3.2</v>
      </c>
      <c r="H106" s="2">
        <v>1028.5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-2.8</v>
      </c>
      <c r="Q106">
        <v>-2.1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-0.6</v>
      </c>
      <c r="C107" s="2">
        <v>83</v>
      </c>
      <c r="D107" s="2">
        <v>-3.2</v>
      </c>
      <c r="E107" s="2">
        <v>-0.6</v>
      </c>
      <c r="F107" s="2">
        <v>1.8</v>
      </c>
      <c r="G107" s="2">
        <v>2.5</v>
      </c>
      <c r="H107" s="2">
        <v>1028.5999999999999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-2.8</v>
      </c>
      <c r="Q107">
        <v>-2.1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-0.6</v>
      </c>
      <c r="C108" s="2">
        <v>83</v>
      </c>
      <c r="D108" s="2">
        <v>-3.2</v>
      </c>
      <c r="E108" s="2">
        <v>-0.6</v>
      </c>
      <c r="F108" s="2">
        <v>1.8</v>
      </c>
      <c r="G108" s="2">
        <v>2.2000000000000002</v>
      </c>
      <c r="H108" s="2">
        <v>1028.5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-2.8</v>
      </c>
      <c r="Q108">
        <v>-2.1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-0.5</v>
      </c>
      <c r="C109" s="2">
        <v>83</v>
      </c>
      <c r="D109" s="2">
        <v>-3.1</v>
      </c>
      <c r="E109" s="2">
        <v>-0.5</v>
      </c>
      <c r="F109" s="2">
        <v>0</v>
      </c>
      <c r="G109" s="2">
        <v>2.2000000000000002</v>
      </c>
      <c r="H109" s="2">
        <v>1028.5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-2.8</v>
      </c>
      <c r="Q109">
        <v>-2.1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-0.6</v>
      </c>
      <c r="C110" s="2">
        <v>83</v>
      </c>
      <c r="D110" s="2">
        <v>-3.2</v>
      </c>
      <c r="E110" s="2">
        <v>-0.6</v>
      </c>
      <c r="F110" s="2">
        <v>0</v>
      </c>
      <c r="G110" s="2">
        <v>1.8</v>
      </c>
      <c r="H110" s="2">
        <v>1028.3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-2.7</v>
      </c>
      <c r="Q110">
        <v>-2.1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-0.5</v>
      </c>
      <c r="C111" s="2">
        <v>83</v>
      </c>
      <c r="D111" s="2">
        <v>-3.1</v>
      </c>
      <c r="E111" s="2">
        <v>-0.5</v>
      </c>
      <c r="F111" s="2">
        <v>2.2000000000000002</v>
      </c>
      <c r="G111" s="2">
        <v>2.2000000000000002</v>
      </c>
      <c r="H111" s="2">
        <v>1028.3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-2.7</v>
      </c>
      <c r="Q111">
        <v>-2.1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-0.5</v>
      </c>
      <c r="C112" s="2">
        <v>83</v>
      </c>
      <c r="D112" s="2">
        <v>-3.1</v>
      </c>
      <c r="E112" s="2">
        <v>-0.5</v>
      </c>
      <c r="F112" s="2">
        <v>0</v>
      </c>
      <c r="G112" s="2">
        <v>2.5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-2.8</v>
      </c>
      <c r="Q112">
        <v>-2.1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-0.5</v>
      </c>
      <c r="C113" s="2">
        <v>83</v>
      </c>
      <c r="D113" s="2">
        <v>-3.1</v>
      </c>
      <c r="E113" s="2">
        <v>-0.5</v>
      </c>
      <c r="F113" s="2">
        <v>2.5</v>
      </c>
      <c r="G113" s="2">
        <v>2.9</v>
      </c>
      <c r="H113" s="2">
        <v>1028.5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-2.8</v>
      </c>
      <c r="Q113">
        <v>-2.1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-0.5</v>
      </c>
      <c r="C114" s="2">
        <v>83</v>
      </c>
      <c r="D114" s="2">
        <v>-3.1</v>
      </c>
      <c r="E114" s="2">
        <v>-0.5</v>
      </c>
      <c r="F114" s="2">
        <v>2.2000000000000002</v>
      </c>
      <c r="G114" s="2">
        <v>3.2</v>
      </c>
      <c r="H114" s="2">
        <v>1028.4000000000001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-2.8</v>
      </c>
      <c r="Q114">
        <v>-2.1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-0.5</v>
      </c>
      <c r="C115" s="2">
        <v>84</v>
      </c>
      <c r="D115" s="2">
        <v>-2.9</v>
      </c>
      <c r="E115" s="2">
        <v>-0.5</v>
      </c>
      <c r="F115" s="2">
        <v>0</v>
      </c>
      <c r="G115" s="2">
        <v>1.8</v>
      </c>
      <c r="H115" s="2">
        <v>1028.3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-2.7</v>
      </c>
      <c r="Q115">
        <v>-2.1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-0.5</v>
      </c>
      <c r="C116" s="2">
        <v>84</v>
      </c>
      <c r="D116" s="2">
        <v>-2.9</v>
      </c>
      <c r="E116" s="2">
        <v>-0.5</v>
      </c>
      <c r="F116" s="2">
        <v>1.8</v>
      </c>
      <c r="G116" s="2">
        <v>2.2000000000000002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-2.7</v>
      </c>
      <c r="Q116">
        <v>-2.1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-0.5</v>
      </c>
      <c r="C117" s="2">
        <v>84</v>
      </c>
      <c r="D117" s="2">
        <v>-2.9</v>
      </c>
      <c r="E117" s="2">
        <v>-0.5</v>
      </c>
      <c r="F117" s="2">
        <v>0</v>
      </c>
      <c r="G117" s="2">
        <v>2.2000000000000002</v>
      </c>
      <c r="H117" s="2">
        <v>1028.5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-2.7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-0.5</v>
      </c>
      <c r="C118" s="2">
        <v>84</v>
      </c>
      <c r="D118" s="2">
        <v>-2.9</v>
      </c>
      <c r="E118" s="2">
        <v>-0.5</v>
      </c>
      <c r="F118" s="2">
        <v>0</v>
      </c>
      <c r="G118" s="2">
        <v>2.2000000000000002</v>
      </c>
      <c r="H118" s="2">
        <v>1028.2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-2.7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-0.4</v>
      </c>
      <c r="C119" s="2">
        <v>84</v>
      </c>
      <c r="D119" s="2">
        <v>-2.8</v>
      </c>
      <c r="E119" s="2">
        <v>-0.4</v>
      </c>
      <c r="F119" s="2">
        <v>2.2000000000000002</v>
      </c>
      <c r="G119" s="2">
        <v>2.2000000000000002</v>
      </c>
      <c r="H119" s="2">
        <v>1028.3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-2.7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-0.4</v>
      </c>
      <c r="C120" s="2">
        <v>84</v>
      </c>
      <c r="D120" s="2">
        <v>-2.8</v>
      </c>
      <c r="E120" s="2">
        <v>-0.4</v>
      </c>
      <c r="F120" s="2">
        <v>2.5</v>
      </c>
      <c r="G120" s="2">
        <v>3.6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-0.3</v>
      </c>
      <c r="C121" s="2">
        <v>84</v>
      </c>
      <c r="D121" s="2">
        <v>-2.7</v>
      </c>
      <c r="E121" s="2">
        <v>-0.3</v>
      </c>
      <c r="F121" s="2">
        <v>0</v>
      </c>
      <c r="G121" s="2">
        <v>0</v>
      </c>
      <c r="H121" s="2">
        <v>1028.3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-0.3</v>
      </c>
      <c r="C122" s="2">
        <v>84</v>
      </c>
      <c r="D122" s="2">
        <v>-2.7</v>
      </c>
      <c r="E122" s="2">
        <v>-0.3</v>
      </c>
      <c r="F122" s="2">
        <v>0</v>
      </c>
      <c r="G122" s="2">
        <v>0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-0.4</v>
      </c>
      <c r="C123" s="2">
        <v>84</v>
      </c>
      <c r="D123" s="2">
        <v>-2.8</v>
      </c>
      <c r="E123" s="2">
        <v>-0.4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-2.6</v>
      </c>
      <c r="Q123">
        <v>-1.8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-0.3</v>
      </c>
      <c r="C124" s="2">
        <v>84</v>
      </c>
      <c r="D124" s="2">
        <v>-2.7</v>
      </c>
      <c r="E124" s="2">
        <v>-0.3</v>
      </c>
      <c r="F124" s="2">
        <v>0</v>
      </c>
      <c r="G124" s="2">
        <v>0</v>
      </c>
      <c r="H124" s="2">
        <v>1028.3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-2.6</v>
      </c>
      <c r="Q124">
        <v>-1.8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-0.3</v>
      </c>
      <c r="C125" s="2">
        <v>84</v>
      </c>
      <c r="D125" s="2">
        <v>-2.7</v>
      </c>
      <c r="E125" s="2">
        <v>-0.3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-2.6</v>
      </c>
      <c r="Q125">
        <v>-1.8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-0.4</v>
      </c>
      <c r="C126" s="2">
        <v>84</v>
      </c>
      <c r="D126" s="2">
        <v>-2.8</v>
      </c>
      <c r="E126" s="2">
        <v>-0.4</v>
      </c>
      <c r="F126" s="2">
        <v>0</v>
      </c>
      <c r="G126" s="2">
        <v>0</v>
      </c>
      <c r="H126" s="2">
        <v>1028.2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-2.6</v>
      </c>
      <c r="Q126">
        <v>-1.7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-0.4</v>
      </c>
      <c r="C127" s="2">
        <v>84</v>
      </c>
      <c r="D127" s="2">
        <v>-2.8</v>
      </c>
      <c r="E127" s="2">
        <v>-0.4</v>
      </c>
      <c r="F127" s="2">
        <v>2.2000000000000002</v>
      </c>
      <c r="G127" s="2">
        <v>2.2000000000000002</v>
      </c>
      <c r="H127" s="2">
        <v>1028.3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-2.6</v>
      </c>
      <c r="Q127">
        <v>-1.7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-0.4</v>
      </c>
      <c r="C128" s="2">
        <v>84</v>
      </c>
      <c r="D128" s="2">
        <v>-2.8</v>
      </c>
      <c r="E128" s="2">
        <v>-0.4</v>
      </c>
      <c r="F128" s="2">
        <v>1.8</v>
      </c>
      <c r="G128" s="2">
        <v>1.8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-2.6</v>
      </c>
      <c r="Q128">
        <v>-1.7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-0.3</v>
      </c>
      <c r="C129" s="2">
        <v>84</v>
      </c>
      <c r="D129" s="2">
        <v>-2.7</v>
      </c>
      <c r="E129" s="2">
        <v>-0.3</v>
      </c>
      <c r="F129" s="2">
        <v>0</v>
      </c>
      <c r="G129" s="2">
        <v>1.8</v>
      </c>
      <c r="H129" s="2">
        <v>1028.3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-2.6</v>
      </c>
      <c r="Q129">
        <v>-1.7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-0.3</v>
      </c>
      <c r="C130" s="2">
        <v>84</v>
      </c>
      <c r="D130" s="2">
        <v>-2.7</v>
      </c>
      <c r="E130" s="2">
        <v>-0.3</v>
      </c>
      <c r="F130" s="2">
        <v>2.9</v>
      </c>
      <c r="G130" s="2">
        <v>3.2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-2.6</v>
      </c>
      <c r="Q130">
        <v>-1.7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-0.2</v>
      </c>
      <c r="C131" s="2">
        <v>84</v>
      </c>
      <c r="D131" s="2">
        <v>-2.6</v>
      </c>
      <c r="E131" s="2">
        <v>-0.2</v>
      </c>
      <c r="F131" s="2">
        <v>0</v>
      </c>
      <c r="G131" s="2">
        <v>2.5</v>
      </c>
      <c r="H131" s="2">
        <v>1028.3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-2.6</v>
      </c>
      <c r="Q131">
        <v>-1.7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-0.2</v>
      </c>
      <c r="C132" s="2">
        <v>84</v>
      </c>
      <c r="D132" s="2">
        <v>-2.6</v>
      </c>
      <c r="E132" s="2">
        <v>-0.2</v>
      </c>
      <c r="F132" s="2">
        <v>1.8</v>
      </c>
      <c r="G132" s="2">
        <v>2.2000000000000002</v>
      </c>
      <c r="H132" s="2">
        <v>1028.3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-2.6</v>
      </c>
      <c r="Q132">
        <v>-1.7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-0.2</v>
      </c>
      <c r="C133" s="2">
        <v>84</v>
      </c>
      <c r="D133" s="2">
        <v>-2.6</v>
      </c>
      <c r="E133" s="2">
        <v>-0.2</v>
      </c>
      <c r="F133" s="2">
        <v>1.8</v>
      </c>
      <c r="G133" s="2">
        <v>1.8</v>
      </c>
      <c r="H133" s="2">
        <v>1028.2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-2.6</v>
      </c>
      <c r="Q133">
        <v>-1.7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-0.2</v>
      </c>
      <c r="C134" s="2">
        <v>84</v>
      </c>
      <c r="D134" s="2">
        <v>-2.6</v>
      </c>
      <c r="E134" s="2">
        <v>-0.2</v>
      </c>
      <c r="F134" s="2">
        <v>1.8</v>
      </c>
      <c r="G134" s="2">
        <v>1.8</v>
      </c>
      <c r="H134" s="2">
        <v>1028.2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-2.5</v>
      </c>
      <c r="Q134">
        <v>-1.7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-0.2</v>
      </c>
      <c r="C135" s="2">
        <v>84</v>
      </c>
      <c r="D135" s="2">
        <v>-2.6</v>
      </c>
      <c r="E135" s="2">
        <v>-0.2</v>
      </c>
      <c r="F135" s="2">
        <v>2.9</v>
      </c>
      <c r="G135" s="2">
        <v>2.9</v>
      </c>
      <c r="H135" s="2">
        <v>1028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-2.5</v>
      </c>
      <c r="Q135">
        <v>-1.6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-0.2</v>
      </c>
      <c r="C136" s="2">
        <v>84</v>
      </c>
      <c r="D136" s="2">
        <v>-2.6</v>
      </c>
      <c r="E136" s="2">
        <v>-0.2</v>
      </c>
      <c r="F136" s="2">
        <v>0</v>
      </c>
      <c r="G136" s="2">
        <v>2.2000000000000002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-2.6</v>
      </c>
      <c r="Q136">
        <v>-1.6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-0.2</v>
      </c>
      <c r="C137" s="2">
        <v>84</v>
      </c>
      <c r="D137" s="2">
        <v>-2.6</v>
      </c>
      <c r="E137" s="2">
        <v>-0.2</v>
      </c>
      <c r="F137" s="2">
        <v>0</v>
      </c>
      <c r="G137" s="2">
        <v>1.8</v>
      </c>
      <c r="H137" s="2">
        <v>1028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-2.5</v>
      </c>
      <c r="Q137">
        <v>-1.6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-0.2</v>
      </c>
      <c r="C138" s="2">
        <v>84</v>
      </c>
      <c r="D138" s="2">
        <v>-2.6</v>
      </c>
      <c r="E138" s="2">
        <v>-0.2</v>
      </c>
      <c r="F138" s="2">
        <v>2.5</v>
      </c>
      <c r="G138" s="2">
        <v>2.5</v>
      </c>
      <c r="H138" s="2">
        <v>1028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-2.5</v>
      </c>
      <c r="Q138">
        <v>-1.6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-0.2</v>
      </c>
      <c r="C139" s="2">
        <v>84</v>
      </c>
      <c r="D139" s="2">
        <v>-2.6</v>
      </c>
      <c r="E139" s="2">
        <v>-0.2</v>
      </c>
      <c r="F139" s="2">
        <v>3.6</v>
      </c>
      <c r="G139" s="2">
        <v>3.6</v>
      </c>
      <c r="H139" s="2">
        <v>1027.9000000000001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-2.5</v>
      </c>
      <c r="Q139">
        <v>-1.6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-0.1</v>
      </c>
      <c r="C140" s="2">
        <v>85</v>
      </c>
      <c r="D140" s="2">
        <v>-2.2999999999999998</v>
      </c>
      <c r="E140" s="2">
        <v>-0.1</v>
      </c>
      <c r="F140" s="2">
        <v>0</v>
      </c>
      <c r="G140" s="2">
        <v>3.2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-2.5</v>
      </c>
      <c r="Q140">
        <v>-1.6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-0.2</v>
      </c>
      <c r="C141" s="2">
        <v>85</v>
      </c>
      <c r="D141" s="2">
        <v>-2.4</v>
      </c>
      <c r="E141" s="2">
        <v>-0.2</v>
      </c>
      <c r="F141" s="2">
        <v>0</v>
      </c>
      <c r="G141" s="2">
        <v>1.8</v>
      </c>
      <c r="H141" s="2">
        <v>1028.0999999999999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-2.5</v>
      </c>
      <c r="Q141">
        <v>-1.5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-0.2</v>
      </c>
      <c r="C142" s="2">
        <v>85</v>
      </c>
      <c r="D142" s="2">
        <v>-2.4</v>
      </c>
      <c r="E142" s="2">
        <v>-0.2</v>
      </c>
      <c r="F142" s="2">
        <v>2.5</v>
      </c>
      <c r="G142" s="2">
        <v>2.5</v>
      </c>
      <c r="H142" s="2">
        <v>1028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-2.5</v>
      </c>
      <c r="Q142">
        <v>-1.5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-0.2</v>
      </c>
      <c r="C143" s="2">
        <v>85</v>
      </c>
      <c r="D143" s="2">
        <v>-2.4</v>
      </c>
      <c r="E143" s="2">
        <v>-0.2</v>
      </c>
      <c r="F143" s="2">
        <v>2.5</v>
      </c>
      <c r="G143" s="2">
        <v>2.5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-2.5</v>
      </c>
      <c r="Q143">
        <v>-1.5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-0.2</v>
      </c>
      <c r="C144" s="2">
        <v>85</v>
      </c>
      <c r="D144" s="2">
        <v>-2.4</v>
      </c>
      <c r="E144" s="2">
        <v>-0.2</v>
      </c>
      <c r="F144" s="2">
        <v>3.6</v>
      </c>
      <c r="G144" s="2">
        <v>4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-2.5</v>
      </c>
      <c r="Q144">
        <v>-1.5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-0.2</v>
      </c>
      <c r="C145" s="2">
        <v>85</v>
      </c>
      <c r="D145" s="2">
        <v>-2.4</v>
      </c>
      <c r="E145" s="2">
        <v>-0.2</v>
      </c>
      <c r="F145" s="2">
        <v>0</v>
      </c>
      <c r="G145" s="2">
        <v>0</v>
      </c>
      <c r="H145" s="2">
        <v>1028.3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-2.5</v>
      </c>
      <c r="Q145">
        <v>-1.5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-0.3</v>
      </c>
      <c r="C146" s="2">
        <v>85</v>
      </c>
      <c r="D146" s="2">
        <v>-2.5</v>
      </c>
      <c r="E146" s="2">
        <v>-0.3</v>
      </c>
      <c r="F146" s="2">
        <v>0</v>
      </c>
      <c r="G146" s="2">
        <v>2.2000000000000002</v>
      </c>
      <c r="H146" s="2">
        <v>1028.0999999999999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-2.5</v>
      </c>
      <c r="Q146">
        <v>-1.5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-0.3</v>
      </c>
      <c r="C147" s="2">
        <v>85</v>
      </c>
      <c r="D147" s="2">
        <v>-2.5</v>
      </c>
      <c r="E147" s="2">
        <v>-0.3</v>
      </c>
      <c r="F147" s="2">
        <v>0</v>
      </c>
      <c r="G147" s="2">
        <v>2.2000000000000002</v>
      </c>
      <c r="H147" s="2">
        <v>1028.2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-2.5</v>
      </c>
      <c r="Q147">
        <v>-1.5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-0.3</v>
      </c>
      <c r="C148" s="2">
        <v>85</v>
      </c>
      <c r="D148" s="2">
        <v>-2.5</v>
      </c>
      <c r="E148" s="2">
        <v>-0.3</v>
      </c>
      <c r="F148" s="2">
        <v>1.8</v>
      </c>
      <c r="G148" s="2">
        <v>2.2000000000000002</v>
      </c>
      <c r="H148" s="2">
        <v>1028.0999999999999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-2.5</v>
      </c>
      <c r="Q148">
        <v>-1.5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-0.4</v>
      </c>
      <c r="C149" s="2">
        <v>85</v>
      </c>
      <c r="D149" s="2">
        <v>-2.6</v>
      </c>
      <c r="E149" s="2">
        <v>-0.4</v>
      </c>
      <c r="F149" s="2">
        <v>0</v>
      </c>
      <c r="G149" s="2">
        <v>1.8</v>
      </c>
      <c r="H149" s="2">
        <v>1028.0999999999999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-2.5</v>
      </c>
      <c r="Q149">
        <v>-1.5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-0.4</v>
      </c>
      <c r="C150" s="2">
        <v>85</v>
      </c>
      <c r="D150" s="2">
        <v>-2.6</v>
      </c>
      <c r="E150" s="2">
        <v>-0.4</v>
      </c>
      <c r="F150" s="2">
        <v>1.8</v>
      </c>
      <c r="G150" s="2">
        <v>1.8</v>
      </c>
      <c r="H150" s="2">
        <v>1028.2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-2.5</v>
      </c>
      <c r="Q150">
        <v>-1.5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-0.5</v>
      </c>
      <c r="C151" s="2">
        <v>85</v>
      </c>
      <c r="D151" s="2">
        <v>-2.7</v>
      </c>
      <c r="E151" s="2">
        <v>-0.5</v>
      </c>
      <c r="F151" s="2">
        <v>2.2000000000000002</v>
      </c>
      <c r="G151" s="2">
        <v>2.2000000000000002</v>
      </c>
      <c r="H151" s="2">
        <v>1028.0999999999999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-2.5</v>
      </c>
      <c r="Q151">
        <v>-1.5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-0.5</v>
      </c>
      <c r="C152" s="2">
        <v>85</v>
      </c>
      <c r="D152" s="2">
        <v>-2.7</v>
      </c>
      <c r="E152" s="2">
        <v>-0.5</v>
      </c>
      <c r="F152" s="2">
        <v>0</v>
      </c>
      <c r="G152" s="2">
        <v>1.8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-2.5</v>
      </c>
      <c r="Q152">
        <v>-1.5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-0.5</v>
      </c>
      <c r="F153" s="2">
        <v>0</v>
      </c>
      <c r="G153" s="2">
        <v>1.8</v>
      </c>
      <c r="H153" s="2">
        <v>1028.0999999999999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-2.5</v>
      </c>
      <c r="Q153">
        <v>-1.5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-0.4</v>
      </c>
      <c r="C154" s="2">
        <v>85</v>
      </c>
      <c r="D154" s="2">
        <v>-2.6</v>
      </c>
      <c r="E154" s="2">
        <v>-0.4</v>
      </c>
      <c r="F154" s="2">
        <v>0</v>
      </c>
      <c r="G154" s="2">
        <v>0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-2.5</v>
      </c>
      <c r="Q154">
        <v>-1.5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-0.4</v>
      </c>
      <c r="C155" s="2">
        <v>85</v>
      </c>
      <c r="D155" s="2">
        <v>-2.6</v>
      </c>
      <c r="E155" s="2">
        <v>-0.4</v>
      </c>
      <c r="F155" s="2">
        <v>0</v>
      </c>
      <c r="G155" s="2">
        <v>1.8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-2.5</v>
      </c>
      <c r="Q155">
        <v>-1.5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-0.3</v>
      </c>
      <c r="C156" s="2">
        <v>85</v>
      </c>
      <c r="D156" s="2">
        <v>-2.5</v>
      </c>
      <c r="E156" s="2">
        <v>-0.3</v>
      </c>
      <c r="F156" s="2">
        <v>2.9</v>
      </c>
      <c r="G156" s="2">
        <v>3.2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-2.5</v>
      </c>
      <c r="Q156">
        <v>-1.5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-0.1</v>
      </c>
      <c r="C157" s="2">
        <v>85</v>
      </c>
      <c r="D157" s="2">
        <v>-2.2999999999999998</v>
      </c>
      <c r="E157" s="2">
        <v>-0.1</v>
      </c>
      <c r="F157" s="2">
        <v>2.9</v>
      </c>
      <c r="G157" s="2">
        <v>3.6</v>
      </c>
      <c r="H157" s="2">
        <v>1028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-2.5</v>
      </c>
      <c r="Q157">
        <v>-1.5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0</v>
      </c>
      <c r="C158" s="2">
        <v>85</v>
      </c>
      <c r="D158" s="2">
        <v>-2.2000000000000002</v>
      </c>
      <c r="E158" s="2">
        <v>0</v>
      </c>
      <c r="F158" s="2">
        <v>2.5</v>
      </c>
      <c r="G158" s="2">
        <v>3.2</v>
      </c>
      <c r="H158" s="2">
        <v>1028.3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-2.5</v>
      </c>
      <c r="Q158">
        <v>-1.5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0</v>
      </c>
      <c r="C159" s="2">
        <v>85</v>
      </c>
      <c r="D159" s="2">
        <v>-2.2000000000000002</v>
      </c>
      <c r="E159" s="2">
        <v>0</v>
      </c>
      <c r="F159" s="2">
        <v>4.7</v>
      </c>
      <c r="G159" s="2">
        <v>5.4</v>
      </c>
      <c r="H159" s="2">
        <v>1028.3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-2.5</v>
      </c>
      <c r="Q159">
        <v>-1.5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0</v>
      </c>
      <c r="C160" s="2">
        <v>85</v>
      </c>
      <c r="D160" s="2">
        <v>-2.2000000000000002</v>
      </c>
      <c r="E160" s="2">
        <v>0</v>
      </c>
      <c r="F160" s="2">
        <v>4.7</v>
      </c>
      <c r="G160" s="2">
        <v>5.4</v>
      </c>
      <c r="H160" s="2">
        <v>1028.4000000000001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-2.4</v>
      </c>
      <c r="Q160">
        <v>-1.4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0</v>
      </c>
      <c r="C161" s="2">
        <v>85</v>
      </c>
      <c r="D161" s="2">
        <v>-2.2000000000000002</v>
      </c>
      <c r="E161" s="2">
        <v>0</v>
      </c>
      <c r="F161" s="2">
        <v>0</v>
      </c>
      <c r="G161" s="2">
        <v>3.2</v>
      </c>
      <c r="H161" s="2">
        <v>1028.3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-2.4</v>
      </c>
      <c r="Q161">
        <v>-1.4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0</v>
      </c>
      <c r="C162" s="2">
        <v>85</v>
      </c>
      <c r="D162" s="2">
        <v>-2.2000000000000002</v>
      </c>
      <c r="E162" s="2">
        <v>0</v>
      </c>
      <c r="F162" s="2">
        <v>2.5</v>
      </c>
      <c r="G162" s="2">
        <v>3.2</v>
      </c>
      <c r="H162" s="2">
        <v>1028.4000000000001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-2.4</v>
      </c>
      <c r="Q162">
        <v>-1.4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0</v>
      </c>
      <c r="C163" s="2">
        <v>85</v>
      </c>
      <c r="D163" s="2">
        <v>-2.2000000000000002</v>
      </c>
      <c r="E163" s="2">
        <v>0</v>
      </c>
      <c r="F163" s="2">
        <v>2.2000000000000002</v>
      </c>
      <c r="G163" s="2">
        <v>2.5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-2.4</v>
      </c>
      <c r="Q163">
        <v>-1.4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-0.1</v>
      </c>
      <c r="C164" s="2">
        <v>85</v>
      </c>
      <c r="D164" s="2">
        <v>-2.2999999999999998</v>
      </c>
      <c r="E164" s="2">
        <v>-0.1</v>
      </c>
      <c r="F164" s="2">
        <v>0</v>
      </c>
      <c r="G164" s="2">
        <v>1.8</v>
      </c>
      <c r="H164" s="2">
        <v>1028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-2.2999999999999998</v>
      </c>
      <c r="Q164">
        <v>-1.4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-0.2</v>
      </c>
      <c r="C165" s="2">
        <v>85</v>
      </c>
      <c r="D165" s="2">
        <v>-2.4</v>
      </c>
      <c r="E165" s="2">
        <v>-0.2</v>
      </c>
      <c r="F165" s="2">
        <v>0</v>
      </c>
      <c r="G165" s="2">
        <v>0</v>
      </c>
      <c r="H165" s="2">
        <v>1028.3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-2.2999999999999998</v>
      </c>
      <c r="Q165">
        <v>-1.4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-0.3</v>
      </c>
      <c r="C166" s="2">
        <v>85</v>
      </c>
      <c r="D166" s="2">
        <v>-2.5</v>
      </c>
      <c r="E166" s="2">
        <v>-0.3</v>
      </c>
      <c r="F166" s="2">
        <v>0</v>
      </c>
      <c r="G166" s="2">
        <v>0</v>
      </c>
      <c r="H166" s="2">
        <v>1028.4000000000001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-2.2999999999999998</v>
      </c>
      <c r="Q166">
        <v>-1.4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-0.4</v>
      </c>
      <c r="C167" s="2">
        <v>85</v>
      </c>
      <c r="D167" s="2">
        <v>-2.6</v>
      </c>
      <c r="E167" s="2">
        <v>-0.4</v>
      </c>
      <c r="F167" s="2">
        <v>0</v>
      </c>
      <c r="G167" s="2">
        <v>0</v>
      </c>
      <c r="H167" s="2">
        <v>1028.3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-2.2999999999999998</v>
      </c>
      <c r="Q167">
        <v>-1.4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-0.5</v>
      </c>
      <c r="C168" s="2">
        <v>85</v>
      </c>
      <c r="D168" s="2">
        <v>-2.7</v>
      </c>
      <c r="E168" s="2">
        <v>-0.5</v>
      </c>
      <c r="F168" s="2">
        <v>1.8</v>
      </c>
      <c r="G168" s="2">
        <v>1.8</v>
      </c>
      <c r="H168" s="2">
        <v>1028.5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-2.2999999999999998</v>
      </c>
      <c r="Q168">
        <v>-1.4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-0.5</v>
      </c>
      <c r="C169" s="2">
        <v>85</v>
      </c>
      <c r="D169" s="2">
        <v>-2.7</v>
      </c>
      <c r="E169" s="2">
        <v>-0.5</v>
      </c>
      <c r="F169" s="2">
        <v>0</v>
      </c>
      <c r="G169" s="2">
        <v>0</v>
      </c>
      <c r="H169" s="2">
        <v>1028.5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-2.2999999999999998</v>
      </c>
      <c r="Q169">
        <v>-1.4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-0.6</v>
      </c>
      <c r="C170" s="2">
        <v>85</v>
      </c>
      <c r="D170" s="2">
        <v>-2.8</v>
      </c>
      <c r="E170" s="2">
        <v>-0.6</v>
      </c>
      <c r="F170" s="2">
        <v>0</v>
      </c>
      <c r="G170" s="2">
        <v>2.5</v>
      </c>
      <c r="H170" s="2">
        <v>1028.5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-2.2999999999999998</v>
      </c>
      <c r="Q170">
        <v>-1.4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-0.7</v>
      </c>
      <c r="C171" s="2">
        <v>85</v>
      </c>
      <c r="D171" s="2">
        <v>-2.9</v>
      </c>
      <c r="E171" s="2">
        <v>-0.7</v>
      </c>
      <c r="F171" s="2">
        <v>2.2000000000000002</v>
      </c>
      <c r="G171" s="2">
        <v>2.5</v>
      </c>
      <c r="H171" s="2">
        <v>1028.4000000000001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-2.2999999999999998</v>
      </c>
      <c r="Q171">
        <v>-1.5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-0.7</v>
      </c>
      <c r="C172" s="2">
        <v>86</v>
      </c>
      <c r="D172" s="2">
        <v>-2.7</v>
      </c>
      <c r="E172" s="2">
        <v>-0.7</v>
      </c>
      <c r="F172" s="2">
        <v>0</v>
      </c>
      <c r="G172" s="2">
        <v>0</v>
      </c>
      <c r="H172" s="2">
        <v>1028.5999999999999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-2.2999999999999998</v>
      </c>
      <c r="Q172">
        <v>-1.5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-0.8</v>
      </c>
      <c r="C173" s="2">
        <v>86</v>
      </c>
      <c r="D173" s="2">
        <v>-2.8</v>
      </c>
      <c r="E173" s="2">
        <v>-0.8</v>
      </c>
      <c r="F173" s="2">
        <v>1.8</v>
      </c>
      <c r="G173" s="2">
        <v>1.8</v>
      </c>
      <c r="H173" s="2">
        <v>1028.4000000000001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-2.2999999999999998</v>
      </c>
      <c r="Q173">
        <v>-1.5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-0.8</v>
      </c>
      <c r="C174" s="2">
        <v>86</v>
      </c>
      <c r="D174" s="2">
        <v>-2.8</v>
      </c>
      <c r="E174" s="2">
        <v>-0.8</v>
      </c>
      <c r="F174" s="2">
        <v>2.5</v>
      </c>
      <c r="G174" s="2">
        <v>2.5</v>
      </c>
      <c r="H174" s="2">
        <v>1028.5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-2.2999999999999998</v>
      </c>
      <c r="Q174">
        <v>-1.5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-0.8</v>
      </c>
      <c r="C175" s="2">
        <v>86</v>
      </c>
      <c r="D175" s="2">
        <v>-2.8</v>
      </c>
      <c r="E175" s="2">
        <v>-0.8</v>
      </c>
      <c r="F175" s="2">
        <v>2.2000000000000002</v>
      </c>
      <c r="G175" s="2">
        <v>2.5</v>
      </c>
      <c r="H175" s="2">
        <v>1028.4000000000001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-2.2999999999999998</v>
      </c>
      <c r="Q175">
        <v>-1.5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-0.8</v>
      </c>
      <c r="C176" s="2">
        <v>86</v>
      </c>
      <c r="D176" s="2">
        <v>-2.8</v>
      </c>
      <c r="E176" s="2">
        <v>-0.8</v>
      </c>
      <c r="F176" s="2">
        <v>0</v>
      </c>
      <c r="G176" s="2">
        <v>1.8</v>
      </c>
      <c r="H176" s="2">
        <v>1028.8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-2.2999999999999998</v>
      </c>
      <c r="Q176">
        <v>-1.6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-0.9</v>
      </c>
      <c r="C177" s="2">
        <v>86</v>
      </c>
      <c r="D177" s="2">
        <v>-2.9</v>
      </c>
      <c r="E177" s="2">
        <v>-0.9</v>
      </c>
      <c r="F177" s="2">
        <v>0</v>
      </c>
      <c r="G177" s="2">
        <v>1.8</v>
      </c>
      <c r="H177" s="2">
        <v>1028.5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-2.2999999999999998</v>
      </c>
      <c r="Q177">
        <v>-1.6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-0.9</v>
      </c>
      <c r="C178" s="2">
        <v>86</v>
      </c>
      <c r="D178" s="2">
        <v>-2.9</v>
      </c>
      <c r="E178" s="2">
        <v>-0.9</v>
      </c>
      <c r="F178" s="2">
        <v>0</v>
      </c>
      <c r="G178" s="2">
        <v>0</v>
      </c>
      <c r="H178" s="2">
        <v>1028.5999999999999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-2.2999999999999998</v>
      </c>
      <c r="Q178">
        <v>-1.6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-0.9</v>
      </c>
      <c r="C179" s="2">
        <v>86</v>
      </c>
      <c r="D179" s="2">
        <v>-2.9</v>
      </c>
      <c r="E179" s="2">
        <v>-0.9</v>
      </c>
      <c r="F179" s="2">
        <v>0</v>
      </c>
      <c r="G179" s="2">
        <v>0</v>
      </c>
      <c r="H179" s="2">
        <v>1028.5999999999999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-2.4</v>
      </c>
      <c r="Q179">
        <v>-1.7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-0.9</v>
      </c>
      <c r="C180" s="2">
        <v>86</v>
      </c>
      <c r="D180" s="2">
        <v>-2.9</v>
      </c>
      <c r="E180" s="2">
        <v>-0.9</v>
      </c>
      <c r="F180" s="2">
        <v>0</v>
      </c>
      <c r="G180" s="2">
        <v>0</v>
      </c>
      <c r="H180" s="2">
        <v>1028.5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-2.4</v>
      </c>
      <c r="Q180">
        <v>-1.7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-0.9</v>
      </c>
      <c r="C181" s="2">
        <v>86</v>
      </c>
      <c r="D181" s="2">
        <v>-2.9</v>
      </c>
      <c r="E181" s="2">
        <v>-0.9</v>
      </c>
      <c r="F181" s="2">
        <v>0</v>
      </c>
      <c r="G181" s="2">
        <v>1.8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-2.4</v>
      </c>
      <c r="Q181">
        <v>-1.7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-0.9</v>
      </c>
      <c r="C182" s="2">
        <v>86</v>
      </c>
      <c r="D182" s="2">
        <v>-2.9</v>
      </c>
      <c r="E182" s="2">
        <v>-0.9</v>
      </c>
      <c r="F182" s="2">
        <v>0</v>
      </c>
      <c r="G182" s="2">
        <v>2.2000000000000002</v>
      </c>
      <c r="H182" s="2">
        <v>1028.7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-2.4</v>
      </c>
      <c r="Q182">
        <v>-1.7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-0.9</v>
      </c>
      <c r="C183" s="2">
        <v>86</v>
      </c>
      <c r="D183" s="2">
        <v>-2.9</v>
      </c>
      <c r="E183" s="2">
        <v>-0.9</v>
      </c>
      <c r="F183" s="2">
        <v>0</v>
      </c>
      <c r="G183" s="2">
        <v>0</v>
      </c>
      <c r="H183" s="2">
        <v>1028.5999999999999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-2.4</v>
      </c>
      <c r="Q183">
        <v>-1.8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-1</v>
      </c>
      <c r="C184" s="2">
        <v>86</v>
      </c>
      <c r="D184" s="2">
        <v>-3</v>
      </c>
      <c r="E184" s="2">
        <v>-1</v>
      </c>
      <c r="F184" s="2">
        <v>0</v>
      </c>
      <c r="G184" s="2">
        <v>0</v>
      </c>
      <c r="H184" s="2">
        <v>1028.7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-2.5</v>
      </c>
      <c r="Q184">
        <v>-1.8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-1</v>
      </c>
      <c r="C185" s="2">
        <v>86</v>
      </c>
      <c r="D185" s="2">
        <v>-3</v>
      </c>
      <c r="E185" s="2">
        <v>-1</v>
      </c>
      <c r="F185" s="2">
        <v>0</v>
      </c>
      <c r="G185" s="2">
        <v>2.2000000000000002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-2.5</v>
      </c>
      <c r="Q185">
        <v>-1.8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-1</v>
      </c>
      <c r="C186" s="2">
        <v>86</v>
      </c>
      <c r="D186" s="2">
        <v>-3</v>
      </c>
      <c r="E186" s="2">
        <v>-1</v>
      </c>
      <c r="F186" s="2">
        <v>0</v>
      </c>
      <c r="G186" s="2">
        <v>0</v>
      </c>
      <c r="H186" s="2">
        <v>1028.5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-2.5</v>
      </c>
      <c r="Q186">
        <v>-1.9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-1</v>
      </c>
      <c r="C187" s="2">
        <v>86</v>
      </c>
      <c r="D187" s="2">
        <v>-3</v>
      </c>
      <c r="E187" s="2">
        <v>-1</v>
      </c>
      <c r="F187" s="2">
        <v>2.9</v>
      </c>
      <c r="G187" s="2">
        <v>2.9</v>
      </c>
      <c r="H187" s="2">
        <v>1028.5999999999999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-2.5</v>
      </c>
      <c r="Q187">
        <v>-1.9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-1</v>
      </c>
      <c r="C188" s="2">
        <v>86</v>
      </c>
      <c r="D188" s="2">
        <v>-3</v>
      </c>
      <c r="E188" s="2">
        <v>-1</v>
      </c>
      <c r="F188" s="2">
        <v>2.2000000000000002</v>
      </c>
      <c r="G188" s="2">
        <v>2.9</v>
      </c>
      <c r="H188" s="2">
        <v>1028.5999999999999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-2.5</v>
      </c>
      <c r="Q188">
        <v>-1.9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-1</v>
      </c>
      <c r="C189" s="2">
        <v>86</v>
      </c>
      <c r="D189" s="2">
        <v>-3</v>
      </c>
      <c r="E189" s="2">
        <v>-1</v>
      </c>
      <c r="F189" s="2">
        <v>0</v>
      </c>
      <c r="G189" s="2">
        <v>1.8</v>
      </c>
      <c r="H189" s="2">
        <v>1028.5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-2.5</v>
      </c>
      <c r="Q189">
        <v>-1.9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-1.1000000000000001</v>
      </c>
      <c r="C190" s="2">
        <v>86</v>
      </c>
      <c r="D190" s="2">
        <v>-3.1</v>
      </c>
      <c r="E190" s="2">
        <v>-1.1000000000000001</v>
      </c>
      <c r="F190" s="2">
        <v>0</v>
      </c>
      <c r="G190" s="2">
        <v>0</v>
      </c>
      <c r="H190" s="2">
        <v>1028.5999999999999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-2.6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-1.2</v>
      </c>
      <c r="C191" s="2">
        <v>86</v>
      </c>
      <c r="D191" s="2">
        <v>-3.2</v>
      </c>
      <c r="E191" s="2">
        <v>-1.2</v>
      </c>
      <c r="F191" s="2">
        <v>0</v>
      </c>
      <c r="G191" s="2">
        <v>0</v>
      </c>
      <c r="H191" s="2">
        <v>1028.5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-2.6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-1.2</v>
      </c>
      <c r="C192" s="2">
        <v>86</v>
      </c>
      <c r="D192" s="2">
        <v>-3.2</v>
      </c>
      <c r="E192" s="2">
        <v>-1.2</v>
      </c>
      <c r="F192" s="2">
        <v>0</v>
      </c>
      <c r="G192" s="2">
        <v>0</v>
      </c>
      <c r="H192" s="2">
        <v>1028.5999999999999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-2.6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-1.3</v>
      </c>
      <c r="C193" s="2">
        <v>86</v>
      </c>
      <c r="D193" s="2">
        <v>-3.3</v>
      </c>
      <c r="E193" s="2">
        <v>-1.3</v>
      </c>
      <c r="F193" s="2">
        <v>0</v>
      </c>
      <c r="G193" s="2">
        <v>1.8</v>
      </c>
      <c r="H193" s="2">
        <v>1028.5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-2.7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-1.3</v>
      </c>
      <c r="C194" s="2">
        <v>86</v>
      </c>
      <c r="D194" s="2">
        <v>-3.3</v>
      </c>
      <c r="E194" s="2">
        <v>-1.3</v>
      </c>
      <c r="F194" s="2">
        <v>0</v>
      </c>
      <c r="G194" s="2">
        <v>0</v>
      </c>
      <c r="H194" s="2">
        <v>1028.5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-2.7</v>
      </c>
      <c r="Q194">
        <v>-2.1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-1.3</v>
      </c>
      <c r="C195" s="2">
        <v>87</v>
      </c>
      <c r="D195" s="2">
        <v>-3.2</v>
      </c>
      <c r="E195" s="2">
        <v>-1.3</v>
      </c>
      <c r="F195" s="2">
        <v>0</v>
      </c>
      <c r="G195" s="2">
        <v>0</v>
      </c>
      <c r="H195" s="2">
        <v>1028.5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-2.7</v>
      </c>
      <c r="Q195">
        <v>-2.1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-1.3</v>
      </c>
      <c r="C196" s="2">
        <v>87</v>
      </c>
      <c r="D196" s="2">
        <v>-3.2</v>
      </c>
      <c r="E196" s="2">
        <v>-1.3</v>
      </c>
      <c r="F196" s="2">
        <v>0</v>
      </c>
      <c r="G196" s="2">
        <v>0</v>
      </c>
      <c r="H196" s="2">
        <v>1028.5999999999999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-2.7</v>
      </c>
      <c r="Q196">
        <v>-2.1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-1.3</v>
      </c>
      <c r="C197" s="2">
        <v>87</v>
      </c>
      <c r="D197" s="2">
        <v>-3.2</v>
      </c>
      <c r="E197" s="2">
        <v>-1.3</v>
      </c>
      <c r="F197" s="2">
        <v>0</v>
      </c>
      <c r="G197" s="2">
        <v>2.2000000000000002</v>
      </c>
      <c r="H197" s="2">
        <v>1028.7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-2.7</v>
      </c>
      <c r="Q197">
        <v>-2.1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-1.3</v>
      </c>
      <c r="C198" s="2">
        <v>87</v>
      </c>
      <c r="D198" s="2">
        <v>-3.2</v>
      </c>
      <c r="E198" s="2">
        <v>-1.3</v>
      </c>
      <c r="F198" s="2">
        <v>0</v>
      </c>
      <c r="G198" s="2">
        <v>2.2000000000000002</v>
      </c>
      <c r="H198" s="2">
        <v>1028.5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-2.7</v>
      </c>
      <c r="Q198">
        <v>-2.2000000000000002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-1.3</v>
      </c>
      <c r="C199" s="2">
        <v>87</v>
      </c>
      <c r="D199" s="2">
        <v>-3.2</v>
      </c>
      <c r="E199" s="2">
        <v>-1.3</v>
      </c>
      <c r="F199" s="2">
        <v>0</v>
      </c>
      <c r="G199" s="2">
        <v>0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-2.7</v>
      </c>
      <c r="Q199">
        <v>-2.2000000000000002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-1.3</v>
      </c>
      <c r="C200" s="2">
        <v>87</v>
      </c>
      <c r="D200" s="2">
        <v>-3.2</v>
      </c>
      <c r="E200" s="2">
        <v>-1.3</v>
      </c>
      <c r="F200" s="2">
        <v>1.8</v>
      </c>
      <c r="G200" s="2">
        <v>2.5</v>
      </c>
      <c r="H200" s="2">
        <v>1028.7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-2.7</v>
      </c>
      <c r="Q200">
        <v>-2.2000000000000002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-1.3</v>
      </c>
      <c r="C201" s="2">
        <v>87</v>
      </c>
      <c r="D201" s="2">
        <v>-3.2</v>
      </c>
      <c r="E201" s="2">
        <v>-1.3</v>
      </c>
      <c r="F201" s="2">
        <v>1.8</v>
      </c>
      <c r="G201" s="2">
        <v>2.2000000000000002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-2.7</v>
      </c>
      <c r="Q201">
        <v>-2.2000000000000002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-1.3</v>
      </c>
      <c r="C202" s="2">
        <v>87</v>
      </c>
      <c r="D202" s="2">
        <v>-3.2</v>
      </c>
      <c r="E202" s="2">
        <v>-1.3</v>
      </c>
      <c r="F202" s="2">
        <v>2.5</v>
      </c>
      <c r="G202" s="2">
        <v>2.9</v>
      </c>
      <c r="H202" s="2">
        <v>1028.5999999999999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-2.7</v>
      </c>
      <c r="Q202">
        <v>-2.2000000000000002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-1.3</v>
      </c>
      <c r="C203" s="2">
        <v>87</v>
      </c>
      <c r="D203" s="2">
        <v>-3.2</v>
      </c>
      <c r="E203" s="2">
        <v>-1.3</v>
      </c>
      <c r="F203" s="2">
        <v>2.2000000000000002</v>
      </c>
      <c r="G203" s="2">
        <v>2.2000000000000002</v>
      </c>
      <c r="H203" s="2">
        <v>1028.5999999999999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-2.8</v>
      </c>
      <c r="Q203">
        <v>-2.2000000000000002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-1.4</v>
      </c>
      <c r="C204" s="2">
        <v>87</v>
      </c>
      <c r="D204" s="2">
        <v>-3.3</v>
      </c>
      <c r="E204" s="2">
        <v>-1.4</v>
      </c>
      <c r="F204" s="2">
        <v>0</v>
      </c>
      <c r="G204" s="2">
        <v>0</v>
      </c>
      <c r="H204" s="2">
        <v>1028.5999999999999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-2.8</v>
      </c>
      <c r="Q204">
        <v>-2.2000000000000002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-1.4</v>
      </c>
      <c r="C205" s="2">
        <v>87</v>
      </c>
      <c r="D205" s="2">
        <v>-3.3</v>
      </c>
      <c r="E205" s="2">
        <v>-1.4</v>
      </c>
      <c r="F205" s="2">
        <v>0</v>
      </c>
      <c r="G205" s="2">
        <v>0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-2.8</v>
      </c>
      <c r="Q205">
        <v>-2.2000000000000002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-1.5</v>
      </c>
      <c r="C206" s="2">
        <v>87</v>
      </c>
      <c r="D206" s="2">
        <v>-3.4</v>
      </c>
      <c r="E206" s="2">
        <v>-1.5</v>
      </c>
      <c r="F206" s="2">
        <v>0</v>
      </c>
      <c r="G206" s="2">
        <v>1.8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-2.8</v>
      </c>
      <c r="Q206">
        <v>-2.2000000000000002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-1.5</v>
      </c>
      <c r="C207" s="2">
        <v>87</v>
      </c>
      <c r="D207" s="2">
        <v>-3.4</v>
      </c>
      <c r="E207" s="2">
        <v>-1.5</v>
      </c>
      <c r="F207" s="2">
        <v>0</v>
      </c>
      <c r="G207" s="2">
        <v>2.2000000000000002</v>
      </c>
      <c r="H207" s="2">
        <v>1028.7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-2.9</v>
      </c>
      <c r="Q207">
        <v>-2.2000000000000002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-1.5</v>
      </c>
      <c r="C208" s="2">
        <v>87</v>
      </c>
      <c r="D208" s="2">
        <v>-3.4</v>
      </c>
      <c r="E208" s="2">
        <v>-1.5</v>
      </c>
      <c r="F208" s="2">
        <v>0</v>
      </c>
      <c r="G208" s="2">
        <v>0</v>
      </c>
      <c r="H208" s="2">
        <v>1028.5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-2.9</v>
      </c>
      <c r="Q208">
        <v>-2.2999999999999998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-1.5</v>
      </c>
      <c r="C209" s="2">
        <v>87</v>
      </c>
      <c r="D209" s="2">
        <v>-3.4</v>
      </c>
      <c r="E209" s="2">
        <v>-1.5</v>
      </c>
      <c r="F209" s="2">
        <v>0</v>
      </c>
      <c r="G209" s="2">
        <v>0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-3</v>
      </c>
      <c r="Q209">
        <v>-2.2999999999999998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-1.6</v>
      </c>
      <c r="C210" s="2">
        <v>87</v>
      </c>
      <c r="D210" s="2">
        <v>-3.5</v>
      </c>
      <c r="E210" s="2">
        <v>-1.6</v>
      </c>
      <c r="F210" s="2">
        <v>0</v>
      </c>
      <c r="G210" s="2">
        <v>2.2000000000000002</v>
      </c>
      <c r="H210" s="2">
        <v>1028.5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-3</v>
      </c>
      <c r="Q210">
        <v>-2.2999999999999998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-1.6</v>
      </c>
      <c r="C211" s="2">
        <v>87</v>
      </c>
      <c r="D211" s="2">
        <v>-3.5</v>
      </c>
      <c r="E211" s="2">
        <v>-1.6</v>
      </c>
      <c r="F211" s="2">
        <v>0</v>
      </c>
      <c r="G211" s="2">
        <v>0</v>
      </c>
      <c r="H211" s="2">
        <v>1028.5999999999999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-3</v>
      </c>
      <c r="Q211">
        <v>-2.2999999999999998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-1.6</v>
      </c>
      <c r="C212" s="2">
        <v>87</v>
      </c>
      <c r="D212" s="2">
        <v>-3.5</v>
      </c>
      <c r="E212" s="2">
        <v>-1.6</v>
      </c>
      <c r="F212" s="2">
        <v>0</v>
      </c>
      <c r="G212" s="2">
        <v>0</v>
      </c>
      <c r="H212" s="2">
        <v>1028.4000000000001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-3.1</v>
      </c>
      <c r="Q212">
        <v>-2.4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-1.7</v>
      </c>
      <c r="C213" s="2">
        <v>87</v>
      </c>
      <c r="D213" s="2">
        <v>-3.6</v>
      </c>
      <c r="E213" s="2">
        <v>-1.7</v>
      </c>
      <c r="F213" s="2">
        <v>0</v>
      </c>
      <c r="G213" s="2">
        <v>2.9</v>
      </c>
      <c r="H213" s="2">
        <v>1028.5999999999999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-3.1</v>
      </c>
      <c r="Q213">
        <v>-2.4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-1.7</v>
      </c>
      <c r="C214" s="2">
        <v>87</v>
      </c>
      <c r="D214" s="2">
        <v>-3.6</v>
      </c>
      <c r="E214" s="2">
        <v>-1.7</v>
      </c>
      <c r="F214" s="2">
        <v>0</v>
      </c>
      <c r="G214" s="2">
        <v>0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-3.1</v>
      </c>
      <c r="Q214">
        <v>-2.4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-1.7</v>
      </c>
      <c r="C215" s="2">
        <v>87</v>
      </c>
      <c r="D215" s="2">
        <v>-3.6</v>
      </c>
      <c r="E215" s="2">
        <v>-1.7</v>
      </c>
      <c r="F215" s="2">
        <v>0</v>
      </c>
      <c r="G215" s="2">
        <v>0</v>
      </c>
      <c r="H215" s="2">
        <v>1028.5999999999999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-3.2</v>
      </c>
      <c r="Q215">
        <v>-2.4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-1.7</v>
      </c>
      <c r="C216" s="2">
        <v>87</v>
      </c>
      <c r="D216" s="2">
        <v>-3.6</v>
      </c>
      <c r="E216" s="2">
        <v>-1.7</v>
      </c>
      <c r="F216" s="2">
        <v>0</v>
      </c>
      <c r="G216" s="2">
        <v>0</v>
      </c>
      <c r="H216" s="2">
        <v>1028.8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-1.7</v>
      </c>
      <c r="C217" s="2">
        <v>87</v>
      </c>
      <c r="D217" s="2">
        <v>-3.6</v>
      </c>
      <c r="E217" s="2">
        <v>-1.7</v>
      </c>
      <c r="F217" s="2">
        <v>0</v>
      </c>
      <c r="G217" s="2">
        <v>0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-1.6</v>
      </c>
      <c r="C218" s="2">
        <v>87</v>
      </c>
      <c r="D218" s="2">
        <v>-3.5</v>
      </c>
      <c r="E218" s="2">
        <v>-1.6</v>
      </c>
      <c r="F218" s="2">
        <v>0</v>
      </c>
      <c r="G218" s="2">
        <v>0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-3.3</v>
      </c>
      <c r="Q218">
        <v>-2.5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-1.6</v>
      </c>
      <c r="C219" s="2">
        <v>87</v>
      </c>
      <c r="D219" s="2">
        <v>-3.5</v>
      </c>
      <c r="E219" s="2">
        <v>-1.6</v>
      </c>
      <c r="F219" s="2">
        <v>0</v>
      </c>
      <c r="G219" s="2">
        <v>2.2000000000000002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-3.3</v>
      </c>
      <c r="Q219">
        <v>-2.5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-1.6</v>
      </c>
      <c r="C220" s="2">
        <v>87</v>
      </c>
      <c r="D220" s="2">
        <v>-3.5</v>
      </c>
      <c r="E220" s="2">
        <v>-1.6</v>
      </c>
      <c r="F220" s="2">
        <v>0</v>
      </c>
      <c r="G220" s="2">
        <v>0</v>
      </c>
      <c r="H220" s="2">
        <v>1028.5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-3.3</v>
      </c>
      <c r="Q220">
        <v>-2.6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-1.7</v>
      </c>
      <c r="C221" s="2">
        <v>87</v>
      </c>
      <c r="D221" s="2">
        <v>-3.6</v>
      </c>
      <c r="E221" s="2">
        <v>-1.7</v>
      </c>
      <c r="F221" s="2">
        <v>0</v>
      </c>
      <c r="G221" s="2">
        <v>0</v>
      </c>
      <c r="H221" s="2">
        <v>1028.5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-3.3</v>
      </c>
      <c r="Q221">
        <v>-2.6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-1.7</v>
      </c>
      <c r="C222" s="2">
        <v>87</v>
      </c>
      <c r="D222" s="2">
        <v>-3.6</v>
      </c>
      <c r="E222" s="2">
        <v>-1.7</v>
      </c>
      <c r="F222" s="2">
        <v>0</v>
      </c>
      <c r="G222" s="2">
        <v>0</v>
      </c>
      <c r="H222" s="2">
        <v>1028.7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-3.4</v>
      </c>
      <c r="Q222">
        <v>-2.6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-1.7</v>
      </c>
      <c r="C223" s="2">
        <v>87</v>
      </c>
      <c r="D223" s="2">
        <v>-3.6</v>
      </c>
      <c r="E223" s="2">
        <v>-1.7</v>
      </c>
      <c r="F223" s="2">
        <v>0</v>
      </c>
      <c r="G223" s="2">
        <v>0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-3.4</v>
      </c>
      <c r="Q223">
        <v>-2.6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-1.7</v>
      </c>
      <c r="C224" s="2">
        <v>87</v>
      </c>
      <c r="D224" s="2">
        <v>-3.6</v>
      </c>
      <c r="E224" s="2">
        <v>-1.7</v>
      </c>
      <c r="F224" s="2">
        <v>0</v>
      </c>
      <c r="G224" s="2">
        <v>1.8</v>
      </c>
      <c r="H224" s="2">
        <v>1028.4000000000001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-3.4</v>
      </c>
      <c r="Q224">
        <v>-2.6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-1.8</v>
      </c>
      <c r="C225" s="2">
        <v>87</v>
      </c>
      <c r="D225" s="2">
        <v>-3.7</v>
      </c>
      <c r="E225" s="2">
        <v>-1.8</v>
      </c>
      <c r="F225" s="2">
        <v>1.8</v>
      </c>
      <c r="G225" s="2">
        <v>2.2000000000000002</v>
      </c>
      <c r="H225" s="2">
        <v>1028.5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-3.4</v>
      </c>
      <c r="Q225">
        <v>-2.6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-1.8</v>
      </c>
      <c r="C226" s="2">
        <v>88</v>
      </c>
      <c r="D226" s="2">
        <v>-3.6</v>
      </c>
      <c r="E226" s="2">
        <v>-1.8</v>
      </c>
      <c r="F226" s="2">
        <v>0</v>
      </c>
      <c r="G226" s="2">
        <v>1.8</v>
      </c>
      <c r="H226" s="2">
        <v>1028.3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-3.4</v>
      </c>
      <c r="Q226">
        <v>-2.6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-1.7</v>
      </c>
      <c r="C227" s="2">
        <v>88</v>
      </c>
      <c r="D227" s="2">
        <v>-3.5</v>
      </c>
      <c r="E227" s="2">
        <v>-1.7</v>
      </c>
      <c r="F227" s="2">
        <v>0</v>
      </c>
      <c r="G227" s="2">
        <v>1.8</v>
      </c>
      <c r="H227" s="2">
        <v>1028.5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-3.5</v>
      </c>
      <c r="Q227">
        <v>-2.6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-1.7</v>
      </c>
      <c r="C228" s="2">
        <v>88</v>
      </c>
      <c r="D228" s="2">
        <v>-3.5</v>
      </c>
      <c r="E228" s="2">
        <v>-1.7</v>
      </c>
      <c r="F228" s="2">
        <v>0</v>
      </c>
      <c r="G228" s="2">
        <v>0</v>
      </c>
      <c r="H228" s="2">
        <v>1028.4000000000001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-3.5</v>
      </c>
      <c r="Q228">
        <v>-2.7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-1.6</v>
      </c>
      <c r="C229" s="2">
        <v>88</v>
      </c>
      <c r="D229" s="2">
        <v>-3.4</v>
      </c>
      <c r="E229" s="2">
        <v>-1.6</v>
      </c>
      <c r="F229" s="2">
        <v>0</v>
      </c>
      <c r="G229" s="2">
        <v>0</v>
      </c>
      <c r="H229" s="2">
        <v>1028.5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-3.5</v>
      </c>
      <c r="Q229">
        <v>-2.7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-1.6</v>
      </c>
      <c r="C230" s="2">
        <v>88</v>
      </c>
      <c r="D230" s="2">
        <v>-3.4</v>
      </c>
      <c r="E230" s="2">
        <v>-1.6</v>
      </c>
      <c r="F230" s="2">
        <v>0</v>
      </c>
      <c r="G230" s="2">
        <v>0</v>
      </c>
      <c r="H230" s="2">
        <v>1028.4000000000001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-3.5</v>
      </c>
      <c r="Q230">
        <v>-2.7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-1.7</v>
      </c>
      <c r="C231" s="2">
        <v>88</v>
      </c>
      <c r="D231" s="2">
        <v>-3.5</v>
      </c>
      <c r="E231" s="2">
        <v>-1.7</v>
      </c>
      <c r="F231" s="2">
        <v>0</v>
      </c>
      <c r="G231" s="2">
        <v>0</v>
      </c>
      <c r="H231" s="2">
        <v>1028.4000000000001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-3.5</v>
      </c>
      <c r="Q231">
        <v>-2.7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-1.7</v>
      </c>
      <c r="C232" s="2">
        <v>88</v>
      </c>
      <c r="D232" s="2">
        <v>-3.5</v>
      </c>
      <c r="E232" s="2">
        <v>-1.7</v>
      </c>
      <c r="F232" s="2">
        <v>0</v>
      </c>
      <c r="G232" s="2">
        <v>0</v>
      </c>
      <c r="H232" s="2">
        <v>1028.4000000000001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-3.5</v>
      </c>
      <c r="Q232">
        <v>-2.7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-1.8</v>
      </c>
      <c r="C233" s="2">
        <v>88</v>
      </c>
      <c r="D233" s="2">
        <v>-3.6</v>
      </c>
      <c r="E233" s="2">
        <v>-1.8</v>
      </c>
      <c r="F233" s="2">
        <v>0</v>
      </c>
      <c r="G233" s="2">
        <v>0</v>
      </c>
      <c r="H233" s="2">
        <v>1028.3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-3.5</v>
      </c>
      <c r="Q233">
        <v>-2.7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-1.8</v>
      </c>
      <c r="C234" s="2">
        <v>88</v>
      </c>
      <c r="D234" s="2">
        <v>-3.6</v>
      </c>
      <c r="E234" s="2">
        <v>-1.8</v>
      </c>
      <c r="F234" s="2">
        <v>0</v>
      </c>
      <c r="G234" s="2">
        <v>0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-3.5</v>
      </c>
      <c r="Q234">
        <v>-2.8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-1.9</v>
      </c>
      <c r="C235" s="2">
        <v>88</v>
      </c>
      <c r="D235" s="2">
        <v>-3.7</v>
      </c>
      <c r="E235" s="2">
        <v>-1.9</v>
      </c>
      <c r="F235" s="2">
        <v>0</v>
      </c>
      <c r="G235" s="2">
        <v>0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-3.6</v>
      </c>
      <c r="Q235">
        <v>-2.8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-1.9</v>
      </c>
      <c r="C236" s="2">
        <v>88</v>
      </c>
      <c r="D236" s="2">
        <v>-3.7</v>
      </c>
      <c r="E236" s="2">
        <v>-1.9</v>
      </c>
      <c r="F236" s="2">
        <v>0</v>
      </c>
      <c r="G236" s="2">
        <v>0</v>
      </c>
      <c r="H236" s="2">
        <v>1028.3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-3.6</v>
      </c>
      <c r="Q236">
        <v>-2.8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-1.9</v>
      </c>
      <c r="C237" s="2">
        <v>88</v>
      </c>
      <c r="D237" s="2">
        <v>-3.7</v>
      </c>
      <c r="E237" s="2">
        <v>-1.9</v>
      </c>
      <c r="F237" s="2">
        <v>1.8</v>
      </c>
      <c r="G237" s="2">
        <v>1.8</v>
      </c>
      <c r="H237" s="2">
        <v>1028.4000000000001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-3.6</v>
      </c>
      <c r="Q237">
        <v>-2.8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-2</v>
      </c>
      <c r="C238" s="2">
        <v>88</v>
      </c>
      <c r="D238" s="2">
        <v>-3.8</v>
      </c>
      <c r="E238" s="2">
        <v>-2</v>
      </c>
      <c r="F238" s="2">
        <v>0</v>
      </c>
      <c r="G238" s="2">
        <v>2.2000000000000002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-3.6</v>
      </c>
      <c r="Q238">
        <v>-2.8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-2</v>
      </c>
      <c r="C239" s="2">
        <v>88</v>
      </c>
      <c r="D239" s="2">
        <v>-3.8</v>
      </c>
      <c r="E239" s="2">
        <v>-2</v>
      </c>
      <c r="F239" s="2">
        <v>0</v>
      </c>
      <c r="G239" s="2">
        <v>2.2000000000000002</v>
      </c>
      <c r="H239" s="2">
        <v>1028.3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-3.7</v>
      </c>
      <c r="Q239">
        <v>-2.9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-2</v>
      </c>
      <c r="C240" s="2">
        <v>88</v>
      </c>
      <c r="D240" s="2">
        <v>-3.8</v>
      </c>
      <c r="E240" s="2">
        <v>-2</v>
      </c>
      <c r="F240" s="2">
        <v>0</v>
      </c>
      <c r="G240" s="2">
        <v>1.8</v>
      </c>
      <c r="H240" s="2">
        <v>1028.2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-3.7</v>
      </c>
      <c r="Q240">
        <v>-2.8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-1.9</v>
      </c>
      <c r="C241" s="2">
        <v>88</v>
      </c>
      <c r="D241" s="2">
        <v>-3.7</v>
      </c>
      <c r="E241" s="2">
        <v>-1.9</v>
      </c>
      <c r="F241" s="2">
        <v>0</v>
      </c>
      <c r="G241" s="2">
        <v>2.2000000000000002</v>
      </c>
      <c r="H241" s="2">
        <v>1028.5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-3.7</v>
      </c>
      <c r="Q241">
        <v>-2.9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-1.8</v>
      </c>
      <c r="C242" s="2">
        <v>88</v>
      </c>
      <c r="D242" s="2">
        <v>-3.6</v>
      </c>
      <c r="E242" s="2">
        <v>-1.8</v>
      </c>
      <c r="F242" s="2">
        <v>0</v>
      </c>
      <c r="G242" s="2">
        <v>1.8</v>
      </c>
      <c r="H242" s="2">
        <v>1028.4000000000001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-3.7</v>
      </c>
      <c r="Q242">
        <v>-2.9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-1.8</v>
      </c>
      <c r="C243" s="2">
        <v>88</v>
      </c>
      <c r="D243" s="2">
        <v>-3.6</v>
      </c>
      <c r="E243" s="2">
        <v>-1.8</v>
      </c>
      <c r="F243" s="2">
        <v>0</v>
      </c>
      <c r="G243" s="2">
        <v>1.8</v>
      </c>
      <c r="H243" s="2">
        <v>1028.5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-3.7</v>
      </c>
      <c r="Q243">
        <v>-2.9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-1.8</v>
      </c>
      <c r="C244" s="2">
        <v>88</v>
      </c>
      <c r="D244" s="2">
        <v>-3.6</v>
      </c>
      <c r="E244" s="2">
        <v>-1.8</v>
      </c>
      <c r="F244" s="2">
        <v>1.8</v>
      </c>
      <c r="G244" s="2">
        <v>2.2000000000000002</v>
      </c>
      <c r="H244" s="2">
        <v>1028.4000000000001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-3.7</v>
      </c>
      <c r="Q244">
        <v>-2.9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-1.8</v>
      </c>
      <c r="C245" s="2">
        <v>88</v>
      </c>
      <c r="D245" s="2">
        <v>-3.6</v>
      </c>
      <c r="E245" s="2">
        <v>-1.8</v>
      </c>
      <c r="F245" s="2">
        <v>1.8</v>
      </c>
      <c r="G245" s="2">
        <v>1.8</v>
      </c>
      <c r="H245" s="2">
        <v>1028.2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-3.7</v>
      </c>
      <c r="Q245">
        <v>-2.9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-1.8</v>
      </c>
      <c r="C246" s="2">
        <v>88</v>
      </c>
      <c r="D246" s="2">
        <v>-3.6</v>
      </c>
      <c r="E246" s="2">
        <v>-1.8</v>
      </c>
      <c r="F246" s="2">
        <v>2.2000000000000002</v>
      </c>
      <c r="G246" s="2">
        <v>2.5</v>
      </c>
      <c r="H246" s="2">
        <v>1028.4000000000001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-3.7</v>
      </c>
      <c r="Q246">
        <v>-2.9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-1.8</v>
      </c>
      <c r="C247" s="2">
        <v>88</v>
      </c>
      <c r="D247" s="2">
        <v>-3.6</v>
      </c>
      <c r="E247" s="2">
        <v>-1.8</v>
      </c>
      <c r="F247" s="2">
        <v>3.2</v>
      </c>
      <c r="G247" s="2">
        <v>3.2</v>
      </c>
      <c r="H247" s="2">
        <v>1028.3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-3.7</v>
      </c>
      <c r="Q247">
        <v>-2.9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-1.8</v>
      </c>
      <c r="C248" s="2">
        <v>88</v>
      </c>
      <c r="D248" s="2">
        <v>-3.6</v>
      </c>
      <c r="E248" s="2">
        <v>-1.8</v>
      </c>
      <c r="F248" s="2">
        <v>2.5</v>
      </c>
      <c r="G248" s="2">
        <v>3.6</v>
      </c>
      <c r="H248" s="2">
        <v>1028.4000000000001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-3.7</v>
      </c>
      <c r="Q248">
        <v>-3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-1.8</v>
      </c>
      <c r="C249" s="2">
        <v>88</v>
      </c>
      <c r="D249" s="2">
        <v>-3.6</v>
      </c>
      <c r="E249" s="2">
        <v>-1.8</v>
      </c>
      <c r="F249" s="2">
        <v>1.8</v>
      </c>
      <c r="G249" s="2">
        <v>3.2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-3.7</v>
      </c>
      <c r="Q249">
        <v>-3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-1.8</v>
      </c>
      <c r="C250" s="2">
        <v>88</v>
      </c>
      <c r="D250" s="2">
        <v>-3.6</v>
      </c>
      <c r="E250" s="2">
        <v>-1.8</v>
      </c>
      <c r="F250" s="2">
        <v>0</v>
      </c>
      <c r="G250" s="2">
        <v>2.5</v>
      </c>
      <c r="H250" s="2">
        <v>1028.2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-3.7</v>
      </c>
      <c r="Q250">
        <v>-3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-1.8</v>
      </c>
      <c r="C251" s="2">
        <v>88</v>
      </c>
      <c r="D251" s="2">
        <v>-3.6</v>
      </c>
      <c r="E251" s="2">
        <v>-1.8</v>
      </c>
      <c r="F251" s="2">
        <v>0</v>
      </c>
      <c r="G251" s="2">
        <v>1.8</v>
      </c>
      <c r="H251" s="2">
        <v>1028.2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-3.8</v>
      </c>
      <c r="Q251">
        <v>-3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-1.8</v>
      </c>
      <c r="C252" s="2">
        <v>88</v>
      </c>
      <c r="D252" s="2">
        <v>-3.6</v>
      </c>
      <c r="E252" s="2">
        <v>-1.8</v>
      </c>
      <c r="F252" s="2">
        <v>1.8</v>
      </c>
      <c r="G252" s="2">
        <v>2.2000000000000002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-3.8</v>
      </c>
      <c r="Q252">
        <v>-3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-1.8</v>
      </c>
      <c r="C253" s="2">
        <v>88</v>
      </c>
      <c r="D253" s="2">
        <v>-3.6</v>
      </c>
      <c r="E253" s="2">
        <v>-1.8</v>
      </c>
      <c r="F253" s="2">
        <v>0</v>
      </c>
      <c r="G253" s="2">
        <v>2.2000000000000002</v>
      </c>
      <c r="H253" s="2">
        <v>1028.0999999999999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-3.8</v>
      </c>
      <c r="Q253">
        <v>-3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-1.8</v>
      </c>
      <c r="C254" s="2">
        <v>88</v>
      </c>
      <c r="D254" s="2">
        <v>-3.6</v>
      </c>
      <c r="E254" s="2">
        <v>-1.8</v>
      </c>
      <c r="F254" s="2">
        <v>1.8</v>
      </c>
      <c r="G254" s="2">
        <v>2.2000000000000002</v>
      </c>
      <c r="H254" s="2">
        <v>1028.2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-3.7</v>
      </c>
      <c r="Q254">
        <v>-3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-1.8</v>
      </c>
      <c r="C255" s="2">
        <v>88</v>
      </c>
      <c r="D255" s="2">
        <v>-3.6</v>
      </c>
      <c r="E255" s="2">
        <v>-1.8</v>
      </c>
      <c r="F255" s="2">
        <v>2.2000000000000002</v>
      </c>
      <c r="G255" s="2">
        <v>2.2000000000000002</v>
      </c>
      <c r="H255" s="2">
        <v>1028.3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-3.8</v>
      </c>
      <c r="Q255">
        <v>-3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-1.8</v>
      </c>
      <c r="C256" s="2">
        <v>88</v>
      </c>
      <c r="D256" s="2">
        <v>-3.6</v>
      </c>
      <c r="E256" s="2">
        <v>-1.8</v>
      </c>
      <c r="F256" s="2">
        <v>2.2000000000000002</v>
      </c>
      <c r="G256" s="2">
        <v>2.5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-3.8</v>
      </c>
      <c r="Q256">
        <v>-3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-1.8</v>
      </c>
      <c r="C257" s="2">
        <v>88</v>
      </c>
      <c r="D257" s="2">
        <v>-3.6</v>
      </c>
      <c r="E257" s="2">
        <v>-1.8</v>
      </c>
      <c r="F257" s="2">
        <v>1.8</v>
      </c>
      <c r="G257" s="2">
        <v>2.5</v>
      </c>
      <c r="H257" s="2">
        <v>1028.0999999999999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-3.8</v>
      </c>
      <c r="Q257">
        <v>-3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-1.8</v>
      </c>
      <c r="C258" s="2">
        <v>88</v>
      </c>
      <c r="D258" s="2">
        <v>-3.6</v>
      </c>
      <c r="E258" s="2">
        <v>-1.8</v>
      </c>
      <c r="F258" s="2">
        <v>2.5</v>
      </c>
      <c r="G258" s="2">
        <v>2.9</v>
      </c>
      <c r="H258" s="2">
        <v>1028.0999999999999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-3.8</v>
      </c>
      <c r="Q258">
        <v>-3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-1.8</v>
      </c>
      <c r="C259" s="2">
        <v>88</v>
      </c>
      <c r="D259" s="2">
        <v>-3.6</v>
      </c>
      <c r="E259" s="2">
        <v>-1.8</v>
      </c>
      <c r="F259" s="2">
        <v>0</v>
      </c>
      <c r="G259" s="2">
        <v>0</v>
      </c>
      <c r="H259" s="2">
        <v>1028.0999999999999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-3.8</v>
      </c>
      <c r="Q259">
        <v>-3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-1.9</v>
      </c>
      <c r="C260" s="2">
        <v>88</v>
      </c>
      <c r="D260" s="2">
        <v>-3.7</v>
      </c>
      <c r="E260" s="2">
        <v>-1.9</v>
      </c>
      <c r="F260" s="2">
        <v>0</v>
      </c>
      <c r="G260" s="2">
        <v>2.5</v>
      </c>
      <c r="H260" s="2">
        <v>1028.0999999999999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-3.8</v>
      </c>
      <c r="Q260">
        <v>-3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-1.9</v>
      </c>
      <c r="C261" s="2">
        <v>88</v>
      </c>
      <c r="D261" s="2">
        <v>-3.7</v>
      </c>
      <c r="E261" s="2">
        <v>-1.9</v>
      </c>
      <c r="F261" s="2">
        <v>0</v>
      </c>
      <c r="G261" s="2">
        <v>0</v>
      </c>
      <c r="H261" s="2">
        <v>1028.2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-3.8</v>
      </c>
      <c r="Q261">
        <v>-3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-1.9</v>
      </c>
      <c r="C262" s="2">
        <v>88</v>
      </c>
      <c r="D262" s="2">
        <v>-3.7</v>
      </c>
      <c r="E262" s="2">
        <v>-1.9</v>
      </c>
      <c r="F262" s="2">
        <v>2.2000000000000002</v>
      </c>
      <c r="G262" s="2">
        <v>2.2000000000000002</v>
      </c>
      <c r="H262" s="2">
        <v>1028.2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-3.8</v>
      </c>
      <c r="Q262">
        <v>-3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-1.8</v>
      </c>
      <c r="C263" s="2">
        <v>88</v>
      </c>
      <c r="D263" s="2">
        <v>-3.6</v>
      </c>
      <c r="E263" s="2">
        <v>-1.8</v>
      </c>
      <c r="F263" s="2">
        <v>0</v>
      </c>
      <c r="G263" s="2">
        <v>0</v>
      </c>
      <c r="H263" s="2">
        <v>1028.2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-3.8</v>
      </c>
      <c r="Q263">
        <v>-3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-1.9</v>
      </c>
      <c r="C264" s="2">
        <v>88</v>
      </c>
      <c r="D264" s="2">
        <v>-3.7</v>
      </c>
      <c r="E264" s="2">
        <v>-1.9</v>
      </c>
      <c r="F264" s="2">
        <v>0</v>
      </c>
      <c r="G264" s="2">
        <v>0</v>
      </c>
      <c r="H264" s="2">
        <v>1028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-3.8</v>
      </c>
      <c r="Q264">
        <v>-3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-1.9</v>
      </c>
      <c r="C265" s="2">
        <v>88</v>
      </c>
      <c r="D265" s="2">
        <v>-3.7</v>
      </c>
      <c r="E265" s="2">
        <v>-1.9</v>
      </c>
      <c r="F265" s="2">
        <v>0</v>
      </c>
      <c r="G265" s="2">
        <v>1.8</v>
      </c>
      <c r="H265" s="2">
        <v>1028.2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-3.8</v>
      </c>
      <c r="Q265">
        <v>-3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-1.8</v>
      </c>
      <c r="C266" s="2">
        <v>88</v>
      </c>
      <c r="D266" s="2">
        <v>-3.6</v>
      </c>
      <c r="E266" s="2">
        <v>-1.8</v>
      </c>
      <c r="F266" s="2">
        <v>0</v>
      </c>
      <c r="G266" s="2">
        <v>1.8</v>
      </c>
      <c r="H266" s="2">
        <v>1028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-3.8</v>
      </c>
      <c r="Q266">
        <v>-3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-1.8</v>
      </c>
      <c r="C267" s="2">
        <v>88</v>
      </c>
      <c r="D267" s="2">
        <v>-3.6</v>
      </c>
      <c r="E267" s="2">
        <v>-1.8</v>
      </c>
      <c r="F267" s="2">
        <v>0</v>
      </c>
      <c r="G267" s="2">
        <v>1.8</v>
      </c>
      <c r="H267" s="2">
        <v>1028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-3.8</v>
      </c>
      <c r="Q267">
        <v>-3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-1.8</v>
      </c>
      <c r="C268" s="2">
        <v>88</v>
      </c>
      <c r="D268" s="2">
        <v>-3.6</v>
      </c>
      <c r="E268" s="2">
        <v>-1.8</v>
      </c>
      <c r="F268" s="2">
        <v>2.5</v>
      </c>
      <c r="G268" s="2">
        <v>3.2</v>
      </c>
      <c r="H268" s="2">
        <v>1028.2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-3.8</v>
      </c>
      <c r="Q268">
        <v>-3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-1.8</v>
      </c>
      <c r="C269" s="2">
        <v>89</v>
      </c>
      <c r="D269" s="2">
        <v>-3.4</v>
      </c>
      <c r="E269" s="2">
        <v>-1.8</v>
      </c>
      <c r="F269" s="2">
        <v>0</v>
      </c>
      <c r="G269" s="2">
        <v>1.8</v>
      </c>
      <c r="H269" s="2">
        <v>1028.0999999999999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-3.8</v>
      </c>
      <c r="Q269">
        <v>-3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-1.8</v>
      </c>
      <c r="C270" s="2">
        <v>89</v>
      </c>
      <c r="D270" s="2">
        <v>-3.4</v>
      </c>
      <c r="E270" s="2">
        <v>-1.8</v>
      </c>
      <c r="F270" s="2">
        <v>0</v>
      </c>
      <c r="G270" s="2">
        <v>1.8</v>
      </c>
      <c r="H270" s="2">
        <v>1028.2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-3.8</v>
      </c>
      <c r="Q270">
        <v>-3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-1.8</v>
      </c>
      <c r="C271" s="2">
        <v>89</v>
      </c>
      <c r="D271" s="2">
        <v>-3.4</v>
      </c>
      <c r="E271" s="2">
        <v>-1.8</v>
      </c>
      <c r="F271" s="2">
        <v>2.5</v>
      </c>
      <c r="G271" s="2">
        <v>2.9</v>
      </c>
      <c r="H271" s="2">
        <v>1028.0999999999999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-3.7</v>
      </c>
      <c r="Q271">
        <v>-3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-1.7</v>
      </c>
      <c r="C272" s="2">
        <v>89</v>
      </c>
      <c r="D272" s="2">
        <v>-3.3</v>
      </c>
      <c r="E272" s="2">
        <v>-1.7</v>
      </c>
      <c r="F272" s="2">
        <v>1.8</v>
      </c>
      <c r="G272" s="2">
        <v>2.5</v>
      </c>
      <c r="H272" s="2">
        <v>1028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-3.8</v>
      </c>
      <c r="Q272">
        <v>-3.1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-1.7</v>
      </c>
      <c r="C273" s="2">
        <v>89</v>
      </c>
      <c r="D273" s="2">
        <v>-3.3</v>
      </c>
      <c r="E273" s="2">
        <v>-1.7</v>
      </c>
      <c r="F273" s="2">
        <v>0</v>
      </c>
      <c r="G273" s="2">
        <v>1.8</v>
      </c>
      <c r="H273" s="2">
        <v>1028.0999999999999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-3.7</v>
      </c>
      <c r="Q273">
        <v>-3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-1.7</v>
      </c>
      <c r="C274" s="2">
        <v>89</v>
      </c>
      <c r="D274" s="2">
        <v>-3.3</v>
      </c>
      <c r="E274" s="2">
        <v>-1.7</v>
      </c>
      <c r="F274" s="2">
        <v>1.8</v>
      </c>
      <c r="G274" s="2">
        <v>2.9</v>
      </c>
      <c r="H274" s="2">
        <v>1028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-3.8</v>
      </c>
      <c r="Q274">
        <v>-3.1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-1.8</v>
      </c>
      <c r="C275" s="2">
        <v>89</v>
      </c>
      <c r="D275" s="2">
        <v>-3.4</v>
      </c>
      <c r="E275" s="2">
        <v>-1.8</v>
      </c>
      <c r="F275" s="2">
        <v>0</v>
      </c>
      <c r="G275" s="2">
        <v>2.5</v>
      </c>
      <c r="H275" s="2">
        <v>1028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-3.7</v>
      </c>
      <c r="Q275">
        <v>-3.1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-1.8</v>
      </c>
      <c r="C276" s="2">
        <v>89</v>
      </c>
      <c r="D276" s="2">
        <v>-3.4</v>
      </c>
      <c r="E276" s="2">
        <v>-1.8</v>
      </c>
      <c r="F276" s="2">
        <v>2.2000000000000002</v>
      </c>
      <c r="G276" s="2">
        <v>2.9</v>
      </c>
      <c r="H276" s="2">
        <v>1028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-3.7</v>
      </c>
      <c r="Q276">
        <v>-3.1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-1.9</v>
      </c>
      <c r="C277" s="2">
        <v>89</v>
      </c>
      <c r="D277" s="2">
        <v>-3.5</v>
      </c>
      <c r="E277" s="2">
        <v>-1.9</v>
      </c>
      <c r="F277" s="2">
        <v>0</v>
      </c>
      <c r="G277" s="2">
        <v>1.8</v>
      </c>
      <c r="H277" s="2">
        <v>1028.0999999999999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-3.7</v>
      </c>
      <c r="Q277">
        <v>-3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-1.9</v>
      </c>
      <c r="C278" s="2">
        <v>89</v>
      </c>
      <c r="D278" s="2">
        <v>-3.5</v>
      </c>
      <c r="E278" s="2">
        <v>-1.9</v>
      </c>
      <c r="F278" s="2">
        <v>1.8</v>
      </c>
      <c r="G278" s="2">
        <v>1.8</v>
      </c>
      <c r="H278" s="2">
        <v>1028.0999999999999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-3.7</v>
      </c>
      <c r="Q278">
        <v>-3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-1.9</v>
      </c>
      <c r="C279" s="2">
        <v>89</v>
      </c>
      <c r="D279" s="2">
        <v>-3.5</v>
      </c>
      <c r="E279" s="2">
        <v>-1.9</v>
      </c>
      <c r="F279" s="2">
        <v>0</v>
      </c>
      <c r="G279" s="2">
        <v>0</v>
      </c>
      <c r="H279" s="2">
        <v>1028.2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-3.7</v>
      </c>
      <c r="Q279">
        <v>-3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-1.9</v>
      </c>
      <c r="C280" s="2">
        <v>89</v>
      </c>
      <c r="D280" s="2">
        <v>-3.5</v>
      </c>
      <c r="E280" s="2">
        <v>-1.9</v>
      </c>
      <c r="F280" s="2">
        <v>0</v>
      </c>
      <c r="G280" s="2">
        <v>0</v>
      </c>
      <c r="H280" s="2">
        <v>1028.0999999999999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-3.7</v>
      </c>
      <c r="Q280">
        <v>-3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-1.9</v>
      </c>
      <c r="C281" s="2">
        <v>89</v>
      </c>
      <c r="D281" s="2">
        <v>-3.5</v>
      </c>
      <c r="E281" s="2">
        <v>-1.9</v>
      </c>
      <c r="F281" s="2">
        <v>0</v>
      </c>
      <c r="G281" s="2">
        <v>0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-3.7</v>
      </c>
      <c r="Q281">
        <v>-3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-1.9</v>
      </c>
      <c r="C282" s="2">
        <v>89</v>
      </c>
      <c r="D282" s="2">
        <v>-3.5</v>
      </c>
      <c r="E282" s="2">
        <v>-1.9</v>
      </c>
      <c r="F282" s="2">
        <v>0</v>
      </c>
      <c r="G282" s="2">
        <v>0</v>
      </c>
      <c r="H282" s="2">
        <v>1028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-3.7</v>
      </c>
      <c r="Q282">
        <v>-3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-1.8</v>
      </c>
      <c r="C283" s="2">
        <v>89</v>
      </c>
      <c r="D283" s="2">
        <v>-3.4</v>
      </c>
      <c r="E283" s="2">
        <v>-1.8</v>
      </c>
      <c r="F283" s="2">
        <v>1.8</v>
      </c>
      <c r="G283" s="2">
        <v>1.8</v>
      </c>
      <c r="H283" s="2">
        <v>1028.2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-3.7</v>
      </c>
      <c r="Q283">
        <v>-3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-1.8</v>
      </c>
      <c r="C284" s="2">
        <v>89</v>
      </c>
      <c r="D284" s="2">
        <v>-3.4</v>
      </c>
      <c r="E284" s="2">
        <v>-1.8</v>
      </c>
      <c r="F284" s="2">
        <v>0</v>
      </c>
      <c r="G284" s="2">
        <v>1.8</v>
      </c>
      <c r="H284" s="2">
        <v>1028.3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-3.7</v>
      </c>
      <c r="Q284">
        <v>-3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-1.7</v>
      </c>
      <c r="C285" s="2">
        <v>89</v>
      </c>
      <c r="D285" s="2">
        <v>-3.3</v>
      </c>
      <c r="E285" s="2">
        <v>-1.7</v>
      </c>
      <c r="F285" s="2">
        <v>0</v>
      </c>
      <c r="G285" s="2">
        <v>2.2000000000000002</v>
      </c>
      <c r="H285" s="2">
        <v>1028.4000000000001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-3.7</v>
      </c>
      <c r="Q285">
        <v>-3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-1.7</v>
      </c>
      <c r="C286" s="2">
        <v>89</v>
      </c>
      <c r="D286" s="2">
        <v>-3.3</v>
      </c>
      <c r="E286" s="2">
        <v>-1.7</v>
      </c>
      <c r="F286" s="2">
        <v>0</v>
      </c>
      <c r="G286" s="2">
        <v>2.5</v>
      </c>
      <c r="H286" s="2">
        <v>1028.2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-3.7</v>
      </c>
      <c r="Q286">
        <v>-3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-1.7</v>
      </c>
      <c r="C287" s="2">
        <v>89</v>
      </c>
      <c r="D287" s="2">
        <v>-3.3</v>
      </c>
      <c r="E287" s="2">
        <v>-1.7</v>
      </c>
      <c r="F287" s="2">
        <v>1.8</v>
      </c>
      <c r="G287" s="2">
        <v>1.8</v>
      </c>
      <c r="H287" s="2">
        <v>1028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-3.7</v>
      </c>
      <c r="Q287">
        <v>-3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-1.7</v>
      </c>
      <c r="C288" s="2">
        <v>89</v>
      </c>
      <c r="D288" s="2">
        <v>-3.3</v>
      </c>
      <c r="E288" s="2">
        <v>-1.7</v>
      </c>
      <c r="F288" s="2">
        <v>0</v>
      </c>
      <c r="G288" s="2">
        <v>0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-3.7</v>
      </c>
      <c r="Q288">
        <v>-3.1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-1.7</v>
      </c>
      <c r="C289" s="2">
        <v>89</v>
      </c>
      <c r="D289" s="2">
        <v>-3.3</v>
      </c>
      <c r="E289" s="2">
        <v>-1.7</v>
      </c>
      <c r="F289" s="2">
        <v>0</v>
      </c>
      <c r="G289" s="2">
        <v>0</v>
      </c>
      <c r="H289" s="2">
        <v>1028.0999999999999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-3.7</v>
      </c>
      <c r="Q289">
        <v>-3.1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-1.8</v>
      </c>
      <c r="C290" s="2">
        <v>89</v>
      </c>
      <c r="D290" s="2">
        <v>-3.4</v>
      </c>
      <c r="E290" s="2">
        <v>-1.8</v>
      </c>
      <c r="F290" s="2">
        <v>0</v>
      </c>
      <c r="G290" s="2">
        <v>2.2000000000000002</v>
      </c>
      <c r="H290" s="2">
        <v>1028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-3.7</v>
      </c>
      <c r="Q290">
        <v>-3.1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-1.8</v>
      </c>
      <c r="C291" s="2">
        <v>89</v>
      </c>
      <c r="D291" s="2">
        <v>-3.4</v>
      </c>
      <c r="E291" s="2">
        <v>-1.8</v>
      </c>
      <c r="F291" s="2">
        <v>1.8</v>
      </c>
      <c r="G291" s="2">
        <v>2.9</v>
      </c>
      <c r="H291" s="2">
        <v>1028.3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-3.7</v>
      </c>
      <c r="Q291">
        <v>-3.1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-1.8</v>
      </c>
      <c r="C292" s="2">
        <v>89</v>
      </c>
      <c r="D292" s="2">
        <v>-3.4</v>
      </c>
      <c r="E292" s="2">
        <v>-1.8</v>
      </c>
      <c r="F292" s="2">
        <v>0</v>
      </c>
      <c r="G292" s="2">
        <v>0</v>
      </c>
      <c r="H292" s="2">
        <v>1028.3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-3.7</v>
      </c>
      <c r="Q292">
        <v>-3.1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-1.8</v>
      </c>
      <c r="C293" s="2">
        <v>89</v>
      </c>
      <c r="D293" s="2">
        <v>-3.4</v>
      </c>
      <c r="E293" s="2">
        <v>-1.8</v>
      </c>
      <c r="F293" s="2">
        <v>0</v>
      </c>
      <c r="G293" s="2">
        <v>0</v>
      </c>
      <c r="H293" s="2">
        <v>1028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-3.7</v>
      </c>
      <c r="Q293">
        <v>-3.1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-1.9</v>
      </c>
      <c r="C294" s="2">
        <v>89</v>
      </c>
      <c r="D294" s="2">
        <v>-3.5</v>
      </c>
      <c r="E294" s="2">
        <v>-1.9</v>
      </c>
      <c r="F294" s="2">
        <v>0</v>
      </c>
      <c r="G294" s="2">
        <v>0</v>
      </c>
      <c r="H294" s="2">
        <v>1028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-3.7</v>
      </c>
      <c r="Q294">
        <v>-3.1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-1.9</v>
      </c>
      <c r="C295" s="2">
        <v>89</v>
      </c>
      <c r="D295" s="2">
        <v>-3.5</v>
      </c>
      <c r="E295" s="2">
        <v>-1.9</v>
      </c>
      <c r="F295" s="2">
        <v>0</v>
      </c>
      <c r="G295" s="2">
        <v>1.8</v>
      </c>
      <c r="H295" s="2">
        <v>1028.2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-3.7</v>
      </c>
      <c r="Q295">
        <v>-3.1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-1.9</v>
      </c>
      <c r="C296" s="2">
        <v>89</v>
      </c>
      <c r="D296" s="2">
        <v>-3.5</v>
      </c>
      <c r="E296" s="2">
        <v>-1.9</v>
      </c>
      <c r="F296" s="2">
        <v>0</v>
      </c>
      <c r="G296" s="2">
        <v>2.9</v>
      </c>
      <c r="H296" s="2">
        <v>1028.2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-3.7</v>
      </c>
      <c r="Q296">
        <v>-3.1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-2</v>
      </c>
      <c r="C297" s="2">
        <v>89</v>
      </c>
      <c r="D297" s="2">
        <v>-3.6</v>
      </c>
      <c r="E297" s="2">
        <v>-2</v>
      </c>
      <c r="F297" s="2">
        <v>0</v>
      </c>
      <c r="G297" s="2">
        <v>2.5</v>
      </c>
      <c r="H297" s="2">
        <v>1028.0999999999999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-3.7</v>
      </c>
      <c r="Q297">
        <v>-3.2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-2</v>
      </c>
      <c r="C298" s="2">
        <v>89</v>
      </c>
      <c r="D298" s="2">
        <v>-3.6</v>
      </c>
      <c r="E298" s="2">
        <v>-2</v>
      </c>
      <c r="F298" s="2">
        <v>0</v>
      </c>
      <c r="G298" s="2">
        <v>2.5</v>
      </c>
      <c r="H298" s="2">
        <v>1028.3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-3.7</v>
      </c>
      <c r="Q298">
        <v>-3.2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-2</v>
      </c>
      <c r="C299" s="2">
        <v>89</v>
      </c>
      <c r="D299" s="2">
        <v>-3.6</v>
      </c>
      <c r="E299" s="2">
        <v>-2</v>
      </c>
      <c r="F299" s="2">
        <v>0</v>
      </c>
      <c r="G299" s="2">
        <v>1.8</v>
      </c>
      <c r="H299" s="2">
        <v>1028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-3.8</v>
      </c>
      <c r="Q299">
        <v>-3.2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-2.1</v>
      </c>
      <c r="C300" s="2">
        <v>89</v>
      </c>
      <c r="D300" s="2">
        <v>-3.7</v>
      </c>
      <c r="E300" s="2">
        <v>-2.1</v>
      </c>
      <c r="F300" s="2">
        <v>2.5</v>
      </c>
      <c r="G300" s="2">
        <v>2.5</v>
      </c>
      <c r="H300" s="2">
        <v>1028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-3.8</v>
      </c>
      <c r="Q300">
        <v>-3.2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-2.1</v>
      </c>
      <c r="C301" s="2">
        <v>89</v>
      </c>
      <c r="D301" s="2">
        <v>-3.7</v>
      </c>
      <c r="E301" s="2">
        <v>-2.1</v>
      </c>
      <c r="F301" s="2">
        <v>1.8</v>
      </c>
      <c r="G301" s="2">
        <v>3.6</v>
      </c>
      <c r="H301" s="2">
        <v>1028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-3.8</v>
      </c>
      <c r="Q301">
        <v>-3.2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-2.1</v>
      </c>
      <c r="C302" s="2">
        <v>89</v>
      </c>
      <c r="D302" s="2">
        <v>-3.7</v>
      </c>
      <c r="E302" s="2">
        <v>-2.1</v>
      </c>
      <c r="F302" s="2">
        <v>3.2</v>
      </c>
      <c r="G302" s="2">
        <v>3.2</v>
      </c>
      <c r="H302" s="2">
        <v>1028.0999999999999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-3.8</v>
      </c>
      <c r="Q302">
        <v>-3.2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-2.1</v>
      </c>
      <c r="C303" s="2">
        <v>89</v>
      </c>
      <c r="D303" s="2">
        <v>-3.7</v>
      </c>
      <c r="E303" s="2">
        <v>-2.1</v>
      </c>
      <c r="F303" s="2">
        <v>3.6</v>
      </c>
      <c r="G303" s="2">
        <v>3.6</v>
      </c>
      <c r="H303" s="2">
        <v>1027.9000000000001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-3.8</v>
      </c>
      <c r="Q303">
        <v>-3.2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-2.1</v>
      </c>
      <c r="C304" s="2">
        <v>89</v>
      </c>
      <c r="D304" s="2">
        <v>-3.7</v>
      </c>
      <c r="E304" s="2">
        <v>-2.1</v>
      </c>
      <c r="F304" s="2">
        <v>2.2000000000000002</v>
      </c>
      <c r="G304" s="2">
        <v>3.2</v>
      </c>
      <c r="H304" s="2">
        <v>1028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-3.8</v>
      </c>
      <c r="Q304">
        <v>-3.2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-2.2000000000000002</v>
      </c>
      <c r="C305" s="2">
        <v>89</v>
      </c>
      <c r="D305" s="2">
        <v>-3.8</v>
      </c>
      <c r="E305" s="2">
        <v>-2.2000000000000002</v>
      </c>
      <c r="F305" s="2">
        <v>0</v>
      </c>
      <c r="G305" s="2">
        <v>2.5</v>
      </c>
      <c r="H305" s="2">
        <v>1028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-3.9</v>
      </c>
      <c r="Q305">
        <v>-3.2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-2.2000000000000002</v>
      </c>
      <c r="C306" s="2">
        <v>89</v>
      </c>
      <c r="D306" s="2">
        <v>-3.8</v>
      </c>
      <c r="E306" s="2">
        <v>-2.2000000000000002</v>
      </c>
      <c r="F306" s="2">
        <v>2.2000000000000002</v>
      </c>
      <c r="G306" s="2">
        <v>2.2000000000000002</v>
      </c>
      <c r="H306" s="2">
        <v>1028.0999999999999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-3.9</v>
      </c>
      <c r="Q306">
        <v>-3.3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-2.2999999999999998</v>
      </c>
      <c r="C307" s="2">
        <v>89</v>
      </c>
      <c r="D307" s="2">
        <v>-3.9</v>
      </c>
      <c r="E307" s="2">
        <v>-2.2999999999999998</v>
      </c>
      <c r="F307" s="2">
        <v>0</v>
      </c>
      <c r="G307" s="2">
        <v>0</v>
      </c>
      <c r="H307" s="2">
        <v>1027.9000000000001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-3.9</v>
      </c>
      <c r="Q307">
        <v>-3.3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-2.2999999999999998</v>
      </c>
      <c r="C308" s="2">
        <v>89</v>
      </c>
      <c r="D308" s="2">
        <v>-3.9</v>
      </c>
      <c r="E308" s="2">
        <v>-2.2999999999999998</v>
      </c>
      <c r="F308" s="2">
        <v>0</v>
      </c>
      <c r="G308" s="2">
        <v>0</v>
      </c>
      <c r="H308" s="2">
        <v>1028.2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-3.9</v>
      </c>
      <c r="Q308">
        <v>-3.3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-2.2999999999999998</v>
      </c>
      <c r="C309" s="2">
        <v>89</v>
      </c>
      <c r="D309" s="2">
        <v>-3.9</v>
      </c>
      <c r="E309" s="2">
        <v>-2.2999999999999998</v>
      </c>
      <c r="F309" s="2">
        <v>0</v>
      </c>
      <c r="G309" s="2">
        <v>1.8</v>
      </c>
      <c r="H309" s="2">
        <v>1028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-3.9</v>
      </c>
      <c r="Q309">
        <v>-3.3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-2.2000000000000002</v>
      </c>
      <c r="C310" s="2">
        <v>90</v>
      </c>
      <c r="D310" s="2">
        <v>-3.6</v>
      </c>
      <c r="E310" s="2">
        <v>-2.2000000000000002</v>
      </c>
      <c r="F310" s="2">
        <v>0</v>
      </c>
      <c r="G310" s="2">
        <v>1.8</v>
      </c>
      <c r="H310" s="2">
        <v>1028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-4</v>
      </c>
      <c r="Q310">
        <v>-3.3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-2.2000000000000002</v>
      </c>
      <c r="C311" s="2">
        <v>89</v>
      </c>
      <c r="D311" s="2">
        <v>-3.8</v>
      </c>
      <c r="E311" s="2">
        <v>-2.2000000000000002</v>
      </c>
      <c r="F311" s="2">
        <v>0</v>
      </c>
      <c r="G311" s="2">
        <v>0</v>
      </c>
      <c r="H311" s="2">
        <v>1028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-4</v>
      </c>
      <c r="Q311">
        <v>-3.3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-2.2000000000000002</v>
      </c>
      <c r="C312" s="2">
        <v>90</v>
      </c>
      <c r="D312" s="2">
        <v>-3.6</v>
      </c>
      <c r="E312" s="2">
        <v>-2.2000000000000002</v>
      </c>
      <c r="F312" s="2">
        <v>0</v>
      </c>
      <c r="G312" s="2">
        <v>0</v>
      </c>
      <c r="H312" s="2">
        <v>1027.9000000000001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-4</v>
      </c>
      <c r="Q312">
        <v>-3.3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-2.1</v>
      </c>
      <c r="C313" s="2">
        <v>90</v>
      </c>
      <c r="D313" s="2">
        <v>-3.5</v>
      </c>
      <c r="E313" s="2">
        <v>-2.1</v>
      </c>
      <c r="F313" s="2">
        <v>0</v>
      </c>
      <c r="G313" s="2">
        <v>0</v>
      </c>
      <c r="H313" s="2">
        <v>1028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-4</v>
      </c>
      <c r="Q313">
        <v>-3.3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-2.1</v>
      </c>
      <c r="C314" s="2">
        <v>90</v>
      </c>
      <c r="D314" s="2">
        <v>-3.5</v>
      </c>
      <c r="E314" s="2">
        <v>-2.1</v>
      </c>
      <c r="F314" s="2">
        <v>0</v>
      </c>
      <c r="G314" s="2">
        <v>0</v>
      </c>
      <c r="H314" s="2">
        <v>1028.2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-4</v>
      </c>
      <c r="Q314">
        <v>-3.3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-2.1</v>
      </c>
      <c r="C315" s="2">
        <v>90</v>
      </c>
      <c r="D315" s="2">
        <v>-3.5</v>
      </c>
      <c r="E315" s="2">
        <v>-2.1</v>
      </c>
      <c r="F315" s="2">
        <v>0</v>
      </c>
      <c r="G315" s="2">
        <v>2.2000000000000002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-4</v>
      </c>
      <c r="Q315">
        <v>-3.3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-2.1</v>
      </c>
      <c r="C316" s="2">
        <v>90</v>
      </c>
      <c r="D316" s="2">
        <v>-3.5</v>
      </c>
      <c r="E316" s="2">
        <v>-2.1</v>
      </c>
      <c r="F316" s="2">
        <v>0</v>
      </c>
      <c r="G316" s="2">
        <v>1.8</v>
      </c>
      <c r="H316" s="2">
        <v>1028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-4</v>
      </c>
      <c r="Q316">
        <v>-3.3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-2.1</v>
      </c>
      <c r="C317" s="2">
        <v>90</v>
      </c>
      <c r="D317" s="2">
        <v>-3.5</v>
      </c>
      <c r="E317" s="2">
        <v>-2.1</v>
      </c>
      <c r="F317" s="2">
        <v>0</v>
      </c>
      <c r="G317" s="2">
        <v>2.2000000000000002</v>
      </c>
      <c r="H317" s="2">
        <v>1028.0999999999999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-4</v>
      </c>
      <c r="Q317">
        <v>-3.3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-2.1</v>
      </c>
      <c r="C318" s="2">
        <v>90</v>
      </c>
      <c r="D318" s="2">
        <v>-3.5</v>
      </c>
      <c r="E318" s="2">
        <v>-2.1</v>
      </c>
      <c r="F318" s="2">
        <v>0</v>
      </c>
      <c r="G318" s="2">
        <v>1.8</v>
      </c>
      <c r="H318" s="2">
        <v>1028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-4</v>
      </c>
      <c r="Q318">
        <v>-3.3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-2.2000000000000002</v>
      </c>
      <c r="C319" s="2">
        <v>90</v>
      </c>
      <c r="D319" s="2">
        <v>-3.6</v>
      </c>
      <c r="E319" s="2">
        <v>-2.2000000000000002</v>
      </c>
      <c r="F319" s="2">
        <v>0</v>
      </c>
      <c r="G319" s="2">
        <v>1.8</v>
      </c>
      <c r="H319" s="2">
        <v>1028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-4</v>
      </c>
      <c r="Q319">
        <v>-3.2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-2.2000000000000002</v>
      </c>
      <c r="C320" s="2">
        <v>90</v>
      </c>
      <c r="D320" s="2">
        <v>-3.6</v>
      </c>
      <c r="E320" s="2">
        <v>-2.2000000000000002</v>
      </c>
      <c r="F320" s="2">
        <v>0</v>
      </c>
      <c r="G320" s="2">
        <v>0</v>
      </c>
      <c r="H320" s="2">
        <v>1027.9000000000001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-4</v>
      </c>
      <c r="Q320">
        <v>-3.2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-2.2000000000000002</v>
      </c>
      <c r="C321" s="2">
        <v>90</v>
      </c>
      <c r="D321" s="2">
        <v>-3.6</v>
      </c>
      <c r="E321" s="2">
        <v>-2.2000000000000002</v>
      </c>
      <c r="F321" s="2">
        <v>2.9</v>
      </c>
      <c r="G321" s="2">
        <v>2.9</v>
      </c>
      <c r="H321" s="2">
        <v>1028.0999999999999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-4</v>
      </c>
      <c r="Q321">
        <v>-3.2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-2.2000000000000002</v>
      </c>
      <c r="C322" s="2">
        <v>90</v>
      </c>
      <c r="D322" s="2">
        <v>-3.6</v>
      </c>
      <c r="E322" s="2">
        <v>-2.2000000000000002</v>
      </c>
      <c r="F322" s="2">
        <v>0</v>
      </c>
      <c r="G322" s="2">
        <v>2.5</v>
      </c>
      <c r="H322" s="2">
        <v>1027.9000000000001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-4</v>
      </c>
      <c r="Q322">
        <v>-3.2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-2.2000000000000002</v>
      </c>
      <c r="C323" s="2">
        <v>90</v>
      </c>
      <c r="D323" s="2">
        <v>-3.6</v>
      </c>
      <c r="E323" s="2">
        <v>-2.2000000000000002</v>
      </c>
      <c r="F323" s="2">
        <v>0</v>
      </c>
      <c r="G323" s="2">
        <v>2.2000000000000002</v>
      </c>
      <c r="H323" s="2">
        <v>1027.9000000000001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-4</v>
      </c>
      <c r="Q323">
        <v>-3.2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-2.1</v>
      </c>
      <c r="C324" s="2">
        <v>90</v>
      </c>
      <c r="D324" s="2">
        <v>-3.5</v>
      </c>
      <c r="E324" s="2">
        <v>-2.1</v>
      </c>
      <c r="F324" s="2">
        <v>0</v>
      </c>
      <c r="G324" s="2">
        <v>1.8</v>
      </c>
      <c r="H324" s="2">
        <v>1028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-4</v>
      </c>
      <c r="Q324">
        <v>-3.2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-2.1</v>
      </c>
      <c r="C325" s="2">
        <v>90</v>
      </c>
      <c r="D325" s="2">
        <v>-3.5</v>
      </c>
      <c r="E325" s="2">
        <v>-2.1</v>
      </c>
      <c r="F325" s="2">
        <v>0</v>
      </c>
      <c r="G325" s="2">
        <v>0</v>
      </c>
      <c r="H325" s="2">
        <v>1027.8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-4</v>
      </c>
      <c r="Q325">
        <v>-3.2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-2.1</v>
      </c>
      <c r="C326" s="2">
        <v>90</v>
      </c>
      <c r="D326" s="2">
        <v>-3.5</v>
      </c>
      <c r="E326" s="2">
        <v>-2.1</v>
      </c>
      <c r="F326" s="2">
        <v>0</v>
      </c>
      <c r="G326" s="2">
        <v>0</v>
      </c>
      <c r="H326" s="2">
        <v>1027.9000000000001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-4</v>
      </c>
      <c r="Q326">
        <v>-3.2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-2.1</v>
      </c>
      <c r="C327" s="2">
        <v>90</v>
      </c>
      <c r="D327" s="2">
        <v>-3.5</v>
      </c>
      <c r="E327" s="2">
        <v>-2.1</v>
      </c>
      <c r="F327" s="2">
        <v>0</v>
      </c>
      <c r="G327" s="2">
        <v>0</v>
      </c>
      <c r="H327" s="2">
        <v>1028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-4</v>
      </c>
      <c r="Q327">
        <v>-3.3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-2.1</v>
      </c>
      <c r="C328" s="2">
        <v>90</v>
      </c>
      <c r="D328" s="2">
        <v>-3.5</v>
      </c>
      <c r="E328" s="2">
        <v>-2.1</v>
      </c>
      <c r="F328" s="2">
        <v>0</v>
      </c>
      <c r="G328" s="2">
        <v>0</v>
      </c>
      <c r="H328" s="2">
        <v>1028.0999999999999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-4</v>
      </c>
      <c r="Q328">
        <v>-3.3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-2.1</v>
      </c>
      <c r="C329" s="2">
        <v>90</v>
      </c>
      <c r="D329" s="2">
        <v>-3.5</v>
      </c>
      <c r="E329" s="2">
        <v>-2.1</v>
      </c>
      <c r="F329" s="2">
        <v>0</v>
      </c>
      <c r="G329" s="2">
        <v>0</v>
      </c>
      <c r="H329" s="2">
        <v>1028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-4</v>
      </c>
      <c r="Q329">
        <v>-3.2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-2.1</v>
      </c>
      <c r="C330" s="2">
        <v>90</v>
      </c>
      <c r="D330" s="2">
        <v>-3.5</v>
      </c>
      <c r="E330" s="2">
        <v>-2.1</v>
      </c>
      <c r="F330" s="2">
        <v>0</v>
      </c>
      <c r="G330" s="2">
        <v>2.2000000000000002</v>
      </c>
      <c r="H330" s="2">
        <v>1027.8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-4</v>
      </c>
      <c r="Q330">
        <v>-3.3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-2.1</v>
      </c>
      <c r="C331" s="2">
        <v>90</v>
      </c>
      <c r="D331" s="2">
        <v>-3.5</v>
      </c>
      <c r="E331" s="2">
        <v>-2.1</v>
      </c>
      <c r="F331" s="2">
        <v>0</v>
      </c>
      <c r="G331" s="2">
        <v>1.8</v>
      </c>
      <c r="H331" s="2">
        <v>1027.8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-4</v>
      </c>
      <c r="Q331">
        <v>-3.3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-2.1</v>
      </c>
      <c r="C332" s="2">
        <v>90</v>
      </c>
      <c r="D332" s="2">
        <v>-3.5</v>
      </c>
      <c r="E332" s="2">
        <v>-2.1</v>
      </c>
      <c r="F332" s="2">
        <v>0</v>
      </c>
      <c r="G332" s="2">
        <v>2.2000000000000002</v>
      </c>
      <c r="H332" s="2">
        <v>1027.9000000000001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-4</v>
      </c>
      <c r="Q332">
        <v>-3.3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-2.1</v>
      </c>
      <c r="C333" s="2">
        <v>90</v>
      </c>
      <c r="D333" s="2">
        <v>-3.5</v>
      </c>
      <c r="E333" s="2">
        <v>-2.1</v>
      </c>
      <c r="F333" s="2">
        <v>0</v>
      </c>
      <c r="G333" s="2">
        <v>0</v>
      </c>
      <c r="H333" s="2">
        <v>1028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-4</v>
      </c>
      <c r="Q333">
        <v>-3.3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-2.1</v>
      </c>
      <c r="C334" s="2">
        <v>90</v>
      </c>
      <c r="D334" s="2">
        <v>-3.5</v>
      </c>
      <c r="E334" s="2">
        <v>-2.1</v>
      </c>
      <c r="F334" s="2">
        <v>0</v>
      </c>
      <c r="G334" s="2">
        <v>2.9</v>
      </c>
      <c r="H334" s="2">
        <v>1028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-4</v>
      </c>
      <c r="Q334">
        <v>-3.3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-2</v>
      </c>
      <c r="C335" s="2">
        <v>90</v>
      </c>
      <c r="D335" s="2">
        <v>-3.4</v>
      </c>
      <c r="E335" s="2">
        <v>-2</v>
      </c>
      <c r="F335" s="2">
        <v>0</v>
      </c>
      <c r="G335" s="2">
        <v>0</v>
      </c>
      <c r="H335" s="2">
        <v>1027.9000000000001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-4</v>
      </c>
      <c r="Q335">
        <v>-3.3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-2</v>
      </c>
      <c r="C336" s="2">
        <v>90</v>
      </c>
      <c r="D336" s="2">
        <v>-3.4</v>
      </c>
      <c r="E336" s="2">
        <v>-2</v>
      </c>
      <c r="F336" s="2">
        <v>0</v>
      </c>
      <c r="G336" s="2">
        <v>2.2000000000000002</v>
      </c>
      <c r="H336" s="2">
        <v>1027.9000000000001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-4</v>
      </c>
      <c r="Q336">
        <v>-3.3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-2</v>
      </c>
      <c r="C337" s="2">
        <v>90</v>
      </c>
      <c r="D337" s="2">
        <v>-3.4</v>
      </c>
      <c r="E337" s="2">
        <v>-2</v>
      </c>
      <c r="F337" s="2">
        <v>0</v>
      </c>
      <c r="G337" s="2">
        <v>2.9</v>
      </c>
      <c r="H337" s="2">
        <v>1027.9000000000001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-4</v>
      </c>
      <c r="Q337">
        <v>-3.3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-2</v>
      </c>
      <c r="C338" s="2">
        <v>90</v>
      </c>
      <c r="D338" s="2">
        <v>-3.4</v>
      </c>
      <c r="E338" s="2">
        <v>-2</v>
      </c>
      <c r="F338" s="2">
        <v>0</v>
      </c>
      <c r="G338" s="2">
        <v>0</v>
      </c>
      <c r="H338" s="2">
        <v>1027.8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-4</v>
      </c>
      <c r="Q338">
        <v>-3.3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-2.1</v>
      </c>
      <c r="C339" s="2">
        <v>90</v>
      </c>
      <c r="D339" s="2">
        <v>-3.5</v>
      </c>
      <c r="E339" s="2">
        <v>-2.1</v>
      </c>
      <c r="F339" s="2">
        <v>0</v>
      </c>
      <c r="G339" s="2">
        <v>0</v>
      </c>
      <c r="H339" s="2">
        <v>1028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-4</v>
      </c>
      <c r="Q339">
        <v>-3.4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-2.1</v>
      </c>
      <c r="C340" s="2">
        <v>90</v>
      </c>
      <c r="D340" s="2">
        <v>-3.5</v>
      </c>
      <c r="E340" s="2">
        <v>-2.1</v>
      </c>
      <c r="F340" s="2">
        <v>0</v>
      </c>
      <c r="G340" s="2">
        <v>0</v>
      </c>
      <c r="H340" s="2">
        <v>1028.0999999999999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-4</v>
      </c>
      <c r="Q340">
        <v>-3.4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-2.2000000000000002</v>
      </c>
      <c r="C341" s="2">
        <v>90</v>
      </c>
      <c r="D341" s="2">
        <v>-3.6</v>
      </c>
      <c r="E341" s="2">
        <v>-2.2000000000000002</v>
      </c>
      <c r="F341" s="2">
        <v>0</v>
      </c>
      <c r="G341" s="2">
        <v>1.8</v>
      </c>
      <c r="H341" s="2">
        <v>1028.0999999999999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-4</v>
      </c>
      <c r="Q341">
        <v>-3.4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-2.2000000000000002</v>
      </c>
      <c r="C342" s="2">
        <v>90</v>
      </c>
      <c r="D342" s="2">
        <v>-3.6</v>
      </c>
      <c r="E342" s="2">
        <v>-2.2000000000000002</v>
      </c>
      <c r="F342" s="2">
        <v>0</v>
      </c>
      <c r="G342" s="2">
        <v>1.8</v>
      </c>
      <c r="H342" s="2">
        <v>1028.2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-4</v>
      </c>
      <c r="Q342">
        <v>-3.4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-2.2000000000000002</v>
      </c>
      <c r="C343" s="2">
        <v>90</v>
      </c>
      <c r="D343" s="2">
        <v>-3.6</v>
      </c>
      <c r="E343" s="2">
        <v>-2.2000000000000002</v>
      </c>
      <c r="F343" s="2">
        <v>0</v>
      </c>
      <c r="G343" s="2">
        <v>0</v>
      </c>
      <c r="H343" s="2">
        <v>1028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-4</v>
      </c>
      <c r="Q343">
        <v>-3.4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-2.2000000000000002</v>
      </c>
      <c r="C344" s="2">
        <v>90</v>
      </c>
      <c r="D344" s="2">
        <v>-3.6</v>
      </c>
      <c r="E344" s="2">
        <v>-2.2000000000000002</v>
      </c>
      <c r="F344" s="2">
        <v>0</v>
      </c>
      <c r="G344" s="2">
        <v>0</v>
      </c>
      <c r="H344" s="2">
        <v>1028.2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-4</v>
      </c>
      <c r="Q344">
        <v>-3.4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-2.2000000000000002</v>
      </c>
      <c r="C345" s="2">
        <v>90</v>
      </c>
      <c r="D345" s="2">
        <v>-3.6</v>
      </c>
      <c r="E345" s="2">
        <v>-2.2000000000000002</v>
      </c>
      <c r="F345" s="2">
        <v>0</v>
      </c>
      <c r="G345" s="2">
        <v>1.8</v>
      </c>
      <c r="H345" s="2">
        <v>1028.2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-4</v>
      </c>
      <c r="Q345">
        <v>-3.4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-2.2999999999999998</v>
      </c>
      <c r="C346" s="2">
        <v>90</v>
      </c>
      <c r="D346" s="2">
        <v>-3.7</v>
      </c>
      <c r="E346" s="2">
        <v>-2.2999999999999998</v>
      </c>
      <c r="F346" s="2">
        <v>0</v>
      </c>
      <c r="G346" s="2">
        <v>0</v>
      </c>
      <c r="H346" s="2">
        <v>1028.2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-4</v>
      </c>
      <c r="Q346">
        <v>-3.4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-2.2999999999999998</v>
      </c>
      <c r="C347" s="2">
        <v>90</v>
      </c>
      <c r="D347" s="2">
        <v>-3.7</v>
      </c>
      <c r="E347" s="2">
        <v>-2.2999999999999998</v>
      </c>
      <c r="F347" s="2">
        <v>0</v>
      </c>
      <c r="G347" s="2">
        <v>2.2000000000000002</v>
      </c>
      <c r="H347" s="2">
        <v>1028.0999999999999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-4</v>
      </c>
      <c r="Q347">
        <v>-3.4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-2.2999999999999998</v>
      </c>
      <c r="C348" s="2">
        <v>90</v>
      </c>
      <c r="D348" s="2">
        <v>-3.7</v>
      </c>
      <c r="E348" s="2">
        <v>-2.2999999999999998</v>
      </c>
      <c r="F348" s="2">
        <v>0</v>
      </c>
      <c r="G348" s="2">
        <v>0</v>
      </c>
      <c r="H348" s="2">
        <v>1028.2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-4</v>
      </c>
      <c r="Q348">
        <v>-3.4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-2.2999999999999998</v>
      </c>
      <c r="C349" s="2">
        <v>90</v>
      </c>
      <c r="D349" s="2">
        <v>-3.7</v>
      </c>
      <c r="E349" s="2">
        <v>-2.2999999999999998</v>
      </c>
      <c r="F349" s="2">
        <v>0</v>
      </c>
      <c r="G349" s="2">
        <v>0</v>
      </c>
      <c r="H349" s="2">
        <v>1028.2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-4</v>
      </c>
      <c r="Q349">
        <v>-3.4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-2.2999999999999998</v>
      </c>
      <c r="C350" s="2">
        <v>90</v>
      </c>
      <c r="D350" s="2">
        <v>-3.7</v>
      </c>
      <c r="E350" s="2">
        <v>-2.2999999999999998</v>
      </c>
      <c r="F350" s="2">
        <v>0</v>
      </c>
      <c r="G350" s="2">
        <v>0</v>
      </c>
      <c r="H350" s="2">
        <v>1028.0999999999999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-4</v>
      </c>
      <c r="Q350">
        <v>-3.4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-2.4</v>
      </c>
      <c r="C351" s="2">
        <v>90</v>
      </c>
      <c r="D351" s="2">
        <v>-3.8</v>
      </c>
      <c r="E351" s="2">
        <v>-2.4</v>
      </c>
      <c r="F351" s="2">
        <v>1.8</v>
      </c>
      <c r="G351" s="2">
        <v>2.2000000000000002</v>
      </c>
      <c r="H351" s="2">
        <v>1028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-4</v>
      </c>
      <c r="Q351">
        <v>-3.4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-2.2999999999999998</v>
      </c>
      <c r="C352" s="2">
        <v>90</v>
      </c>
      <c r="D352" s="2">
        <v>-3.7</v>
      </c>
      <c r="E352" s="2">
        <v>-2.2999999999999998</v>
      </c>
      <c r="F352" s="2">
        <v>0</v>
      </c>
      <c r="G352" s="2">
        <v>1.8</v>
      </c>
      <c r="H352" s="2">
        <v>1028.2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-4</v>
      </c>
      <c r="Q352">
        <v>-3.4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-2.2999999999999998</v>
      </c>
      <c r="C353" s="2">
        <v>90</v>
      </c>
      <c r="D353" s="2">
        <v>-3.7</v>
      </c>
      <c r="E353" s="2">
        <v>-2.2999999999999998</v>
      </c>
      <c r="F353" s="2">
        <v>0</v>
      </c>
      <c r="G353" s="2">
        <v>1.8</v>
      </c>
      <c r="H353" s="2">
        <v>1028.2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-4</v>
      </c>
      <c r="Q353">
        <v>-3.4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-2.2999999999999998</v>
      </c>
      <c r="C354" s="2">
        <v>90</v>
      </c>
      <c r="D354" s="2">
        <v>-3.7</v>
      </c>
      <c r="E354" s="2">
        <v>-2.2999999999999998</v>
      </c>
      <c r="F354" s="2">
        <v>0</v>
      </c>
      <c r="G354" s="2">
        <v>1.8</v>
      </c>
      <c r="H354" s="2">
        <v>1028.0999999999999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-4.0999999999999996</v>
      </c>
      <c r="Q354">
        <v>-3.5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-2.2999999999999998</v>
      </c>
      <c r="C355" s="2">
        <v>90</v>
      </c>
      <c r="D355" s="2">
        <v>-3.7</v>
      </c>
      <c r="E355" s="2">
        <v>-2.2999999999999998</v>
      </c>
      <c r="F355" s="2">
        <v>1.8</v>
      </c>
      <c r="G355" s="2">
        <v>2.5</v>
      </c>
      <c r="H355" s="2">
        <v>1028.2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-4.0999999999999996</v>
      </c>
      <c r="Q355">
        <v>-3.4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-2.2999999999999998</v>
      </c>
      <c r="C356" s="2">
        <v>90</v>
      </c>
      <c r="D356" s="2">
        <v>-3.7</v>
      </c>
      <c r="E356" s="2">
        <v>-2.2999999999999998</v>
      </c>
      <c r="F356" s="2">
        <v>0</v>
      </c>
      <c r="G356" s="2">
        <v>0</v>
      </c>
      <c r="H356" s="2">
        <v>1028.0999999999999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-4.0999999999999996</v>
      </c>
      <c r="Q356">
        <v>-3.5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-2.2999999999999998</v>
      </c>
      <c r="C357" s="2">
        <v>90</v>
      </c>
      <c r="D357" s="2">
        <v>-3.7</v>
      </c>
      <c r="E357" s="2">
        <v>-2.2999999999999998</v>
      </c>
      <c r="F357" s="2">
        <v>0</v>
      </c>
      <c r="G357" s="2">
        <v>2.5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-4.0999999999999996</v>
      </c>
      <c r="Q357">
        <v>-3.5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-2.2999999999999998</v>
      </c>
      <c r="C358" s="2">
        <v>90</v>
      </c>
      <c r="D358" s="2">
        <v>-3.7</v>
      </c>
      <c r="E358" s="2">
        <v>-2.2999999999999998</v>
      </c>
      <c r="F358" s="2">
        <v>0</v>
      </c>
      <c r="G358" s="2">
        <v>2.2000000000000002</v>
      </c>
      <c r="H358" s="2">
        <v>1028.0999999999999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-4.0999999999999996</v>
      </c>
      <c r="Q358">
        <v>-3.5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-2.2999999999999998</v>
      </c>
      <c r="C359" s="2">
        <v>90</v>
      </c>
      <c r="D359" s="2">
        <v>-3.7</v>
      </c>
      <c r="E359" s="2">
        <v>-2.2999999999999998</v>
      </c>
      <c r="F359" s="2">
        <v>1.8</v>
      </c>
      <c r="G359" s="2">
        <v>2.5</v>
      </c>
      <c r="H359" s="2">
        <v>1028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-4.0999999999999996</v>
      </c>
      <c r="Q359">
        <v>-3.5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-2.2999999999999998</v>
      </c>
      <c r="C360" s="2">
        <v>90</v>
      </c>
      <c r="D360" s="2">
        <v>-3.7</v>
      </c>
      <c r="E360" s="2">
        <v>-2.2999999999999998</v>
      </c>
      <c r="F360" s="2">
        <v>0</v>
      </c>
      <c r="G360" s="2">
        <v>2.2000000000000002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-4.0999999999999996</v>
      </c>
      <c r="Q360">
        <v>-3.5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-2.4</v>
      </c>
      <c r="C361" s="2">
        <v>90</v>
      </c>
      <c r="D361" s="2">
        <v>-3.8</v>
      </c>
      <c r="E361" s="2">
        <v>-2.4</v>
      </c>
      <c r="F361" s="2">
        <v>2.2000000000000002</v>
      </c>
      <c r="G361" s="2">
        <v>2.2000000000000002</v>
      </c>
      <c r="H361" s="2">
        <v>1028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-4.0999999999999996</v>
      </c>
      <c r="Q361">
        <v>-3.5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-2.4</v>
      </c>
      <c r="C362" s="2">
        <v>90</v>
      </c>
      <c r="D362" s="2">
        <v>-3.8</v>
      </c>
      <c r="E362" s="2">
        <v>-2.4</v>
      </c>
      <c r="F362" s="2">
        <v>0</v>
      </c>
      <c r="G362" s="2">
        <v>1.8</v>
      </c>
      <c r="H362" s="2">
        <v>1028.2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-4.0999999999999996</v>
      </c>
      <c r="Q362">
        <v>-3.5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-2.4</v>
      </c>
      <c r="C363" s="2">
        <v>90</v>
      </c>
      <c r="D363" s="2">
        <v>-3.8</v>
      </c>
      <c r="E363" s="2">
        <v>-2.4</v>
      </c>
      <c r="F363" s="2">
        <v>0</v>
      </c>
      <c r="G363" s="2">
        <v>2.2000000000000002</v>
      </c>
      <c r="H363" s="2">
        <v>1028.0999999999999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-4.0999999999999996</v>
      </c>
      <c r="Q363">
        <v>-3.5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-2.4</v>
      </c>
      <c r="C364" s="2">
        <v>90</v>
      </c>
      <c r="D364" s="2">
        <v>-3.8</v>
      </c>
      <c r="E364" s="2">
        <v>-2.4</v>
      </c>
      <c r="F364" s="2">
        <v>0</v>
      </c>
      <c r="G364" s="2">
        <v>1.8</v>
      </c>
      <c r="H364" s="2">
        <v>1028.2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-4.0999999999999996</v>
      </c>
      <c r="Q364">
        <v>-3.5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-2.4</v>
      </c>
      <c r="C365" s="2">
        <v>91</v>
      </c>
      <c r="D365" s="2">
        <v>-3.6</v>
      </c>
      <c r="E365" s="2">
        <v>-2.4</v>
      </c>
      <c r="F365" s="2">
        <v>2.5</v>
      </c>
      <c r="G365" s="2">
        <v>2.5</v>
      </c>
      <c r="H365" s="2">
        <v>1028.0999999999999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-4.0999999999999996</v>
      </c>
      <c r="Q365">
        <v>-3.5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-2.4</v>
      </c>
      <c r="C366" s="2">
        <v>91</v>
      </c>
      <c r="D366" s="2">
        <v>-3.6</v>
      </c>
      <c r="E366" s="2">
        <v>-2.4</v>
      </c>
      <c r="F366" s="2">
        <v>0</v>
      </c>
      <c r="G366" s="2">
        <v>0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-4.0999999999999996</v>
      </c>
      <c r="Q366">
        <v>-3.5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-2.4</v>
      </c>
      <c r="C367" s="2">
        <v>90</v>
      </c>
      <c r="D367" s="2">
        <v>-3.8</v>
      </c>
      <c r="E367" s="2">
        <v>-2.4</v>
      </c>
      <c r="F367" s="2">
        <v>0</v>
      </c>
      <c r="G367" s="2">
        <v>0</v>
      </c>
      <c r="H367" s="2">
        <v>1028.0999999999999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-4.0999999999999996</v>
      </c>
      <c r="Q367">
        <v>-3.5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-2.4</v>
      </c>
      <c r="C368" s="2">
        <v>90</v>
      </c>
      <c r="D368" s="2">
        <v>-3.8</v>
      </c>
      <c r="E368" s="2">
        <v>-2.4</v>
      </c>
      <c r="F368" s="2">
        <v>0</v>
      </c>
      <c r="G368" s="2">
        <v>0</v>
      </c>
      <c r="H368" s="2">
        <v>1028.0999999999999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-4.0999999999999996</v>
      </c>
      <c r="Q368">
        <v>-3.6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-2.4</v>
      </c>
      <c r="C369" s="2">
        <v>91</v>
      </c>
      <c r="D369" s="2">
        <v>-3.6</v>
      </c>
      <c r="E369" s="2">
        <v>-2.4</v>
      </c>
      <c r="F369" s="2">
        <v>0</v>
      </c>
      <c r="G369" s="2">
        <v>0</v>
      </c>
      <c r="H369" s="2">
        <v>1028.2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-4.0999999999999996</v>
      </c>
      <c r="Q369">
        <v>-3.5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-2.4</v>
      </c>
      <c r="C370" s="2">
        <v>91</v>
      </c>
      <c r="D370" s="2">
        <v>-3.6</v>
      </c>
      <c r="E370" s="2">
        <v>-2.4</v>
      </c>
      <c r="F370" s="2">
        <v>0</v>
      </c>
      <c r="G370" s="2">
        <v>0</v>
      </c>
      <c r="H370" s="2">
        <v>1028.2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-4.0999999999999996</v>
      </c>
      <c r="Q370">
        <v>-3.5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-2.4</v>
      </c>
      <c r="C371" s="2">
        <v>91</v>
      </c>
      <c r="D371" s="2">
        <v>-3.6</v>
      </c>
      <c r="E371" s="2">
        <v>-2.4</v>
      </c>
      <c r="F371" s="2">
        <v>0</v>
      </c>
      <c r="G371" s="2">
        <v>1.8</v>
      </c>
      <c r="H371" s="2">
        <v>1028.2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-4.2</v>
      </c>
      <c r="Q371">
        <v>-3.5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-2.4</v>
      </c>
      <c r="C372" s="2">
        <v>91</v>
      </c>
      <c r="D372" s="2">
        <v>-3.6</v>
      </c>
      <c r="E372" s="2">
        <v>-2.4</v>
      </c>
      <c r="F372" s="2">
        <v>0</v>
      </c>
      <c r="G372" s="2">
        <v>0</v>
      </c>
      <c r="H372" s="2">
        <v>1028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-4.2</v>
      </c>
      <c r="Q372">
        <v>-3.5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-2.4</v>
      </c>
      <c r="C373" s="2">
        <v>91</v>
      </c>
      <c r="D373" s="2">
        <v>-3.6</v>
      </c>
      <c r="E373" s="2">
        <v>-2.4</v>
      </c>
      <c r="F373" s="2">
        <v>0</v>
      </c>
      <c r="G373" s="2">
        <v>2.2000000000000002</v>
      </c>
      <c r="H373" s="2">
        <v>1028.0999999999999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-4.0999999999999996</v>
      </c>
      <c r="Q373">
        <v>-3.5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-2.4</v>
      </c>
      <c r="C374" s="2">
        <v>91</v>
      </c>
      <c r="D374" s="2">
        <v>-3.6</v>
      </c>
      <c r="E374" s="2">
        <v>-2.4</v>
      </c>
      <c r="F374" s="2">
        <v>0</v>
      </c>
      <c r="G374" s="2">
        <v>2.2000000000000002</v>
      </c>
      <c r="H374" s="2">
        <v>1028.0999999999999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-4.0999999999999996</v>
      </c>
      <c r="Q374">
        <v>-3.5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-2.4</v>
      </c>
      <c r="C375" s="2">
        <v>91</v>
      </c>
      <c r="D375" s="2">
        <v>-3.6</v>
      </c>
      <c r="E375" s="2">
        <v>-2.4</v>
      </c>
      <c r="F375" s="2">
        <v>0</v>
      </c>
      <c r="G375" s="2">
        <v>1.8</v>
      </c>
      <c r="H375" s="2">
        <v>1028.3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-4.0999999999999996</v>
      </c>
      <c r="Q375">
        <v>-3.5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-2.2999999999999998</v>
      </c>
      <c r="C376" s="2">
        <v>91</v>
      </c>
      <c r="D376" s="2">
        <v>-3.5</v>
      </c>
      <c r="E376" s="2">
        <v>-2.2999999999999998</v>
      </c>
      <c r="F376" s="2">
        <v>0</v>
      </c>
      <c r="G376" s="2">
        <v>0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-4.2</v>
      </c>
      <c r="Q376">
        <v>-3.5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-2.4</v>
      </c>
      <c r="C377" s="2">
        <v>91</v>
      </c>
      <c r="D377" s="2">
        <v>-3.6</v>
      </c>
      <c r="E377" s="2">
        <v>-2.4</v>
      </c>
      <c r="F377" s="2">
        <v>0</v>
      </c>
      <c r="G377" s="2">
        <v>3.2</v>
      </c>
      <c r="H377" s="2">
        <v>1028.0999999999999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-4.2</v>
      </c>
      <c r="Q377">
        <v>-3.5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-2.4</v>
      </c>
      <c r="C378" s="2">
        <v>91</v>
      </c>
      <c r="D378" s="2">
        <v>-3.6</v>
      </c>
      <c r="E378" s="2">
        <v>-2.4</v>
      </c>
      <c r="F378" s="2">
        <v>1.8</v>
      </c>
      <c r="G378" s="2">
        <v>1.8</v>
      </c>
      <c r="H378" s="2">
        <v>1028.2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-4.2</v>
      </c>
      <c r="Q378">
        <v>-3.5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-2.2999999999999998</v>
      </c>
      <c r="C379" s="2">
        <v>91</v>
      </c>
      <c r="D379" s="2">
        <v>-3.5</v>
      </c>
      <c r="E379" s="2">
        <v>-2.2999999999999998</v>
      </c>
      <c r="F379" s="2">
        <v>0</v>
      </c>
      <c r="G379" s="2">
        <v>0</v>
      </c>
      <c r="H379" s="2">
        <v>1028.0999999999999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-4.2</v>
      </c>
      <c r="Q379">
        <v>-3.5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-2.2999999999999998</v>
      </c>
      <c r="C380" s="2">
        <v>91</v>
      </c>
      <c r="D380" s="2">
        <v>-3.5</v>
      </c>
      <c r="E380" s="2">
        <v>-2.2999999999999998</v>
      </c>
      <c r="F380" s="2">
        <v>0</v>
      </c>
      <c r="G380" s="2">
        <v>0</v>
      </c>
      <c r="H380" s="2">
        <v>1028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-4.0999999999999996</v>
      </c>
      <c r="Q380">
        <v>-3.5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-2.2999999999999998</v>
      </c>
      <c r="C381" s="2">
        <v>91</v>
      </c>
      <c r="D381" s="2">
        <v>-3.5</v>
      </c>
      <c r="E381" s="2">
        <v>-2.2999999999999998</v>
      </c>
      <c r="F381" s="2">
        <v>0</v>
      </c>
      <c r="G381" s="2">
        <v>0</v>
      </c>
      <c r="H381" s="2">
        <v>1028.0999999999999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-4.2</v>
      </c>
      <c r="Q381">
        <v>-3.5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-2.2999999999999998</v>
      </c>
      <c r="C382" s="2">
        <v>91</v>
      </c>
      <c r="D382" s="2">
        <v>-3.5</v>
      </c>
      <c r="E382" s="2">
        <v>-2.2999999999999998</v>
      </c>
      <c r="F382" s="2">
        <v>0</v>
      </c>
      <c r="G382" s="2">
        <v>2.2000000000000002</v>
      </c>
      <c r="H382" s="2">
        <v>1028.2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-4.0999999999999996</v>
      </c>
      <c r="Q382">
        <v>-3.5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-2.4</v>
      </c>
      <c r="C383" s="2">
        <v>91</v>
      </c>
      <c r="D383" s="2">
        <v>-3.6</v>
      </c>
      <c r="E383" s="2">
        <v>-2.4</v>
      </c>
      <c r="F383" s="2">
        <v>0</v>
      </c>
      <c r="G383" s="2">
        <v>1.8</v>
      </c>
      <c r="H383" s="2">
        <v>1028.0999999999999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-4.0999999999999996</v>
      </c>
      <c r="Q383">
        <v>-3.5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-2.2999999999999998</v>
      </c>
      <c r="C384" s="2">
        <v>91</v>
      </c>
      <c r="D384" s="2">
        <v>-3.5</v>
      </c>
      <c r="E384" s="2">
        <v>-2.2999999999999998</v>
      </c>
      <c r="F384" s="2">
        <v>2.2000000000000002</v>
      </c>
      <c r="G384" s="2">
        <v>3.2</v>
      </c>
      <c r="H384" s="2">
        <v>1028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-4.0999999999999996</v>
      </c>
      <c r="Q384">
        <v>-3.4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-2.2999999999999998</v>
      </c>
      <c r="C385" s="2">
        <v>91</v>
      </c>
      <c r="D385" s="2">
        <v>-3.5</v>
      </c>
      <c r="E385" s="2">
        <v>-2.2999999999999998</v>
      </c>
      <c r="F385" s="2">
        <v>0</v>
      </c>
      <c r="G385" s="2">
        <v>0</v>
      </c>
      <c r="H385" s="2">
        <v>1028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-4.0999999999999996</v>
      </c>
      <c r="Q385">
        <v>-3.4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-2.2999999999999998</v>
      </c>
      <c r="C386" s="2">
        <v>91</v>
      </c>
      <c r="D386" s="2">
        <v>-3.5</v>
      </c>
      <c r="E386" s="2">
        <v>-2.2999999999999998</v>
      </c>
      <c r="F386" s="2">
        <v>0</v>
      </c>
      <c r="G386" s="2">
        <v>1.8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-4.0999999999999996</v>
      </c>
      <c r="Q386">
        <v>-3.4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-2.2999999999999998</v>
      </c>
      <c r="C387" s="2">
        <v>91</v>
      </c>
      <c r="D387" s="2">
        <v>-3.5</v>
      </c>
      <c r="E387" s="2">
        <v>-2.2999999999999998</v>
      </c>
      <c r="F387" s="2">
        <v>0</v>
      </c>
      <c r="G387" s="2">
        <v>0</v>
      </c>
      <c r="H387" s="2">
        <v>1028.3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-4.0999999999999996</v>
      </c>
      <c r="Q387">
        <v>-3.4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-2.2999999999999998</v>
      </c>
      <c r="C388" s="2">
        <v>91</v>
      </c>
      <c r="D388" s="2">
        <v>-3.5</v>
      </c>
      <c r="E388" s="2">
        <v>-2.2999999999999998</v>
      </c>
      <c r="F388" s="2">
        <v>0</v>
      </c>
      <c r="G388" s="2">
        <v>1.8</v>
      </c>
      <c r="H388" s="2">
        <v>1028.4000000000001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-4</v>
      </c>
      <c r="Q388">
        <v>-3.4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-2.4</v>
      </c>
      <c r="C389" s="2">
        <v>91</v>
      </c>
      <c r="D389" s="2">
        <v>-3.6</v>
      </c>
      <c r="E389" s="2">
        <v>-2.4</v>
      </c>
      <c r="F389" s="2">
        <v>2.5</v>
      </c>
      <c r="G389" s="2">
        <v>2.5</v>
      </c>
      <c r="H389" s="2">
        <v>1028.0999999999999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-4</v>
      </c>
      <c r="Q389">
        <v>-3.4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-2.4</v>
      </c>
      <c r="C390" s="2">
        <v>91</v>
      </c>
      <c r="D390" s="2">
        <v>-3.6</v>
      </c>
      <c r="E390" s="2">
        <v>-2.4</v>
      </c>
      <c r="F390" s="2">
        <v>0</v>
      </c>
      <c r="G390" s="2">
        <v>1.8</v>
      </c>
      <c r="H390" s="2">
        <v>1028.3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-4</v>
      </c>
      <c r="Q390">
        <v>-3.4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-2.4</v>
      </c>
      <c r="C391" s="2">
        <v>91</v>
      </c>
      <c r="D391" s="2">
        <v>-3.6</v>
      </c>
      <c r="E391" s="2">
        <v>-2.4</v>
      </c>
      <c r="F391" s="2">
        <v>0</v>
      </c>
      <c r="G391" s="2">
        <v>0</v>
      </c>
      <c r="H391" s="2">
        <v>1028.2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-4</v>
      </c>
      <c r="Q391">
        <v>-3.4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-2.4</v>
      </c>
      <c r="C392" s="2">
        <v>91</v>
      </c>
      <c r="D392" s="2">
        <v>-3.6</v>
      </c>
      <c r="E392" s="2">
        <v>-2.4</v>
      </c>
      <c r="F392" s="2">
        <v>0</v>
      </c>
      <c r="G392" s="2">
        <v>0</v>
      </c>
      <c r="H392" s="2">
        <v>1028.3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-4</v>
      </c>
      <c r="Q392">
        <v>-3.4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-2.5</v>
      </c>
      <c r="C393" s="2">
        <v>91</v>
      </c>
      <c r="D393" s="2">
        <v>-3.7</v>
      </c>
      <c r="E393" s="2">
        <v>-2.5</v>
      </c>
      <c r="F393" s="2">
        <v>2.9</v>
      </c>
      <c r="G393" s="2">
        <v>3.2</v>
      </c>
      <c r="H393" s="2">
        <v>1028.5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-4</v>
      </c>
      <c r="Q393">
        <v>-3.4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-2.5</v>
      </c>
      <c r="C394" s="2">
        <v>91</v>
      </c>
      <c r="D394" s="2">
        <v>-3.7</v>
      </c>
      <c r="E394" s="2">
        <v>-2.5</v>
      </c>
      <c r="F394" s="2">
        <v>0</v>
      </c>
      <c r="G394" s="2">
        <v>0</v>
      </c>
      <c r="H394" s="2">
        <v>1028.0999999999999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-4</v>
      </c>
      <c r="Q394">
        <v>-3.4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-2.5</v>
      </c>
      <c r="C395" s="2">
        <v>91</v>
      </c>
      <c r="D395" s="2">
        <v>-3.7</v>
      </c>
      <c r="E395" s="2">
        <v>-2.5</v>
      </c>
      <c r="F395" s="2">
        <v>0</v>
      </c>
      <c r="G395" s="2">
        <v>0</v>
      </c>
      <c r="H395" s="2">
        <v>1028.2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-4</v>
      </c>
      <c r="Q395">
        <v>-3.4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-2.6</v>
      </c>
      <c r="C396" s="2">
        <v>91</v>
      </c>
      <c r="D396" s="2">
        <v>-3.8</v>
      </c>
      <c r="E396" s="2">
        <v>-2.6</v>
      </c>
      <c r="F396" s="2">
        <v>0</v>
      </c>
      <c r="G396" s="2">
        <v>1.8</v>
      </c>
      <c r="H396" s="2">
        <v>1028.2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-4.0999999999999996</v>
      </c>
      <c r="Q396">
        <v>-3.4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-2.6</v>
      </c>
      <c r="C397" s="2">
        <v>91</v>
      </c>
      <c r="D397" s="2">
        <v>-3.8</v>
      </c>
      <c r="E397" s="2">
        <v>-2.6</v>
      </c>
      <c r="F397" s="2">
        <v>0</v>
      </c>
      <c r="G397" s="2">
        <v>0</v>
      </c>
      <c r="H397" s="2">
        <v>1028.3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-4.0999999999999996</v>
      </c>
      <c r="Q397">
        <v>-3.4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-2.6</v>
      </c>
      <c r="C398" s="2">
        <v>91</v>
      </c>
      <c r="D398" s="2">
        <v>-3.8</v>
      </c>
      <c r="E398" s="2">
        <v>-2.6</v>
      </c>
      <c r="F398" s="2">
        <v>0</v>
      </c>
      <c r="G398" s="2">
        <v>0</v>
      </c>
      <c r="H398" s="2">
        <v>1028.0999999999999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-4</v>
      </c>
      <c r="Q398">
        <v>-3.4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-2.6</v>
      </c>
      <c r="C399" s="2">
        <v>91</v>
      </c>
      <c r="D399" s="2">
        <v>-3.8</v>
      </c>
      <c r="E399" s="2">
        <v>-2.6</v>
      </c>
      <c r="F399" s="2">
        <v>0</v>
      </c>
      <c r="G399" s="2">
        <v>1.8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-4.0999999999999996</v>
      </c>
      <c r="Q399">
        <v>-3.4</v>
      </c>
      <c r="R399" s="5">
        <v>0.27083333333333298</v>
      </c>
      <c r="T399" s="13">
        <f t="shared" ref="T399:T462" si="8">MAX(P399,Q399)</f>
        <v>-3.4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-2.6</v>
      </c>
      <c r="C400" s="2">
        <v>91</v>
      </c>
      <c r="D400" s="2">
        <v>-3.8</v>
      </c>
      <c r="E400" s="2">
        <v>-2.6</v>
      </c>
      <c r="F400" s="2">
        <v>2.5</v>
      </c>
      <c r="G400" s="2">
        <v>2.5</v>
      </c>
      <c r="H400" s="2">
        <v>1028.3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-4.0999999999999996</v>
      </c>
      <c r="Q400">
        <v>-3.5</v>
      </c>
      <c r="R400" s="5">
        <v>0.27152777777777798</v>
      </c>
      <c r="T400" s="13">
        <f t="shared" si="8"/>
        <v>-3.5</v>
      </c>
      <c r="U400" s="13">
        <f t="shared" si="9"/>
        <v>-2.9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-2.6</v>
      </c>
      <c r="C401" s="2">
        <v>91</v>
      </c>
      <c r="D401" s="2">
        <v>-3.8</v>
      </c>
      <c r="E401" s="2">
        <v>-2.6</v>
      </c>
      <c r="F401" s="2">
        <v>1.8</v>
      </c>
      <c r="G401" s="2">
        <v>2.2000000000000002</v>
      </c>
      <c r="H401" s="2">
        <v>1028.3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-4.0999999999999996</v>
      </c>
      <c r="Q401">
        <v>-3.5</v>
      </c>
      <c r="R401" s="5">
        <v>0.27222222222222198</v>
      </c>
      <c r="T401" s="13">
        <f t="shared" si="8"/>
        <v>-3.5</v>
      </c>
      <c r="U401" s="13">
        <f t="shared" si="9"/>
        <v>-2.9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-2.5</v>
      </c>
      <c r="C402" s="2">
        <v>91</v>
      </c>
      <c r="D402" s="2">
        <v>-3.7</v>
      </c>
      <c r="E402" s="2">
        <v>-2.5</v>
      </c>
      <c r="F402" s="2">
        <v>2.2000000000000002</v>
      </c>
      <c r="G402" s="2">
        <v>2.5</v>
      </c>
      <c r="H402" s="2">
        <v>1028.2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-4.0999999999999996</v>
      </c>
      <c r="Q402">
        <v>-3.5</v>
      </c>
      <c r="R402" s="5">
        <v>0.27291666666666697</v>
      </c>
      <c r="T402" s="13">
        <f t="shared" si="8"/>
        <v>-3.5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-2.4</v>
      </c>
      <c r="C403" s="2">
        <v>91</v>
      </c>
      <c r="D403" s="2">
        <v>-3.6</v>
      </c>
      <c r="E403" s="2">
        <v>-2.4</v>
      </c>
      <c r="F403" s="2">
        <v>2.5</v>
      </c>
      <c r="G403" s="2">
        <v>2.5</v>
      </c>
      <c r="H403" s="2">
        <v>1028.3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-4.0999999999999996</v>
      </c>
      <c r="Q403">
        <v>-3.5</v>
      </c>
      <c r="R403" s="5">
        <v>0.27361111111111103</v>
      </c>
      <c r="T403" s="13">
        <f t="shared" si="8"/>
        <v>-3.5</v>
      </c>
      <c r="U403" s="13">
        <f t="shared" si="9"/>
        <v>-3.1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-2.5</v>
      </c>
      <c r="C404" s="2">
        <v>91</v>
      </c>
      <c r="D404" s="2">
        <v>-3.7</v>
      </c>
      <c r="E404" s="2">
        <v>-2.5</v>
      </c>
      <c r="F404" s="2">
        <v>0</v>
      </c>
      <c r="G404" s="2">
        <v>0</v>
      </c>
      <c r="H404" s="2">
        <v>1028.3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-4.0999999999999996</v>
      </c>
      <c r="Q404">
        <v>-3.5</v>
      </c>
      <c r="R404" s="5">
        <v>0.27430555555555602</v>
      </c>
      <c r="T404" s="13">
        <f t="shared" si="8"/>
        <v>-3.5</v>
      </c>
      <c r="U404" s="13">
        <f t="shared" si="9"/>
        <v>-3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-2.5</v>
      </c>
      <c r="C405" s="2">
        <v>91</v>
      </c>
      <c r="D405" s="2">
        <v>-3.7</v>
      </c>
      <c r="E405" s="2">
        <v>-2.5</v>
      </c>
      <c r="F405" s="2">
        <v>2.2000000000000002</v>
      </c>
      <c r="G405" s="2">
        <v>2.2000000000000002</v>
      </c>
      <c r="H405" s="2">
        <v>1028.4000000000001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-4.0999999999999996</v>
      </c>
      <c r="Q405">
        <v>-3.5</v>
      </c>
      <c r="R405" s="5">
        <v>0.27500000000000002</v>
      </c>
      <c r="T405" s="13">
        <f t="shared" si="8"/>
        <v>-3.5</v>
      </c>
      <c r="U405" s="13">
        <f t="shared" si="9"/>
        <v>-3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-2.5</v>
      </c>
      <c r="C406" s="2">
        <v>91</v>
      </c>
      <c r="D406" s="2">
        <v>-3.7</v>
      </c>
      <c r="E406" s="2">
        <v>-2.5</v>
      </c>
      <c r="F406" s="2">
        <v>0</v>
      </c>
      <c r="G406" s="2">
        <v>0</v>
      </c>
      <c r="H406" s="2">
        <v>1028.2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-4.0999999999999996</v>
      </c>
      <c r="Q406">
        <v>-3.5</v>
      </c>
      <c r="R406" s="5">
        <v>0.27569444444444402</v>
      </c>
      <c r="T406" s="13">
        <f t="shared" si="8"/>
        <v>-3.5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-2.6</v>
      </c>
      <c r="C407" s="2">
        <v>91</v>
      </c>
      <c r="D407" s="2">
        <v>-3.8</v>
      </c>
      <c r="E407" s="2">
        <v>-2.6</v>
      </c>
      <c r="F407" s="2">
        <v>0</v>
      </c>
      <c r="G407" s="2">
        <v>0</v>
      </c>
      <c r="H407" s="2">
        <v>1028.3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-4.0999999999999996</v>
      </c>
      <c r="Q407">
        <v>-3.5</v>
      </c>
      <c r="R407" s="5">
        <v>0.27638888888888902</v>
      </c>
      <c r="T407" s="13">
        <f t="shared" si="8"/>
        <v>-3.5</v>
      </c>
      <c r="U407" s="13">
        <f t="shared" si="9"/>
        <v>-2.9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-2.6</v>
      </c>
      <c r="C408" s="2">
        <v>91</v>
      </c>
      <c r="D408" s="2">
        <v>-3.8</v>
      </c>
      <c r="E408" s="2">
        <v>-2.6</v>
      </c>
      <c r="F408" s="2">
        <v>0</v>
      </c>
      <c r="G408" s="2">
        <v>1.8</v>
      </c>
      <c r="H408" s="2">
        <v>1028.2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-4.0999999999999996</v>
      </c>
      <c r="Q408">
        <v>-3.5</v>
      </c>
      <c r="R408" s="5">
        <v>0.27708333333333302</v>
      </c>
      <c r="T408" s="13">
        <f t="shared" si="8"/>
        <v>-3.5</v>
      </c>
      <c r="U408" s="13">
        <f t="shared" si="9"/>
        <v>-2.9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-2.6</v>
      </c>
      <c r="C409" s="2">
        <v>91</v>
      </c>
      <c r="D409" s="2">
        <v>-3.8</v>
      </c>
      <c r="E409" s="2">
        <v>-2.6</v>
      </c>
      <c r="F409" s="2">
        <v>0</v>
      </c>
      <c r="G409" s="2">
        <v>1.8</v>
      </c>
      <c r="H409" s="2">
        <v>1028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-4.0999999999999996</v>
      </c>
      <c r="Q409">
        <v>-3.5</v>
      </c>
      <c r="R409" s="5">
        <v>0.27777777777777801</v>
      </c>
      <c r="T409" s="13">
        <f t="shared" si="8"/>
        <v>-3.5</v>
      </c>
      <c r="U409" s="13">
        <f t="shared" si="9"/>
        <v>-2.9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-2.6</v>
      </c>
      <c r="C410" s="2">
        <v>91</v>
      </c>
      <c r="D410" s="2">
        <v>-3.8</v>
      </c>
      <c r="E410" s="2">
        <v>-2.6</v>
      </c>
      <c r="F410" s="2">
        <v>0</v>
      </c>
      <c r="G410" s="2">
        <v>1.8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-4.0999999999999996</v>
      </c>
      <c r="Q410">
        <v>-3.5</v>
      </c>
      <c r="R410" s="5">
        <v>0.27847222222222201</v>
      </c>
      <c r="T410" s="13">
        <f t="shared" si="8"/>
        <v>-3.5</v>
      </c>
      <c r="U410" s="13">
        <f t="shared" si="9"/>
        <v>-2.9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-2.6</v>
      </c>
      <c r="C411" s="2">
        <v>91</v>
      </c>
      <c r="D411" s="2">
        <v>-3.8</v>
      </c>
      <c r="E411" s="2">
        <v>-2.6</v>
      </c>
      <c r="F411" s="2">
        <v>0</v>
      </c>
      <c r="G411" s="2">
        <v>1.8</v>
      </c>
      <c r="H411" s="2">
        <v>1028.3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-4.0999999999999996</v>
      </c>
      <c r="Q411">
        <v>-3.5</v>
      </c>
      <c r="R411" s="5">
        <v>0.27916666666666701</v>
      </c>
      <c r="T411" s="13">
        <f t="shared" si="8"/>
        <v>-3.5</v>
      </c>
      <c r="U411" s="13">
        <f t="shared" si="9"/>
        <v>-2.9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-2.7</v>
      </c>
      <c r="C412" s="2">
        <v>91</v>
      </c>
      <c r="D412" s="2">
        <v>-3.9</v>
      </c>
      <c r="E412" s="2">
        <v>-2.7</v>
      </c>
      <c r="F412" s="2">
        <v>2.9</v>
      </c>
      <c r="G412" s="2">
        <v>2.9</v>
      </c>
      <c r="H412" s="2">
        <v>1028.2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-4.0999999999999996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-2.8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-2.6</v>
      </c>
      <c r="C413" s="2">
        <v>91</v>
      </c>
      <c r="D413" s="2">
        <v>-3.8</v>
      </c>
      <c r="E413" s="2">
        <v>-2.6</v>
      </c>
      <c r="F413" s="2">
        <v>0</v>
      </c>
      <c r="G413" s="2">
        <v>0</v>
      </c>
      <c r="H413" s="2">
        <v>1028.2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-4.0999999999999996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-2.9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-2.7</v>
      </c>
      <c r="C414" s="2">
        <v>91</v>
      </c>
      <c r="D414" s="2">
        <v>-3.9</v>
      </c>
      <c r="E414" s="2">
        <v>-2.7</v>
      </c>
      <c r="F414" s="2">
        <v>0</v>
      </c>
      <c r="G414" s="2">
        <v>0</v>
      </c>
      <c r="H414" s="2">
        <v>1028.2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-4.2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-2.8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-2.7</v>
      </c>
      <c r="C415" s="2">
        <v>91</v>
      </c>
      <c r="D415" s="2">
        <v>-3.9</v>
      </c>
      <c r="E415" s="2">
        <v>-2.7</v>
      </c>
      <c r="F415" s="2">
        <v>0</v>
      </c>
      <c r="G415" s="2">
        <v>2.5</v>
      </c>
      <c r="H415" s="2">
        <v>1028.3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-4.2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-2.8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-2.7</v>
      </c>
      <c r="C416" s="2">
        <v>91</v>
      </c>
      <c r="D416" s="2">
        <v>-3.9</v>
      </c>
      <c r="E416" s="2">
        <v>-2.7</v>
      </c>
      <c r="F416" s="2">
        <v>0</v>
      </c>
      <c r="G416" s="2">
        <v>2.2000000000000002</v>
      </c>
      <c r="H416" s="2">
        <v>1028.2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-4.2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-2.8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-2.6</v>
      </c>
      <c r="C417" s="2">
        <v>91</v>
      </c>
      <c r="D417" s="2">
        <v>-3.8</v>
      </c>
      <c r="E417" s="2">
        <v>-2.6</v>
      </c>
      <c r="F417" s="2">
        <v>2.2000000000000002</v>
      </c>
      <c r="G417" s="2">
        <v>2.5</v>
      </c>
      <c r="H417" s="2">
        <v>1028.3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-4.2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-2.9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-2.6</v>
      </c>
      <c r="C418" s="2">
        <v>91</v>
      </c>
      <c r="D418" s="2">
        <v>-3.8</v>
      </c>
      <c r="E418" s="2">
        <v>-2.6</v>
      </c>
      <c r="F418" s="2">
        <v>0</v>
      </c>
      <c r="G418" s="2">
        <v>1.8</v>
      </c>
      <c r="H418" s="2">
        <v>1028.2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-4.2</v>
      </c>
      <c r="Q418">
        <v>-3.6</v>
      </c>
      <c r="R418" s="5">
        <v>0.28402777777777799</v>
      </c>
      <c r="T418" s="13">
        <f t="shared" si="8"/>
        <v>-3.6</v>
      </c>
      <c r="U418" s="13">
        <f t="shared" si="9"/>
        <v>-3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-2.7</v>
      </c>
      <c r="C419" s="2">
        <v>91</v>
      </c>
      <c r="D419" s="2">
        <v>-3.9</v>
      </c>
      <c r="E419" s="2">
        <v>-2.7</v>
      </c>
      <c r="F419" s="2">
        <v>2.2000000000000002</v>
      </c>
      <c r="G419" s="2">
        <v>2.2000000000000002</v>
      </c>
      <c r="H419" s="2">
        <v>1028.3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-4.2</v>
      </c>
      <c r="Q419">
        <v>-3.6</v>
      </c>
      <c r="R419" s="5">
        <v>0.28472222222222199</v>
      </c>
      <c r="T419" s="13">
        <f t="shared" si="8"/>
        <v>-3.6</v>
      </c>
      <c r="U419" s="13">
        <f t="shared" si="9"/>
        <v>-2.9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-2.7</v>
      </c>
      <c r="C420" s="2">
        <v>91</v>
      </c>
      <c r="D420" s="2">
        <v>-3.9</v>
      </c>
      <c r="E420" s="2">
        <v>-2.7</v>
      </c>
      <c r="F420" s="2">
        <v>0</v>
      </c>
      <c r="G420" s="2">
        <v>1.8</v>
      </c>
      <c r="H420" s="2">
        <v>1028.0999999999999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-4.2</v>
      </c>
      <c r="Q420">
        <v>-3.6</v>
      </c>
      <c r="R420" s="5">
        <v>0.28541666666666698</v>
      </c>
      <c r="T420" s="13">
        <f t="shared" si="8"/>
        <v>-3.6</v>
      </c>
      <c r="U420" s="13">
        <f t="shared" si="9"/>
        <v>-2.9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-2.7</v>
      </c>
      <c r="C421" s="2">
        <v>91</v>
      </c>
      <c r="D421" s="2">
        <v>-3.9</v>
      </c>
      <c r="E421" s="2">
        <v>-2.7</v>
      </c>
      <c r="F421" s="2">
        <v>1.8</v>
      </c>
      <c r="G421" s="2">
        <v>2.9</v>
      </c>
      <c r="H421" s="2">
        <v>1028.0999999999999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-4.2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-2.9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-2.7</v>
      </c>
      <c r="C422" s="2">
        <v>91</v>
      </c>
      <c r="D422" s="2">
        <v>-3.9</v>
      </c>
      <c r="E422" s="2">
        <v>-2.7</v>
      </c>
      <c r="F422" s="2">
        <v>0</v>
      </c>
      <c r="G422" s="2">
        <v>2.2000000000000002</v>
      </c>
      <c r="H422" s="2">
        <v>1028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-4.2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-2.9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-2.8</v>
      </c>
      <c r="C423" s="2">
        <v>91</v>
      </c>
      <c r="D423" s="2">
        <v>-4</v>
      </c>
      <c r="E423" s="2">
        <v>-2.8</v>
      </c>
      <c r="F423" s="2">
        <v>0</v>
      </c>
      <c r="G423" s="2">
        <v>1.8</v>
      </c>
      <c r="H423" s="2">
        <v>1028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-4.2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-2.8000000000000003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-2.8</v>
      </c>
      <c r="C424" s="2">
        <v>91</v>
      </c>
      <c r="D424" s="2">
        <v>-4</v>
      </c>
      <c r="E424" s="2">
        <v>-2.8</v>
      </c>
      <c r="F424" s="2">
        <v>0</v>
      </c>
      <c r="G424" s="2">
        <v>1.8</v>
      </c>
      <c r="H424" s="2">
        <v>1028.2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-4.2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-2.8000000000000003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-2.8</v>
      </c>
      <c r="C425" s="2">
        <v>91</v>
      </c>
      <c r="D425" s="2">
        <v>-4</v>
      </c>
      <c r="E425" s="2">
        <v>-2.8</v>
      </c>
      <c r="F425" s="2">
        <v>2.2000000000000002</v>
      </c>
      <c r="G425" s="2">
        <v>2.5</v>
      </c>
      <c r="H425" s="2">
        <v>1028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-2.8000000000000003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-2.8</v>
      </c>
      <c r="C426" s="2">
        <v>91</v>
      </c>
      <c r="D426" s="2">
        <v>-4</v>
      </c>
      <c r="E426" s="2">
        <v>-2.8</v>
      </c>
      <c r="F426" s="2">
        <v>1.8</v>
      </c>
      <c r="G426" s="2">
        <v>2.9</v>
      </c>
      <c r="H426" s="2">
        <v>1028.2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-2.8000000000000003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-2.8</v>
      </c>
      <c r="C427" s="2">
        <v>91</v>
      </c>
      <c r="D427" s="2">
        <v>-4</v>
      </c>
      <c r="E427" s="2">
        <v>-2.8</v>
      </c>
      <c r="F427" s="2">
        <v>0</v>
      </c>
      <c r="G427" s="2">
        <v>0</v>
      </c>
      <c r="H427" s="2">
        <v>1028.2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-4.2</v>
      </c>
      <c r="Q427">
        <v>-3.6</v>
      </c>
      <c r="R427" s="5">
        <v>0.29027777777777802</v>
      </c>
      <c r="T427" s="13">
        <f t="shared" si="8"/>
        <v>-3.6</v>
      </c>
      <c r="U427" s="13">
        <f t="shared" si="9"/>
        <v>-2.8000000000000003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-2.8</v>
      </c>
      <c r="C428" s="2">
        <v>91</v>
      </c>
      <c r="D428" s="2">
        <v>-4</v>
      </c>
      <c r="E428" s="2">
        <v>-2.8</v>
      </c>
      <c r="F428" s="2">
        <v>0</v>
      </c>
      <c r="G428" s="2">
        <v>2.2000000000000002</v>
      </c>
      <c r="H428" s="2">
        <v>1028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-4.2</v>
      </c>
      <c r="Q428">
        <v>-3.6</v>
      </c>
      <c r="R428" s="5">
        <v>0.29097222222222202</v>
      </c>
      <c r="T428" s="13">
        <f t="shared" si="8"/>
        <v>-3.6</v>
      </c>
      <c r="U428" s="13">
        <f t="shared" si="9"/>
        <v>-2.8000000000000003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-2.9</v>
      </c>
      <c r="C429" s="2">
        <v>91</v>
      </c>
      <c r="D429" s="2">
        <v>-4.0999999999999996</v>
      </c>
      <c r="E429" s="2">
        <v>-2.9</v>
      </c>
      <c r="F429" s="2">
        <v>2.2000000000000002</v>
      </c>
      <c r="G429" s="2">
        <v>2.5</v>
      </c>
      <c r="H429" s="2">
        <v>1028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-4.2</v>
      </c>
      <c r="Q429">
        <v>-3.6</v>
      </c>
      <c r="R429" s="5">
        <v>0.29166666666666702</v>
      </c>
      <c r="T429" s="13">
        <f t="shared" si="8"/>
        <v>-3.6</v>
      </c>
      <c r="U429" s="13">
        <f t="shared" si="9"/>
        <v>-2.7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-2.9</v>
      </c>
      <c r="C430" s="2">
        <v>91</v>
      </c>
      <c r="D430" s="2">
        <v>-4.0999999999999996</v>
      </c>
      <c r="E430" s="2">
        <v>-2.9</v>
      </c>
      <c r="F430" s="2">
        <v>0</v>
      </c>
      <c r="G430" s="2">
        <v>2.2000000000000002</v>
      </c>
      <c r="H430" s="2">
        <v>1028.0999999999999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-4.2</v>
      </c>
      <c r="Q430">
        <v>-3.6</v>
      </c>
      <c r="R430" s="5">
        <v>0.29236111111111102</v>
      </c>
      <c r="T430" s="13">
        <f t="shared" si="8"/>
        <v>-3.6</v>
      </c>
      <c r="U430" s="13">
        <f t="shared" si="9"/>
        <v>-2.7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-2.9</v>
      </c>
      <c r="C431" s="2">
        <v>91</v>
      </c>
      <c r="D431" s="2">
        <v>-4.0999999999999996</v>
      </c>
      <c r="E431" s="2">
        <v>-2.9</v>
      </c>
      <c r="F431" s="2">
        <v>1.8</v>
      </c>
      <c r="G431" s="2">
        <v>3.2</v>
      </c>
      <c r="H431" s="2">
        <v>1028.2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-2.8000000000000003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-2.9</v>
      </c>
      <c r="C432" s="2">
        <v>91</v>
      </c>
      <c r="D432" s="2">
        <v>-4.0999999999999996</v>
      </c>
      <c r="E432" s="2">
        <v>-2.9</v>
      </c>
      <c r="F432" s="2">
        <v>1.8</v>
      </c>
      <c r="G432" s="2">
        <v>2.5</v>
      </c>
      <c r="H432" s="2">
        <v>1028.0999999999999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-4.2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-2.8000000000000003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-2.9</v>
      </c>
      <c r="C433" s="2">
        <v>91</v>
      </c>
      <c r="D433" s="2">
        <v>-4.0999999999999996</v>
      </c>
      <c r="E433" s="2">
        <v>-2.9</v>
      </c>
      <c r="F433" s="2">
        <v>0</v>
      </c>
      <c r="G433" s="2">
        <v>2.2000000000000002</v>
      </c>
      <c r="H433" s="2">
        <v>1028.2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-4.2</v>
      </c>
      <c r="Q433">
        <v>-3.7</v>
      </c>
      <c r="R433" s="5">
        <v>0.29444444444444401</v>
      </c>
      <c r="T433" s="13">
        <f t="shared" si="8"/>
        <v>-3.7</v>
      </c>
      <c r="U433" s="13">
        <f t="shared" si="9"/>
        <v>-2.8000000000000003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-2.9</v>
      </c>
      <c r="C434" s="2">
        <v>91</v>
      </c>
      <c r="D434" s="2">
        <v>-4.0999999999999996</v>
      </c>
      <c r="E434" s="2">
        <v>-2.9</v>
      </c>
      <c r="F434" s="2">
        <v>0</v>
      </c>
      <c r="G434" s="2">
        <v>1.8</v>
      </c>
      <c r="H434" s="2">
        <v>1028.3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-4.2</v>
      </c>
      <c r="Q434">
        <v>-3.7</v>
      </c>
      <c r="R434" s="5">
        <v>0.29513888888888901</v>
      </c>
      <c r="T434" s="13">
        <f t="shared" si="8"/>
        <v>-3.7</v>
      </c>
      <c r="U434" s="13">
        <f t="shared" si="9"/>
        <v>-2.8000000000000003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-2.9</v>
      </c>
      <c r="C435" s="2">
        <v>91</v>
      </c>
      <c r="D435" s="2">
        <v>-4.0999999999999996</v>
      </c>
      <c r="E435" s="2">
        <v>-2.9</v>
      </c>
      <c r="F435" s="2">
        <v>0</v>
      </c>
      <c r="G435" s="2">
        <v>1.8</v>
      </c>
      <c r="H435" s="2">
        <v>1028.2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-4.2</v>
      </c>
      <c r="Q435">
        <v>-3.7</v>
      </c>
      <c r="R435" s="5">
        <v>0.295833333333333</v>
      </c>
      <c r="T435" s="13">
        <f t="shared" si="8"/>
        <v>-3.7</v>
      </c>
      <c r="U435" s="13">
        <f t="shared" si="9"/>
        <v>-2.8000000000000003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-3</v>
      </c>
      <c r="C436" s="2">
        <v>91</v>
      </c>
      <c r="D436" s="2">
        <v>-4.2</v>
      </c>
      <c r="E436" s="2">
        <v>-3</v>
      </c>
      <c r="F436" s="2">
        <v>2.2000000000000002</v>
      </c>
      <c r="G436" s="2">
        <v>2.5</v>
      </c>
      <c r="H436" s="2">
        <v>1028.0999999999999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-4.2</v>
      </c>
      <c r="Q436">
        <v>-3.7</v>
      </c>
      <c r="R436" s="5">
        <v>0.296527777777778</v>
      </c>
      <c r="T436" s="13">
        <f t="shared" si="8"/>
        <v>-3.7</v>
      </c>
      <c r="U436" s="13">
        <f t="shared" si="9"/>
        <v>-2.7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-3</v>
      </c>
      <c r="C437" s="2">
        <v>91</v>
      </c>
      <c r="D437" s="2">
        <v>-4.2</v>
      </c>
      <c r="E437" s="2">
        <v>-3</v>
      </c>
      <c r="F437" s="2">
        <v>0</v>
      </c>
      <c r="G437" s="2">
        <v>1.8</v>
      </c>
      <c r="H437" s="2">
        <v>1028.0999999999999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-4.2</v>
      </c>
      <c r="Q437">
        <v>-3.7</v>
      </c>
      <c r="R437" s="5">
        <v>0.297222222222222</v>
      </c>
      <c r="T437" s="13">
        <f t="shared" si="8"/>
        <v>-3.7</v>
      </c>
      <c r="U437" s="13">
        <f t="shared" si="9"/>
        <v>-2.7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-3</v>
      </c>
      <c r="C438" s="2">
        <v>91</v>
      </c>
      <c r="D438" s="2">
        <v>-4.2</v>
      </c>
      <c r="E438" s="2">
        <v>-3</v>
      </c>
      <c r="F438" s="2">
        <v>0</v>
      </c>
      <c r="G438" s="2">
        <v>2.5</v>
      </c>
      <c r="H438" s="2">
        <v>1028.2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-4.2</v>
      </c>
      <c r="Q438">
        <v>-3.7</v>
      </c>
      <c r="R438" s="5">
        <v>0.297916666666667</v>
      </c>
      <c r="T438" s="13">
        <f t="shared" si="8"/>
        <v>-3.7</v>
      </c>
      <c r="U438" s="13">
        <f t="shared" si="9"/>
        <v>-2.7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-3</v>
      </c>
      <c r="C439" s="2">
        <v>91</v>
      </c>
      <c r="D439" s="2">
        <v>-4.2</v>
      </c>
      <c r="E439" s="2">
        <v>-3</v>
      </c>
      <c r="F439" s="2">
        <v>2.5</v>
      </c>
      <c r="G439" s="2">
        <v>2.5</v>
      </c>
      <c r="H439" s="2">
        <v>1028.2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-4.2</v>
      </c>
      <c r="Q439">
        <v>-3.7</v>
      </c>
      <c r="R439" s="5">
        <v>0.29861111111111099</v>
      </c>
      <c r="T439" s="13">
        <f t="shared" si="8"/>
        <v>-3.7</v>
      </c>
      <c r="U439" s="13">
        <f t="shared" si="9"/>
        <v>-2.7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-3</v>
      </c>
      <c r="C440" s="2">
        <v>91</v>
      </c>
      <c r="D440" s="2">
        <v>-4.2</v>
      </c>
      <c r="E440" s="2">
        <v>-3</v>
      </c>
      <c r="F440" s="2">
        <v>0</v>
      </c>
      <c r="G440" s="2">
        <v>2.2000000000000002</v>
      </c>
      <c r="H440" s="2">
        <v>1028.0999999999999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-4.2</v>
      </c>
      <c r="Q440">
        <v>-3.7</v>
      </c>
      <c r="R440" s="5">
        <v>0.29930555555555599</v>
      </c>
      <c r="T440" s="13">
        <f t="shared" si="8"/>
        <v>-3.7</v>
      </c>
      <c r="U440" s="13">
        <f t="shared" si="9"/>
        <v>-2.7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-3</v>
      </c>
      <c r="C441" s="2">
        <v>91</v>
      </c>
      <c r="D441" s="2">
        <v>-4.2</v>
      </c>
      <c r="E441" s="2">
        <v>-3</v>
      </c>
      <c r="F441" s="2">
        <v>0</v>
      </c>
      <c r="G441" s="2">
        <v>1.8</v>
      </c>
      <c r="H441" s="2">
        <v>1028.4000000000001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-4.2</v>
      </c>
      <c r="Q441">
        <v>-3.7</v>
      </c>
      <c r="R441" s="5">
        <v>0.3</v>
      </c>
      <c r="T441" s="13">
        <f t="shared" si="8"/>
        <v>-3.7</v>
      </c>
      <c r="U441" s="13">
        <f t="shared" si="9"/>
        <v>-2.7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-3</v>
      </c>
      <c r="C442" s="2">
        <v>91</v>
      </c>
      <c r="D442" s="2">
        <v>-4.2</v>
      </c>
      <c r="E442" s="2">
        <v>-3</v>
      </c>
      <c r="F442" s="2">
        <v>2.5</v>
      </c>
      <c r="G442" s="2">
        <v>3.2</v>
      </c>
      <c r="H442" s="2">
        <v>1028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-4.2</v>
      </c>
      <c r="Q442">
        <v>-3.8</v>
      </c>
      <c r="R442" s="5">
        <v>0.30069444444444399</v>
      </c>
      <c r="T442" s="13">
        <f t="shared" si="8"/>
        <v>-3.8</v>
      </c>
      <c r="U442" s="13">
        <f t="shared" si="9"/>
        <v>-2.8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-3</v>
      </c>
      <c r="C443" s="2">
        <v>91</v>
      </c>
      <c r="D443" s="2">
        <v>-4.2</v>
      </c>
      <c r="E443" s="2">
        <v>-3</v>
      </c>
      <c r="F443" s="2">
        <v>1.8</v>
      </c>
      <c r="G443" s="2">
        <v>1.8</v>
      </c>
      <c r="H443" s="2">
        <v>1028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-4.3</v>
      </c>
      <c r="Q443">
        <v>-3.8</v>
      </c>
      <c r="R443" s="5">
        <v>0.30138888888888898</v>
      </c>
      <c r="T443" s="13">
        <f t="shared" si="8"/>
        <v>-3.8</v>
      </c>
      <c r="U443" s="13">
        <f t="shared" si="9"/>
        <v>-2.8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-3</v>
      </c>
      <c r="C444" s="2">
        <v>91</v>
      </c>
      <c r="D444" s="2">
        <v>-4.2</v>
      </c>
      <c r="E444" s="2">
        <v>-3</v>
      </c>
      <c r="F444" s="2">
        <v>0</v>
      </c>
      <c r="G444" s="2">
        <v>1.8</v>
      </c>
      <c r="H444" s="2">
        <v>1028.2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-4.3</v>
      </c>
      <c r="Q444">
        <v>-3.8</v>
      </c>
      <c r="R444" s="5">
        <v>0.30208333333333298</v>
      </c>
      <c r="T444" s="13">
        <f t="shared" si="8"/>
        <v>-3.8</v>
      </c>
      <c r="U444" s="13">
        <f t="shared" si="9"/>
        <v>-2.8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-3</v>
      </c>
      <c r="C445" s="2">
        <v>91</v>
      </c>
      <c r="D445" s="2">
        <v>-4.2</v>
      </c>
      <c r="E445" s="2">
        <v>-3</v>
      </c>
      <c r="F445" s="2">
        <v>0</v>
      </c>
      <c r="G445" s="2">
        <v>2.5</v>
      </c>
      <c r="H445" s="2">
        <v>1028.0999999999999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-4.3</v>
      </c>
      <c r="Q445">
        <v>-3.8</v>
      </c>
      <c r="R445" s="5">
        <v>0.30277777777777798</v>
      </c>
      <c r="T445" s="13">
        <f t="shared" si="8"/>
        <v>-3.8</v>
      </c>
      <c r="U445" s="13">
        <f t="shared" si="9"/>
        <v>-2.8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-3</v>
      </c>
      <c r="C446" s="2">
        <v>91</v>
      </c>
      <c r="D446" s="2">
        <v>-4.2</v>
      </c>
      <c r="E446" s="2">
        <v>-3</v>
      </c>
      <c r="F446" s="2">
        <v>0</v>
      </c>
      <c r="G446" s="2">
        <v>0</v>
      </c>
      <c r="H446" s="2">
        <v>1028.0999999999999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-4.3</v>
      </c>
      <c r="Q446">
        <v>-3.8</v>
      </c>
      <c r="R446" s="5">
        <v>0.30347222222222198</v>
      </c>
      <c r="T446" s="13">
        <f t="shared" si="8"/>
        <v>-3.8</v>
      </c>
      <c r="U446" s="13">
        <f t="shared" si="9"/>
        <v>-2.8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-3</v>
      </c>
      <c r="C447" s="2">
        <v>91</v>
      </c>
      <c r="D447" s="2">
        <v>-4.2</v>
      </c>
      <c r="E447" s="2">
        <v>-3</v>
      </c>
      <c r="F447" s="2">
        <v>2.2000000000000002</v>
      </c>
      <c r="G447" s="2">
        <v>2.2000000000000002</v>
      </c>
      <c r="H447" s="2">
        <v>1028.2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-4.3</v>
      </c>
      <c r="Q447">
        <v>-3.8</v>
      </c>
      <c r="R447" s="5">
        <v>0.30416666666666697</v>
      </c>
      <c r="T447" s="13">
        <f t="shared" si="8"/>
        <v>-3.8</v>
      </c>
      <c r="U447" s="13">
        <f t="shared" si="9"/>
        <v>-2.8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-3</v>
      </c>
      <c r="C448" s="2">
        <v>91</v>
      </c>
      <c r="D448" s="2">
        <v>-4.2</v>
      </c>
      <c r="E448" s="2">
        <v>-3</v>
      </c>
      <c r="F448" s="2">
        <v>2.2000000000000002</v>
      </c>
      <c r="G448" s="2">
        <v>2.2000000000000002</v>
      </c>
      <c r="H448" s="2">
        <v>1028.2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-4.3</v>
      </c>
      <c r="Q448">
        <v>-3.8</v>
      </c>
      <c r="R448" s="5">
        <v>0.30486111111111103</v>
      </c>
      <c r="T448" s="13">
        <f t="shared" si="8"/>
        <v>-3.8</v>
      </c>
      <c r="U448" s="13">
        <f t="shared" si="9"/>
        <v>-2.8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-3</v>
      </c>
      <c r="C449" s="2">
        <v>91</v>
      </c>
      <c r="D449" s="2">
        <v>-4.2</v>
      </c>
      <c r="E449" s="2">
        <v>-3</v>
      </c>
      <c r="F449" s="2">
        <v>0</v>
      </c>
      <c r="G449" s="2">
        <v>2.2000000000000002</v>
      </c>
      <c r="H449" s="2">
        <v>1028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-4.3</v>
      </c>
      <c r="Q449">
        <v>-3.8</v>
      </c>
      <c r="R449" s="5">
        <v>0.30555555555555602</v>
      </c>
      <c r="T449" s="13">
        <f t="shared" si="8"/>
        <v>-3.8</v>
      </c>
      <c r="U449" s="13">
        <f t="shared" si="9"/>
        <v>-2.8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-3.1</v>
      </c>
      <c r="C450" s="2">
        <v>91</v>
      </c>
      <c r="D450" s="2">
        <v>-4.3</v>
      </c>
      <c r="E450" s="2">
        <v>-3.1</v>
      </c>
      <c r="F450" s="2">
        <v>0</v>
      </c>
      <c r="G450" s="2">
        <v>0</v>
      </c>
      <c r="H450" s="2">
        <v>1028.0999999999999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-4.3</v>
      </c>
      <c r="Q450">
        <v>-3.8</v>
      </c>
      <c r="R450" s="5">
        <v>0.30625000000000002</v>
      </c>
      <c r="T450" s="13">
        <f t="shared" si="8"/>
        <v>-3.8</v>
      </c>
      <c r="U450" s="13">
        <f t="shared" si="9"/>
        <v>-2.6999999999999997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-3</v>
      </c>
      <c r="C451" s="2">
        <v>91</v>
      </c>
      <c r="D451" s="2">
        <v>-4.2</v>
      </c>
      <c r="E451" s="2">
        <v>-3</v>
      </c>
      <c r="F451" s="2">
        <v>1.8</v>
      </c>
      <c r="G451" s="2">
        <v>2.2000000000000002</v>
      </c>
      <c r="H451" s="2">
        <v>1027.9000000000001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-4.3</v>
      </c>
      <c r="Q451">
        <v>-3.8</v>
      </c>
      <c r="R451" s="5">
        <v>0.30694444444444402</v>
      </c>
      <c r="T451" s="13">
        <f t="shared" si="8"/>
        <v>-3.8</v>
      </c>
      <c r="U451" s="13">
        <f t="shared" si="9"/>
        <v>-2.8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-3</v>
      </c>
      <c r="C452" s="2">
        <v>91</v>
      </c>
      <c r="D452" s="2">
        <v>-4.2</v>
      </c>
      <c r="E452" s="2">
        <v>-3</v>
      </c>
      <c r="F452" s="2">
        <v>0</v>
      </c>
      <c r="G452" s="2">
        <v>2.5</v>
      </c>
      <c r="H452" s="2">
        <v>1028.3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-4.3</v>
      </c>
      <c r="Q452">
        <v>-3.8</v>
      </c>
      <c r="R452" s="5">
        <v>0.30763888888888902</v>
      </c>
      <c r="T452" s="13">
        <f t="shared" si="8"/>
        <v>-3.8</v>
      </c>
      <c r="U452" s="13">
        <f t="shared" si="9"/>
        <v>-2.8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-3</v>
      </c>
      <c r="C453" s="2">
        <v>91</v>
      </c>
      <c r="D453" s="2">
        <v>-4.2</v>
      </c>
      <c r="E453" s="2">
        <v>-3</v>
      </c>
      <c r="F453" s="2">
        <v>3.2</v>
      </c>
      <c r="G453" s="2">
        <v>4</v>
      </c>
      <c r="H453" s="2">
        <v>1028.0999999999999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-4.3</v>
      </c>
      <c r="Q453">
        <v>-3.8</v>
      </c>
      <c r="R453" s="5">
        <v>0.30833333333333302</v>
      </c>
      <c r="T453" s="13">
        <f t="shared" si="8"/>
        <v>-3.8</v>
      </c>
      <c r="U453" s="13">
        <f t="shared" si="9"/>
        <v>-2.8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-3</v>
      </c>
      <c r="C454" s="2">
        <v>91</v>
      </c>
      <c r="D454" s="2">
        <v>-4.2</v>
      </c>
      <c r="E454" s="2">
        <v>-3</v>
      </c>
      <c r="F454" s="2">
        <v>0</v>
      </c>
      <c r="G454" s="2">
        <v>2.9</v>
      </c>
      <c r="H454" s="2">
        <v>1028.0999999999999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-4.3</v>
      </c>
      <c r="Q454">
        <v>-3.8</v>
      </c>
      <c r="R454" s="5">
        <v>0.30902777777777801</v>
      </c>
      <c r="T454" s="13">
        <f t="shared" si="8"/>
        <v>-3.8</v>
      </c>
      <c r="U454" s="13">
        <f t="shared" si="9"/>
        <v>-2.8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-3</v>
      </c>
      <c r="C455" s="2">
        <v>91</v>
      </c>
      <c r="D455" s="2">
        <v>-4.2</v>
      </c>
      <c r="E455" s="2">
        <v>-3</v>
      </c>
      <c r="F455" s="2">
        <v>0</v>
      </c>
      <c r="G455" s="2">
        <v>2.2000000000000002</v>
      </c>
      <c r="H455" s="2">
        <v>1028.2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-4.3</v>
      </c>
      <c r="Q455">
        <v>-3.8</v>
      </c>
      <c r="R455" s="5">
        <v>0.30972222222222201</v>
      </c>
      <c r="T455" s="13">
        <f t="shared" si="8"/>
        <v>-3.8</v>
      </c>
      <c r="U455" s="13">
        <f t="shared" si="9"/>
        <v>-2.8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-3</v>
      </c>
      <c r="C456" s="2">
        <v>91</v>
      </c>
      <c r="D456" s="2">
        <v>-4.2</v>
      </c>
      <c r="E456" s="2">
        <v>-3</v>
      </c>
      <c r="F456" s="2">
        <v>1.8</v>
      </c>
      <c r="G456" s="2">
        <v>2.5</v>
      </c>
      <c r="H456" s="2">
        <v>1028.0999999999999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-4.3</v>
      </c>
      <c r="Q456">
        <v>-3.8</v>
      </c>
      <c r="R456" s="5">
        <v>0.31041666666666701</v>
      </c>
      <c r="T456" s="13">
        <f t="shared" si="8"/>
        <v>-3.8</v>
      </c>
      <c r="U456" s="13">
        <f t="shared" si="9"/>
        <v>-2.8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-3</v>
      </c>
      <c r="C457" s="2">
        <v>91</v>
      </c>
      <c r="D457" s="2">
        <v>-4.2</v>
      </c>
      <c r="E457" s="2">
        <v>-3</v>
      </c>
      <c r="F457" s="2">
        <v>1.8</v>
      </c>
      <c r="G457" s="2">
        <v>2.9</v>
      </c>
      <c r="H457" s="2">
        <v>1028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-4.3</v>
      </c>
      <c r="Q457">
        <v>-3.8</v>
      </c>
      <c r="R457" s="5">
        <v>0.31111111111111101</v>
      </c>
      <c r="T457" s="13">
        <f t="shared" si="8"/>
        <v>-3.8</v>
      </c>
      <c r="U457" s="13">
        <f t="shared" si="9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-3</v>
      </c>
      <c r="C458" s="2">
        <v>91</v>
      </c>
      <c r="D458" s="2">
        <v>-4.2</v>
      </c>
      <c r="E458" s="2">
        <v>-3</v>
      </c>
      <c r="F458" s="2">
        <v>2.9</v>
      </c>
      <c r="G458" s="2">
        <v>4</v>
      </c>
      <c r="H458" s="2">
        <v>1028.2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-4.3</v>
      </c>
      <c r="Q458">
        <v>-3.8</v>
      </c>
      <c r="R458" s="5">
        <v>0.311805555555556</v>
      </c>
      <c r="T458" s="13">
        <f t="shared" si="8"/>
        <v>-3.8</v>
      </c>
      <c r="U458" s="13">
        <f t="shared" si="9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-3</v>
      </c>
      <c r="C459" s="2">
        <v>91</v>
      </c>
      <c r="D459" s="2">
        <v>-4.2</v>
      </c>
      <c r="E459" s="2">
        <v>-3</v>
      </c>
      <c r="F459" s="2">
        <v>2.2000000000000002</v>
      </c>
      <c r="G459" s="2">
        <v>3.2</v>
      </c>
      <c r="H459" s="2">
        <v>1028.2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-4.3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-3</v>
      </c>
      <c r="C460" s="2">
        <v>91</v>
      </c>
      <c r="D460" s="2">
        <v>-4.2</v>
      </c>
      <c r="E460" s="2">
        <v>-3</v>
      </c>
      <c r="F460" s="2">
        <v>0</v>
      </c>
      <c r="G460" s="2">
        <v>1.8</v>
      </c>
      <c r="H460" s="2">
        <v>1027.9000000000001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-4.3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-2.8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-3</v>
      </c>
      <c r="C461" s="2">
        <v>91</v>
      </c>
      <c r="D461" s="2">
        <v>-4.2</v>
      </c>
      <c r="E461" s="2">
        <v>-3</v>
      </c>
      <c r="F461" s="2">
        <v>2.2000000000000002</v>
      </c>
      <c r="G461" s="2">
        <v>3.2</v>
      </c>
      <c r="H461" s="2">
        <v>1028.0999999999999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-4.3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-3</v>
      </c>
      <c r="C462" s="2">
        <v>91</v>
      </c>
      <c r="D462" s="2">
        <v>-4.2</v>
      </c>
      <c r="E462" s="2">
        <v>-3</v>
      </c>
      <c r="F462" s="2">
        <v>1.8</v>
      </c>
      <c r="G462" s="2">
        <v>3.2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-4.3</v>
      </c>
      <c r="Q462">
        <v>-3.8</v>
      </c>
      <c r="R462" s="5">
        <v>0.31458333333333299</v>
      </c>
      <c r="T462" s="13">
        <f t="shared" si="8"/>
        <v>-3.8</v>
      </c>
      <c r="U462" s="13">
        <f t="shared" si="9"/>
        <v>-2.8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-3</v>
      </c>
      <c r="C463" s="2">
        <v>91</v>
      </c>
      <c r="D463" s="2">
        <v>-4.2</v>
      </c>
      <c r="E463" s="2">
        <v>-3</v>
      </c>
      <c r="F463" s="2">
        <v>0</v>
      </c>
      <c r="G463" s="2">
        <v>1.8</v>
      </c>
      <c r="H463" s="2">
        <v>1027.9000000000001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-4.3</v>
      </c>
      <c r="Q463">
        <v>-3.8</v>
      </c>
      <c r="R463" s="5">
        <v>0.31527777777777799</v>
      </c>
      <c r="T463" s="13">
        <f t="shared" ref="T463:T526" si="13">MAX(P463,Q463)</f>
        <v>-3.8</v>
      </c>
      <c r="U463" s="13">
        <f t="shared" ref="U463:U526" si="14">(T463-B463)-2</f>
        <v>-2.8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-3</v>
      </c>
      <c r="C464" s="2">
        <v>91</v>
      </c>
      <c r="D464" s="2">
        <v>-4.2</v>
      </c>
      <c r="E464" s="2">
        <v>-3</v>
      </c>
      <c r="F464" s="2">
        <v>0</v>
      </c>
      <c r="G464" s="2">
        <v>1.8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-4.4000000000000004</v>
      </c>
      <c r="Q464">
        <v>-3.8</v>
      </c>
      <c r="R464" s="5">
        <v>0.31597222222222199</v>
      </c>
      <c r="T464" s="13">
        <f t="shared" si="13"/>
        <v>-3.8</v>
      </c>
      <c r="U464" s="13">
        <f t="shared" si="14"/>
        <v>-2.8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-3</v>
      </c>
      <c r="C465" s="2">
        <v>91</v>
      </c>
      <c r="D465" s="2">
        <v>-4.2</v>
      </c>
      <c r="E465" s="2">
        <v>-3</v>
      </c>
      <c r="F465" s="2">
        <v>2.9</v>
      </c>
      <c r="G465" s="2">
        <v>3.2</v>
      </c>
      <c r="H465" s="2">
        <v>1028.0999999999999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-4.4000000000000004</v>
      </c>
      <c r="Q465">
        <v>-3.8</v>
      </c>
      <c r="R465" s="5">
        <v>0.31666666666666698</v>
      </c>
      <c r="T465" s="13">
        <f t="shared" si="13"/>
        <v>-3.8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-3</v>
      </c>
      <c r="C466" s="2">
        <v>92</v>
      </c>
      <c r="D466" s="2">
        <v>-4.0999999999999996</v>
      </c>
      <c r="E466" s="2">
        <v>-3</v>
      </c>
      <c r="F466" s="2">
        <v>1.8</v>
      </c>
      <c r="G466" s="2">
        <v>2.2000000000000002</v>
      </c>
      <c r="H466" s="2">
        <v>1028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-4.4000000000000004</v>
      </c>
      <c r="Q466">
        <v>-3.8</v>
      </c>
      <c r="R466" s="5">
        <v>0.31736111111111098</v>
      </c>
      <c r="T466" s="13">
        <f t="shared" si="13"/>
        <v>-3.8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-3</v>
      </c>
      <c r="C467" s="2">
        <v>91</v>
      </c>
      <c r="D467" s="2">
        <v>-4.2</v>
      </c>
      <c r="E467" s="2">
        <v>-3</v>
      </c>
      <c r="F467" s="2">
        <v>0</v>
      </c>
      <c r="G467" s="2">
        <v>0</v>
      </c>
      <c r="H467" s="2">
        <v>1028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-4.4000000000000004</v>
      </c>
      <c r="Q467">
        <v>-3.8</v>
      </c>
      <c r="R467" s="5">
        <v>0.31805555555555598</v>
      </c>
      <c r="T467" s="13">
        <f t="shared" si="13"/>
        <v>-3.8</v>
      </c>
      <c r="U467" s="13">
        <f t="shared" si="14"/>
        <v>-2.8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-3.1</v>
      </c>
      <c r="C468" s="2">
        <v>91</v>
      </c>
      <c r="D468" s="2">
        <v>-4.3</v>
      </c>
      <c r="E468" s="2">
        <v>-3.1</v>
      </c>
      <c r="F468" s="2">
        <v>0</v>
      </c>
      <c r="G468" s="2">
        <v>2.2000000000000002</v>
      </c>
      <c r="H468" s="2">
        <v>1028.0999999999999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-4.4000000000000004</v>
      </c>
      <c r="Q468">
        <v>-3.8</v>
      </c>
      <c r="R468" s="5">
        <v>0.31874999999999998</v>
      </c>
      <c r="T468" s="13">
        <f t="shared" si="13"/>
        <v>-3.8</v>
      </c>
      <c r="U468" s="13">
        <f t="shared" si="14"/>
        <v>-2.6999999999999997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-3.1</v>
      </c>
      <c r="C469" s="2">
        <v>91</v>
      </c>
      <c r="D469" s="2">
        <v>-4.3</v>
      </c>
      <c r="E469" s="2">
        <v>-3.1</v>
      </c>
      <c r="F469" s="2">
        <v>0</v>
      </c>
      <c r="G469" s="2">
        <v>1.8</v>
      </c>
      <c r="H469" s="2">
        <v>1027.9000000000001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-4.4000000000000004</v>
      </c>
      <c r="Q469">
        <v>-3.8</v>
      </c>
      <c r="R469" s="5">
        <v>0.31944444444444398</v>
      </c>
      <c r="T469" s="13">
        <f t="shared" si="13"/>
        <v>-3.8</v>
      </c>
      <c r="U469" s="13">
        <f t="shared" si="14"/>
        <v>-2.6999999999999997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-3.1</v>
      </c>
      <c r="C470" s="2">
        <v>91</v>
      </c>
      <c r="D470" s="2">
        <v>-4.3</v>
      </c>
      <c r="E470" s="2">
        <v>-3.1</v>
      </c>
      <c r="F470" s="2">
        <v>0</v>
      </c>
      <c r="G470" s="2">
        <v>0</v>
      </c>
      <c r="H470" s="2">
        <v>1028.0999999999999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-4.4000000000000004</v>
      </c>
      <c r="Q470">
        <v>-3.8</v>
      </c>
      <c r="R470" s="5">
        <v>0.32013888888888897</v>
      </c>
      <c r="T470" s="13">
        <f t="shared" si="13"/>
        <v>-3.8</v>
      </c>
      <c r="U470" s="13">
        <f t="shared" si="14"/>
        <v>-2.6999999999999997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-3.1</v>
      </c>
      <c r="C471" s="2">
        <v>92</v>
      </c>
      <c r="D471" s="2">
        <v>-4.2</v>
      </c>
      <c r="E471" s="2">
        <v>-3.1</v>
      </c>
      <c r="F471" s="2">
        <v>1.8</v>
      </c>
      <c r="G471" s="2">
        <v>1.8</v>
      </c>
      <c r="H471" s="2">
        <v>1027.9000000000001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-4.4000000000000004</v>
      </c>
      <c r="Q471">
        <v>-3.8</v>
      </c>
      <c r="R471" s="5">
        <v>0.32083333333333303</v>
      </c>
      <c r="T471" s="13">
        <f t="shared" si="13"/>
        <v>-3.8</v>
      </c>
      <c r="U471" s="13">
        <f t="shared" si="14"/>
        <v>-2.6999999999999997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-3.1</v>
      </c>
      <c r="C472" s="2">
        <v>92</v>
      </c>
      <c r="D472" s="2">
        <v>-4.2</v>
      </c>
      <c r="E472" s="2">
        <v>-3.1</v>
      </c>
      <c r="F472" s="2">
        <v>0</v>
      </c>
      <c r="G472" s="2">
        <v>2.5</v>
      </c>
      <c r="H472" s="2">
        <v>1028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-4.4000000000000004</v>
      </c>
      <c r="Q472">
        <v>-3.8</v>
      </c>
      <c r="R472" s="5">
        <v>0.32152777777777802</v>
      </c>
      <c r="T472" s="13">
        <f t="shared" si="13"/>
        <v>-3.8</v>
      </c>
      <c r="U472" s="13">
        <f t="shared" si="14"/>
        <v>-2.6999999999999997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-3.1</v>
      </c>
      <c r="C473" s="2">
        <v>92</v>
      </c>
      <c r="D473" s="2">
        <v>-4.2</v>
      </c>
      <c r="E473" s="2">
        <v>-3.1</v>
      </c>
      <c r="F473" s="2">
        <v>2.2000000000000002</v>
      </c>
      <c r="G473" s="2">
        <v>2.5</v>
      </c>
      <c r="H473" s="2">
        <v>1028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-4.4000000000000004</v>
      </c>
      <c r="Q473">
        <v>-3.8</v>
      </c>
      <c r="R473" s="5">
        <v>0.32222222222222202</v>
      </c>
      <c r="T473" s="13">
        <f t="shared" si="13"/>
        <v>-3.8</v>
      </c>
      <c r="U473" s="13">
        <f t="shared" si="14"/>
        <v>-2.6999999999999997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-3.1</v>
      </c>
      <c r="C474" s="2">
        <v>91</v>
      </c>
      <c r="D474" s="2">
        <v>-4.3</v>
      </c>
      <c r="E474" s="2">
        <v>-3.1</v>
      </c>
      <c r="F474" s="2">
        <v>1.8</v>
      </c>
      <c r="G474" s="2">
        <v>2.9</v>
      </c>
      <c r="H474" s="2">
        <v>1028.0999999999999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-4.3</v>
      </c>
      <c r="Q474">
        <v>-3.8</v>
      </c>
      <c r="R474" s="5">
        <v>0.32291666666666702</v>
      </c>
      <c r="T474" s="13">
        <f t="shared" si="13"/>
        <v>-3.8</v>
      </c>
      <c r="U474" s="13">
        <f t="shared" si="14"/>
        <v>-2.6999999999999997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4.5999999999999996</v>
      </c>
      <c r="C475" s="2">
        <v>79</v>
      </c>
      <c r="D475" s="2">
        <v>1.3</v>
      </c>
      <c r="E475" s="2">
        <v>4.5999999999999996</v>
      </c>
      <c r="F475" s="2">
        <v>4.7</v>
      </c>
      <c r="G475" s="2">
        <v>7.2</v>
      </c>
      <c r="H475" s="2">
        <v>1027.5</v>
      </c>
      <c r="I475" s="2">
        <v>8230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-4.4000000000000004</v>
      </c>
      <c r="Q475">
        <v>-3.8</v>
      </c>
      <c r="R475" s="5">
        <v>0.32361111111111102</v>
      </c>
      <c r="T475" s="13">
        <f t="shared" si="13"/>
        <v>-3.8</v>
      </c>
      <c r="U475" s="13">
        <f t="shared" si="14"/>
        <v>-10.399999999999999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4.5999999999999996</v>
      </c>
      <c r="C476" s="2">
        <v>79</v>
      </c>
      <c r="D476" s="2">
        <v>1.3</v>
      </c>
      <c r="E476" s="2">
        <v>2.2999999999999998</v>
      </c>
      <c r="F476" s="2">
        <v>9.4</v>
      </c>
      <c r="G476" s="2">
        <v>10.1</v>
      </c>
      <c r="H476" s="2">
        <v>1027.4000000000001</v>
      </c>
      <c r="I476" s="2">
        <v>8230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6.2</v>
      </c>
      <c r="Q476">
        <v>6.7</v>
      </c>
      <c r="R476" s="5">
        <v>0.32430555555555601</v>
      </c>
      <c r="T476" s="13">
        <f t="shared" si="13"/>
        <v>6.7</v>
      </c>
      <c r="U476" s="13">
        <f t="shared" si="14"/>
        <v>0.10000000000000053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4.5999999999999996</v>
      </c>
      <c r="C477" s="2">
        <v>79</v>
      </c>
      <c r="D477" s="2">
        <v>1.3</v>
      </c>
      <c r="E477" s="2">
        <v>2.8</v>
      </c>
      <c r="F477" s="2">
        <v>7.6</v>
      </c>
      <c r="G477" s="2">
        <v>13.7</v>
      </c>
      <c r="H477" s="2">
        <v>1027.2</v>
      </c>
      <c r="I477" s="2">
        <v>8330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6.2</v>
      </c>
      <c r="Q477">
        <v>6.7</v>
      </c>
      <c r="R477" s="5">
        <v>0.32500000000000001</v>
      </c>
      <c r="T477" s="13">
        <f t="shared" si="13"/>
        <v>6.7</v>
      </c>
      <c r="U477" s="13">
        <f t="shared" si="14"/>
        <v>0.10000000000000053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4.5999999999999996</v>
      </c>
      <c r="C478" s="2">
        <v>79</v>
      </c>
      <c r="D478" s="2">
        <v>1.3</v>
      </c>
      <c r="E478" s="2">
        <v>2.2000000000000002</v>
      </c>
      <c r="F478" s="2">
        <v>10.1</v>
      </c>
      <c r="G478" s="2">
        <v>12.6</v>
      </c>
      <c r="H478" s="2">
        <v>1027.5</v>
      </c>
      <c r="I478" s="2">
        <v>8510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6.2</v>
      </c>
      <c r="Q478">
        <v>6.7</v>
      </c>
      <c r="R478" s="5">
        <v>0.32569444444444401</v>
      </c>
      <c r="T478" s="13">
        <f t="shared" si="13"/>
        <v>6.7</v>
      </c>
      <c r="U478" s="13">
        <f t="shared" si="14"/>
        <v>0.10000000000000053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4.5999999999999996</v>
      </c>
      <c r="C479" s="2">
        <v>79</v>
      </c>
      <c r="D479" s="2">
        <v>1.3</v>
      </c>
      <c r="E479" s="2">
        <v>3.3</v>
      </c>
      <c r="F479" s="2">
        <v>5.8</v>
      </c>
      <c r="G479" s="2">
        <v>13.3</v>
      </c>
      <c r="H479" s="2">
        <v>1027.2</v>
      </c>
      <c r="I479" s="2">
        <v>8740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6.2</v>
      </c>
      <c r="Q479">
        <v>6.7</v>
      </c>
      <c r="R479" s="5">
        <v>0.32638888888888901</v>
      </c>
      <c r="T479" s="13">
        <f t="shared" si="13"/>
        <v>6.7</v>
      </c>
      <c r="U479" s="13">
        <f t="shared" si="14"/>
        <v>0.10000000000000053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4.5999999999999996</v>
      </c>
      <c r="C480" s="2">
        <v>79</v>
      </c>
      <c r="D480" s="2">
        <v>1.3</v>
      </c>
      <c r="E480" s="2">
        <v>2.2999999999999998</v>
      </c>
      <c r="F480" s="2">
        <v>9.6999999999999993</v>
      </c>
      <c r="G480" s="2">
        <v>10.4</v>
      </c>
      <c r="H480" s="2">
        <v>1027.3</v>
      </c>
      <c r="I480" s="2">
        <v>9020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6.2</v>
      </c>
      <c r="Q480">
        <v>6.7</v>
      </c>
      <c r="R480" s="5">
        <v>0.327083333333333</v>
      </c>
      <c r="T480" s="13">
        <f t="shared" si="13"/>
        <v>6.7</v>
      </c>
      <c r="U480" s="13">
        <f t="shared" si="14"/>
        <v>0.10000000000000053</v>
      </c>
      <c r="V480" s="12" t="str">
        <f t="shared" si="12"/>
        <v/>
      </c>
      <c r="W480" s="11">
        <f t="shared" ref="W480:W543" si="16">IF(B480="","",IF(T480="","",IF(T480&gt;B480+2,1,"")))</f>
        <v>1</v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4.5999999999999996</v>
      </c>
      <c r="C481" s="2">
        <v>79</v>
      </c>
      <c r="D481" s="2">
        <v>1.3</v>
      </c>
      <c r="E481" s="2">
        <v>2.6</v>
      </c>
      <c r="F481" s="2">
        <v>7.9</v>
      </c>
      <c r="G481" s="2">
        <v>11.2</v>
      </c>
      <c r="H481" s="2">
        <v>1027.5</v>
      </c>
      <c r="I481" s="2">
        <v>9380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6.2</v>
      </c>
      <c r="Q481">
        <v>6.7</v>
      </c>
      <c r="R481" s="5">
        <v>0.327777777777778</v>
      </c>
      <c r="T481" s="13">
        <f t="shared" si="13"/>
        <v>6.7</v>
      </c>
      <c r="U481" s="13">
        <f t="shared" si="14"/>
        <v>0.10000000000000053</v>
      </c>
      <c r="V481" s="12" t="str">
        <f t="shared" si="12"/>
        <v/>
      </c>
      <c r="W481" s="11">
        <f t="shared" si="16"/>
        <v>1</v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4.5999999999999996</v>
      </c>
      <c r="C482" s="2">
        <v>79</v>
      </c>
      <c r="D482" s="2">
        <v>1.3</v>
      </c>
      <c r="E482" s="2">
        <v>3.1</v>
      </c>
      <c r="F482" s="2">
        <v>6.5</v>
      </c>
      <c r="G482" s="2">
        <v>6.8</v>
      </c>
      <c r="H482" s="2">
        <v>1027.2</v>
      </c>
      <c r="I482" s="2">
        <v>9790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6.2</v>
      </c>
      <c r="Q482">
        <v>6.6</v>
      </c>
      <c r="R482" s="5">
        <v>0.328472222222222</v>
      </c>
      <c r="T482" s="13">
        <f t="shared" si="13"/>
        <v>6.6</v>
      </c>
      <c r="U482" s="13">
        <f t="shared" si="14"/>
        <v>0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4.5999999999999996</v>
      </c>
      <c r="C483" s="2">
        <v>79</v>
      </c>
      <c r="D483" s="2">
        <v>1.3</v>
      </c>
      <c r="E483" s="2">
        <v>3</v>
      </c>
      <c r="F483" s="2">
        <v>6.8</v>
      </c>
      <c r="G483" s="2">
        <v>7.2</v>
      </c>
      <c r="H483" s="2">
        <v>1027.2</v>
      </c>
      <c r="I483" s="2">
        <v>10190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6.2</v>
      </c>
      <c r="Q483">
        <v>6.6</v>
      </c>
      <c r="R483" s="5">
        <v>0.329166666666667</v>
      </c>
      <c r="T483" s="13">
        <f t="shared" si="13"/>
        <v>6.6</v>
      </c>
      <c r="U483" s="13">
        <f t="shared" si="14"/>
        <v>0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4.5999999999999996</v>
      </c>
      <c r="C484" s="2">
        <v>79</v>
      </c>
      <c r="D484" s="2">
        <v>1.3</v>
      </c>
      <c r="E484" s="2">
        <v>4.5999999999999996</v>
      </c>
      <c r="F484" s="2">
        <v>4.7</v>
      </c>
      <c r="G484" s="2">
        <v>5.4</v>
      </c>
      <c r="H484" s="2">
        <v>1027.2</v>
      </c>
      <c r="I484" s="2">
        <v>10600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6.2</v>
      </c>
      <c r="Q484">
        <v>6.6</v>
      </c>
      <c r="R484" s="5">
        <v>0.32986111111111099</v>
      </c>
      <c r="T484" s="13">
        <f t="shared" si="13"/>
        <v>6.6</v>
      </c>
      <c r="U484" s="13">
        <f t="shared" si="14"/>
        <v>0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4.5999999999999996</v>
      </c>
      <c r="C485" s="2">
        <v>79</v>
      </c>
      <c r="D485" s="2">
        <v>1.3</v>
      </c>
      <c r="E485" s="2">
        <v>3</v>
      </c>
      <c r="F485" s="2">
        <v>6.8</v>
      </c>
      <c r="G485" s="2">
        <v>9.4</v>
      </c>
      <c r="H485" s="2">
        <v>1027.4000000000001</v>
      </c>
      <c r="I485" s="2">
        <v>10910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6.2</v>
      </c>
      <c r="Q485">
        <v>6.6</v>
      </c>
      <c r="R485" s="5">
        <v>0.33055555555555599</v>
      </c>
      <c r="T485" s="13">
        <f t="shared" si="13"/>
        <v>6.6</v>
      </c>
      <c r="U485" s="13">
        <f t="shared" si="14"/>
        <v>0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4.7</v>
      </c>
      <c r="C486" s="2">
        <v>79</v>
      </c>
      <c r="D486" s="2">
        <v>1.4</v>
      </c>
      <c r="E486" s="2">
        <v>2.9</v>
      </c>
      <c r="F486" s="2">
        <v>7.6</v>
      </c>
      <c r="G486" s="2">
        <v>10.1</v>
      </c>
      <c r="H486" s="2">
        <v>1027.3</v>
      </c>
      <c r="I486" s="2">
        <v>11220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6.2</v>
      </c>
      <c r="Q486">
        <v>6.6</v>
      </c>
      <c r="R486" s="5">
        <v>0.33124999999999999</v>
      </c>
      <c r="T486" s="13">
        <f t="shared" si="13"/>
        <v>6.6</v>
      </c>
      <c r="U486" s="13">
        <f t="shared" si="14"/>
        <v>-0.10000000000000053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4.7</v>
      </c>
      <c r="C487" s="2">
        <v>78</v>
      </c>
      <c r="D487" s="2">
        <v>1.2</v>
      </c>
      <c r="E487" s="2">
        <v>3.4</v>
      </c>
      <c r="F487" s="2">
        <v>5.8</v>
      </c>
      <c r="G487" s="2">
        <v>8.6</v>
      </c>
      <c r="H487" s="2">
        <v>1027.5</v>
      </c>
      <c r="I487" s="2">
        <v>11370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6.3</v>
      </c>
      <c r="Q487">
        <v>6.7</v>
      </c>
      <c r="R487" s="5">
        <v>0.33194444444444399</v>
      </c>
      <c r="T487" s="13">
        <f t="shared" si="13"/>
        <v>6.7</v>
      </c>
      <c r="U487" s="13">
        <f t="shared" si="14"/>
        <v>0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4.7</v>
      </c>
      <c r="C488" s="2">
        <v>78</v>
      </c>
      <c r="D488" s="2">
        <v>1.2</v>
      </c>
      <c r="E488" s="2">
        <v>2</v>
      </c>
      <c r="F488" s="2">
        <v>11.5</v>
      </c>
      <c r="G488" s="2">
        <v>15.5</v>
      </c>
      <c r="H488" s="2">
        <v>1027.4000000000001</v>
      </c>
      <c r="I488" s="2">
        <v>11440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6.3</v>
      </c>
      <c r="Q488">
        <v>6.7</v>
      </c>
      <c r="R488" s="5">
        <v>0.33263888888888898</v>
      </c>
      <c r="T488" s="13">
        <f t="shared" si="13"/>
        <v>6.7</v>
      </c>
      <c r="U488" s="13">
        <f t="shared" si="14"/>
        <v>0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4.8</v>
      </c>
      <c r="C489" s="2">
        <v>78</v>
      </c>
      <c r="D489" s="2">
        <v>1.3</v>
      </c>
      <c r="E489" s="2">
        <v>3.5</v>
      </c>
      <c r="F489" s="2">
        <v>6.1</v>
      </c>
      <c r="G489" s="2">
        <v>8.3000000000000007</v>
      </c>
      <c r="H489" s="2">
        <v>1027.3</v>
      </c>
      <c r="I489" s="2">
        <v>11400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6.4</v>
      </c>
      <c r="Q489">
        <v>6.7</v>
      </c>
      <c r="R489" s="5">
        <v>0.33333333333333298</v>
      </c>
      <c r="T489" s="13">
        <f t="shared" si="13"/>
        <v>6.7</v>
      </c>
      <c r="U489" s="13">
        <f t="shared" si="14"/>
        <v>-9.9999999999999645E-2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4.8</v>
      </c>
      <c r="C490" s="2">
        <v>78</v>
      </c>
      <c r="D490" s="2">
        <v>1.3</v>
      </c>
      <c r="E490" s="2">
        <v>3</v>
      </c>
      <c r="F490" s="2">
        <v>7.6</v>
      </c>
      <c r="G490" s="2">
        <v>9</v>
      </c>
      <c r="H490" s="2">
        <v>1027.2</v>
      </c>
      <c r="I490" s="2">
        <v>11350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6.4</v>
      </c>
      <c r="Q490">
        <v>6.8</v>
      </c>
      <c r="R490" s="5">
        <v>0.33402777777777798</v>
      </c>
      <c r="T490" s="13">
        <f t="shared" si="13"/>
        <v>6.8</v>
      </c>
      <c r="U490" s="13">
        <f t="shared" si="14"/>
        <v>0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4.8</v>
      </c>
      <c r="C491" s="2">
        <v>78</v>
      </c>
      <c r="D491" s="2">
        <v>1.3</v>
      </c>
      <c r="E491" s="2">
        <v>3.3</v>
      </c>
      <c r="F491" s="2">
        <v>6.5</v>
      </c>
      <c r="G491" s="2">
        <v>10.4</v>
      </c>
      <c r="H491" s="2">
        <v>1027.0999999999999</v>
      </c>
      <c r="I491" s="2">
        <v>11290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6.4</v>
      </c>
      <c r="Q491">
        <v>6.8</v>
      </c>
      <c r="R491" s="5">
        <v>0.33472222222222198</v>
      </c>
      <c r="T491" s="13">
        <f t="shared" si="13"/>
        <v>6.8</v>
      </c>
      <c r="U491" s="13">
        <f t="shared" si="14"/>
        <v>0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4.8</v>
      </c>
      <c r="C492" s="2">
        <v>78</v>
      </c>
      <c r="D492" s="2">
        <v>1.3</v>
      </c>
      <c r="E492" s="2">
        <v>4.8</v>
      </c>
      <c r="F492" s="2">
        <v>4</v>
      </c>
      <c r="G492" s="2">
        <v>7.6</v>
      </c>
      <c r="H492" s="2">
        <v>1027.2</v>
      </c>
      <c r="I492" s="2">
        <v>11250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6.5</v>
      </c>
      <c r="Q492">
        <v>6.9</v>
      </c>
      <c r="R492" s="5">
        <v>0.33541666666666697</v>
      </c>
      <c r="T492" s="13">
        <f t="shared" si="13"/>
        <v>6.9</v>
      </c>
      <c r="U492" s="13">
        <f t="shared" si="14"/>
        <v>0.10000000000000053</v>
      </c>
      <c r="V492" s="12" t="str">
        <f t="shared" si="12"/>
        <v/>
      </c>
      <c r="W492" s="11">
        <f t="shared" si="16"/>
        <v>1</v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4.8</v>
      </c>
      <c r="C493" s="2">
        <v>78</v>
      </c>
      <c r="D493" s="2">
        <v>1.3</v>
      </c>
      <c r="E493" s="2">
        <v>3.5</v>
      </c>
      <c r="F493" s="2">
        <v>5.8</v>
      </c>
      <c r="G493" s="2">
        <v>8.3000000000000007</v>
      </c>
      <c r="H493" s="2">
        <v>1027.2</v>
      </c>
      <c r="I493" s="2">
        <v>11250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6.5</v>
      </c>
      <c r="Q493">
        <v>6.9</v>
      </c>
      <c r="R493" s="5">
        <v>0.33611111111111103</v>
      </c>
      <c r="T493" s="13">
        <f t="shared" si="13"/>
        <v>6.9</v>
      </c>
      <c r="U493" s="13">
        <f t="shared" si="14"/>
        <v>0.10000000000000053</v>
      </c>
      <c r="V493" s="12" t="str">
        <f t="shared" si="12"/>
        <v/>
      </c>
      <c r="W493" s="11">
        <f t="shared" si="16"/>
        <v>1</v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4.8</v>
      </c>
      <c r="C494" s="2">
        <v>78</v>
      </c>
      <c r="D494" s="2">
        <v>1.3</v>
      </c>
      <c r="E494" s="2">
        <v>2.9</v>
      </c>
      <c r="F494" s="2">
        <v>7.9</v>
      </c>
      <c r="G494" s="2">
        <v>10.1</v>
      </c>
      <c r="H494" s="2">
        <v>1027.4000000000001</v>
      </c>
      <c r="I494" s="2">
        <v>11330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6.6</v>
      </c>
      <c r="Q494">
        <v>7</v>
      </c>
      <c r="R494" s="5">
        <v>0.33680555555555602</v>
      </c>
      <c r="T494" s="13">
        <f t="shared" si="13"/>
        <v>7</v>
      </c>
      <c r="U494" s="13">
        <f t="shared" si="14"/>
        <v>0.20000000000000018</v>
      </c>
      <c r="V494" s="12" t="str">
        <f t="shared" si="12"/>
        <v/>
      </c>
      <c r="W494" s="11">
        <f t="shared" si="16"/>
        <v>1</v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4.8</v>
      </c>
      <c r="C495" s="2">
        <v>78</v>
      </c>
      <c r="D495" s="2">
        <v>1.3</v>
      </c>
      <c r="E495" s="2">
        <v>2.2000000000000002</v>
      </c>
      <c r="F495" s="2">
        <v>11.2</v>
      </c>
      <c r="G495" s="2">
        <v>11.5</v>
      </c>
      <c r="H495" s="2">
        <v>1027.2</v>
      </c>
      <c r="I495" s="2">
        <v>11320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6.6</v>
      </c>
      <c r="Q495">
        <v>7</v>
      </c>
      <c r="R495" s="5">
        <v>0.33750000000000002</v>
      </c>
      <c r="T495" s="13">
        <f t="shared" si="13"/>
        <v>7</v>
      </c>
      <c r="U495" s="13">
        <f t="shared" si="14"/>
        <v>0.20000000000000018</v>
      </c>
      <c r="V495" s="12" t="str">
        <f t="shared" si="12"/>
        <v/>
      </c>
      <c r="W495" s="11">
        <f t="shared" si="16"/>
        <v>1</v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4.8</v>
      </c>
      <c r="C496" s="2">
        <v>78</v>
      </c>
      <c r="D496" s="2">
        <v>1.3</v>
      </c>
      <c r="E496" s="2">
        <v>2.7</v>
      </c>
      <c r="F496" s="2">
        <v>9</v>
      </c>
      <c r="G496" s="2">
        <v>9</v>
      </c>
      <c r="H496" s="2">
        <v>1027</v>
      </c>
      <c r="I496" s="2">
        <v>11290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6.6</v>
      </c>
      <c r="Q496">
        <v>7.1</v>
      </c>
      <c r="R496" s="5">
        <v>0.33819444444444402</v>
      </c>
      <c r="T496" s="13">
        <f t="shared" si="13"/>
        <v>7.1</v>
      </c>
      <c r="U496" s="13">
        <f t="shared" si="14"/>
        <v>0.29999999999999982</v>
      </c>
      <c r="V496" s="12" t="str">
        <f t="shared" si="12"/>
        <v/>
      </c>
      <c r="W496" s="11">
        <f t="shared" si="16"/>
        <v>1</v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4.9000000000000004</v>
      </c>
      <c r="C497" s="2">
        <v>78</v>
      </c>
      <c r="D497" s="2">
        <v>1.4</v>
      </c>
      <c r="E497" s="2">
        <v>4.9000000000000004</v>
      </c>
      <c r="F497" s="2">
        <v>4.3</v>
      </c>
      <c r="G497" s="2">
        <v>6.8</v>
      </c>
      <c r="H497" s="2">
        <v>1027.0999999999999</v>
      </c>
      <c r="I497" s="2">
        <v>11370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6.7</v>
      </c>
      <c r="Q497">
        <v>7.1</v>
      </c>
      <c r="R497" s="5">
        <v>0.33888888888888902</v>
      </c>
      <c r="T497" s="13">
        <f t="shared" si="13"/>
        <v>7.1</v>
      </c>
      <c r="U497" s="13">
        <f t="shared" si="14"/>
        <v>0.19999999999999929</v>
      </c>
      <c r="V497" s="12" t="str">
        <f t="shared" si="12"/>
        <v/>
      </c>
      <c r="W497" s="11">
        <f t="shared" si="16"/>
        <v>1</v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4.9000000000000004</v>
      </c>
      <c r="C498" s="2">
        <v>78</v>
      </c>
      <c r="D498" s="2">
        <v>1.4</v>
      </c>
      <c r="E498" s="2">
        <v>4.9000000000000004</v>
      </c>
      <c r="F498" s="2">
        <v>4</v>
      </c>
      <c r="G498" s="2">
        <v>8.6</v>
      </c>
      <c r="H498" s="2">
        <v>1027.2</v>
      </c>
      <c r="I498" s="2">
        <v>11530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6.8</v>
      </c>
      <c r="Q498">
        <v>7.2</v>
      </c>
      <c r="R498" s="5">
        <v>0.33958333333333302</v>
      </c>
      <c r="T498" s="13">
        <f t="shared" si="13"/>
        <v>7.2</v>
      </c>
      <c r="U498" s="13">
        <f t="shared" si="14"/>
        <v>0.29999999999999982</v>
      </c>
      <c r="V498" s="12" t="str">
        <f t="shared" si="12"/>
        <v/>
      </c>
      <c r="W498" s="11">
        <f t="shared" si="16"/>
        <v>1</v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4.9000000000000004</v>
      </c>
      <c r="C499" s="2">
        <v>78</v>
      </c>
      <c r="D499" s="2">
        <v>1.4</v>
      </c>
      <c r="E499" s="2">
        <v>3.3</v>
      </c>
      <c r="F499" s="2">
        <v>6.8</v>
      </c>
      <c r="G499" s="2">
        <v>14.4</v>
      </c>
      <c r="H499" s="2">
        <v>1027.0999999999999</v>
      </c>
      <c r="I499" s="2">
        <v>11710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6.8</v>
      </c>
      <c r="Q499">
        <v>7.2</v>
      </c>
      <c r="R499" s="5">
        <v>0.34027777777777801</v>
      </c>
      <c r="T499" s="13">
        <f t="shared" si="13"/>
        <v>7.2</v>
      </c>
      <c r="U499" s="13">
        <f t="shared" si="14"/>
        <v>0.29999999999999982</v>
      </c>
      <c r="V499" s="12" t="str">
        <f t="shared" si="12"/>
        <v/>
      </c>
      <c r="W499" s="11">
        <f t="shared" si="16"/>
        <v>1</v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4.8</v>
      </c>
      <c r="C500" s="2">
        <v>78</v>
      </c>
      <c r="D500" s="2">
        <v>1.3</v>
      </c>
      <c r="E500" s="2">
        <v>2.7</v>
      </c>
      <c r="F500" s="2">
        <v>9</v>
      </c>
      <c r="G500" s="2">
        <v>11.9</v>
      </c>
      <c r="H500" s="2">
        <v>1027.0999999999999</v>
      </c>
      <c r="I500" s="2">
        <v>11840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6.9</v>
      </c>
      <c r="Q500">
        <v>7.2</v>
      </c>
      <c r="R500" s="5">
        <v>0.34097222222222201</v>
      </c>
      <c r="T500" s="13">
        <f t="shared" si="13"/>
        <v>7.2</v>
      </c>
      <c r="U500" s="13">
        <f t="shared" si="14"/>
        <v>0.40000000000000036</v>
      </c>
      <c r="V500" s="12" t="str">
        <f t="shared" si="12"/>
        <v/>
      </c>
      <c r="W500" s="11">
        <f t="shared" si="16"/>
        <v>1</v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4.8</v>
      </c>
      <c r="C501" s="2">
        <v>78</v>
      </c>
      <c r="D501" s="2">
        <v>1.3</v>
      </c>
      <c r="E501" s="2">
        <v>3.9</v>
      </c>
      <c r="F501" s="2">
        <v>5</v>
      </c>
      <c r="G501" s="2">
        <v>7.2</v>
      </c>
      <c r="H501" s="2">
        <v>1027.2</v>
      </c>
      <c r="I501" s="2">
        <v>12070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6.9</v>
      </c>
      <c r="Q501">
        <v>7.2</v>
      </c>
      <c r="R501" s="5">
        <v>0.34166666666666701</v>
      </c>
      <c r="T501" s="13">
        <f t="shared" si="13"/>
        <v>7.2</v>
      </c>
      <c r="U501" s="13">
        <f t="shared" si="14"/>
        <v>0.40000000000000036</v>
      </c>
      <c r="V501" s="12" t="str">
        <f t="shared" si="12"/>
        <v/>
      </c>
      <c r="W501" s="11">
        <f t="shared" si="16"/>
        <v>1</v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4.8</v>
      </c>
      <c r="C502" s="2">
        <v>78</v>
      </c>
      <c r="D502" s="2">
        <v>1.3</v>
      </c>
      <c r="E502" s="2">
        <v>3.5</v>
      </c>
      <c r="F502" s="2">
        <v>5.8</v>
      </c>
      <c r="G502" s="2">
        <v>9</v>
      </c>
      <c r="H502" s="2">
        <v>1027.3</v>
      </c>
      <c r="I502" s="2">
        <v>12370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7</v>
      </c>
      <c r="Q502">
        <v>7.3</v>
      </c>
      <c r="R502" s="5">
        <v>0.34236111111111101</v>
      </c>
      <c r="T502" s="13">
        <f t="shared" si="13"/>
        <v>7.3</v>
      </c>
      <c r="U502" s="13">
        <f t="shared" si="14"/>
        <v>0.5</v>
      </c>
      <c r="V502" s="12" t="str">
        <f t="shared" si="12"/>
        <v/>
      </c>
      <c r="W502" s="11">
        <f t="shared" si="16"/>
        <v>1</v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4.9000000000000004</v>
      </c>
      <c r="C503" s="2">
        <v>78</v>
      </c>
      <c r="D503" s="2">
        <v>1.4</v>
      </c>
      <c r="E503" s="2">
        <v>3.7</v>
      </c>
      <c r="F503" s="2">
        <v>5.8</v>
      </c>
      <c r="G503" s="2">
        <v>6.1</v>
      </c>
      <c r="H503" s="2">
        <v>1027</v>
      </c>
      <c r="I503" s="2">
        <v>12610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7</v>
      </c>
      <c r="Q503">
        <v>7.3</v>
      </c>
      <c r="R503" s="5">
        <v>0.343055555555556</v>
      </c>
      <c r="T503" s="13">
        <f t="shared" si="13"/>
        <v>7.3</v>
      </c>
      <c r="U503" s="13">
        <f t="shared" si="14"/>
        <v>0.39999999999999947</v>
      </c>
      <c r="V503" s="12" t="str">
        <f t="shared" si="12"/>
        <v/>
      </c>
      <c r="W503" s="11">
        <f t="shared" si="16"/>
        <v>1</v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4.9000000000000004</v>
      </c>
      <c r="C504" s="2">
        <v>78</v>
      </c>
      <c r="D504" s="2">
        <v>1.4</v>
      </c>
      <c r="E504" s="2">
        <v>2.8</v>
      </c>
      <c r="F504" s="2">
        <v>8.6</v>
      </c>
      <c r="G504" s="2">
        <v>15.1</v>
      </c>
      <c r="H504" s="2">
        <v>1027.0999999999999</v>
      </c>
      <c r="I504" s="2">
        <v>12860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7.1</v>
      </c>
      <c r="Q504">
        <v>7.3</v>
      </c>
      <c r="R504" s="5">
        <v>0.34375</v>
      </c>
      <c r="T504" s="13">
        <f t="shared" si="13"/>
        <v>7.3</v>
      </c>
      <c r="U504" s="13">
        <f t="shared" si="14"/>
        <v>0.39999999999999947</v>
      </c>
      <c r="V504" s="12" t="str">
        <f t="shared" si="12"/>
        <v/>
      </c>
      <c r="W504" s="11">
        <f t="shared" si="16"/>
        <v>1</v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4.9000000000000004</v>
      </c>
      <c r="C505" s="2">
        <v>78</v>
      </c>
      <c r="D505" s="2">
        <v>1.4</v>
      </c>
      <c r="E505" s="2">
        <v>2.8</v>
      </c>
      <c r="F505" s="2">
        <v>8.6</v>
      </c>
      <c r="G505" s="2">
        <v>10.1</v>
      </c>
      <c r="H505" s="2">
        <v>1026.9000000000001</v>
      </c>
      <c r="I505" s="2">
        <v>12950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7.1</v>
      </c>
      <c r="Q505">
        <v>7.3</v>
      </c>
      <c r="R505" s="5">
        <v>0.344444444444444</v>
      </c>
      <c r="T505" s="13">
        <f t="shared" si="13"/>
        <v>7.3</v>
      </c>
      <c r="U505" s="13">
        <f t="shared" si="14"/>
        <v>0.39999999999999947</v>
      </c>
      <c r="V505" s="12" t="str">
        <f t="shared" si="12"/>
        <v/>
      </c>
      <c r="W505" s="11">
        <f t="shared" si="16"/>
        <v>1</v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5</v>
      </c>
      <c r="C506" s="2">
        <v>78</v>
      </c>
      <c r="D506" s="2">
        <v>1.5</v>
      </c>
      <c r="E506" s="2">
        <v>5</v>
      </c>
      <c r="F506" s="2">
        <v>3.2</v>
      </c>
      <c r="G506" s="2">
        <v>5.4</v>
      </c>
      <c r="H506" s="2">
        <v>1027.0999999999999</v>
      </c>
      <c r="I506" s="2">
        <v>13220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7.2</v>
      </c>
      <c r="Q506">
        <v>7.4</v>
      </c>
      <c r="R506" s="5">
        <v>0.34513888888888899</v>
      </c>
      <c r="T506" s="13">
        <f t="shared" si="13"/>
        <v>7.4</v>
      </c>
      <c r="U506" s="13">
        <f t="shared" si="14"/>
        <v>0.40000000000000036</v>
      </c>
      <c r="V506" s="12" t="str">
        <f t="shared" si="12"/>
        <v/>
      </c>
      <c r="W506" s="11">
        <f t="shared" si="16"/>
        <v>1</v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5</v>
      </c>
      <c r="C507" s="2">
        <v>78</v>
      </c>
      <c r="D507" s="2">
        <v>1.5</v>
      </c>
      <c r="E507" s="2">
        <v>5</v>
      </c>
      <c r="F507" s="2">
        <v>3.6</v>
      </c>
      <c r="G507" s="2">
        <v>6.8</v>
      </c>
      <c r="H507" s="2">
        <v>1026.8</v>
      </c>
      <c r="I507" s="2">
        <v>13130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7.2</v>
      </c>
      <c r="Q507">
        <v>7.4</v>
      </c>
      <c r="R507" s="5">
        <v>0.34583333333333299</v>
      </c>
      <c r="T507" s="13">
        <f t="shared" si="13"/>
        <v>7.4</v>
      </c>
      <c r="U507" s="13">
        <f t="shared" si="14"/>
        <v>0.40000000000000036</v>
      </c>
      <c r="V507" s="12" t="str">
        <f t="shared" si="12"/>
        <v/>
      </c>
      <c r="W507" s="11">
        <f t="shared" si="16"/>
        <v>1</v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5.0999999999999996</v>
      </c>
      <c r="C508" s="2">
        <v>78</v>
      </c>
      <c r="D508" s="2">
        <v>1.6</v>
      </c>
      <c r="E508" s="2">
        <v>3.5</v>
      </c>
      <c r="F508" s="2">
        <v>7.2</v>
      </c>
      <c r="G508" s="2">
        <v>10.1</v>
      </c>
      <c r="H508" s="2">
        <v>1027.0999999999999</v>
      </c>
      <c r="I508" s="2">
        <v>13190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7.3</v>
      </c>
      <c r="Q508">
        <v>7.4</v>
      </c>
      <c r="R508" s="5">
        <v>0.34652777777777799</v>
      </c>
      <c r="T508" s="13">
        <f t="shared" si="13"/>
        <v>7.4</v>
      </c>
      <c r="U508" s="13">
        <f t="shared" si="14"/>
        <v>0.30000000000000071</v>
      </c>
      <c r="V508" s="12" t="str">
        <f t="shared" si="12"/>
        <v/>
      </c>
      <c r="W508" s="11">
        <f t="shared" si="16"/>
        <v>1</v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5.0999999999999996</v>
      </c>
      <c r="C509" s="2">
        <v>78</v>
      </c>
      <c r="D509" s="2">
        <v>1.6</v>
      </c>
      <c r="E509" s="2">
        <v>1.8</v>
      </c>
      <c r="F509" s="2">
        <v>15.5</v>
      </c>
      <c r="G509" s="2">
        <v>16.600000000000001</v>
      </c>
      <c r="H509" s="2">
        <v>1027.0999999999999</v>
      </c>
      <c r="I509" s="2">
        <v>13390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7.4</v>
      </c>
      <c r="Q509">
        <v>7.5</v>
      </c>
      <c r="R509" s="5">
        <v>0.34722222222222199</v>
      </c>
      <c r="T509" s="13">
        <f t="shared" si="13"/>
        <v>7.5</v>
      </c>
      <c r="U509" s="13">
        <f t="shared" si="14"/>
        <v>0.40000000000000036</v>
      </c>
      <c r="V509" s="12" t="str">
        <f t="shared" si="12"/>
        <v/>
      </c>
      <c r="W509" s="11">
        <f t="shared" si="16"/>
        <v>1</v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5.0999999999999996</v>
      </c>
      <c r="C510" s="2">
        <v>77</v>
      </c>
      <c r="D510" s="2">
        <v>1.4</v>
      </c>
      <c r="E510" s="2">
        <v>3.2</v>
      </c>
      <c r="F510" s="2">
        <v>7.9</v>
      </c>
      <c r="G510" s="2">
        <v>12.6</v>
      </c>
      <c r="H510" s="2">
        <v>1026.8</v>
      </c>
      <c r="I510" s="2">
        <v>13470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7.5</v>
      </c>
      <c r="Q510">
        <v>7.5</v>
      </c>
      <c r="R510" s="5">
        <v>0.34791666666666698</v>
      </c>
      <c r="T510" s="13">
        <f t="shared" si="13"/>
        <v>7.5</v>
      </c>
      <c r="U510" s="13">
        <f t="shared" si="14"/>
        <v>0.40000000000000036</v>
      </c>
      <c r="V510" s="12" t="str">
        <f t="shared" si="12"/>
        <v/>
      </c>
      <c r="W510" s="11">
        <f t="shared" si="16"/>
        <v>1</v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5.0999999999999996</v>
      </c>
      <c r="C511" s="2">
        <v>77</v>
      </c>
      <c r="D511" s="2">
        <v>1.4</v>
      </c>
      <c r="E511" s="2">
        <v>2.8</v>
      </c>
      <c r="F511" s="2">
        <v>10.1</v>
      </c>
      <c r="G511" s="2">
        <v>10.1</v>
      </c>
      <c r="H511" s="2">
        <v>1027</v>
      </c>
      <c r="I511" s="2">
        <v>13500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7.6</v>
      </c>
      <c r="Q511">
        <v>7.6</v>
      </c>
      <c r="R511" s="5">
        <v>0.34861111111111098</v>
      </c>
      <c r="T511" s="13">
        <f t="shared" si="13"/>
        <v>7.6</v>
      </c>
      <c r="U511" s="13">
        <f t="shared" si="14"/>
        <v>0.5</v>
      </c>
      <c r="V511" s="12" t="str">
        <f t="shared" si="12"/>
        <v/>
      </c>
      <c r="W511" s="11">
        <f t="shared" si="16"/>
        <v>1</v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5.0999999999999996</v>
      </c>
      <c r="C512" s="2">
        <v>77</v>
      </c>
      <c r="D512" s="2">
        <v>1.4</v>
      </c>
      <c r="E512" s="2">
        <v>3.6</v>
      </c>
      <c r="F512" s="2">
        <v>6.8</v>
      </c>
      <c r="G512" s="2">
        <v>7.9</v>
      </c>
      <c r="H512" s="2">
        <v>1026.9000000000001</v>
      </c>
      <c r="I512" s="2">
        <v>13600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7.6</v>
      </c>
      <c r="Q512">
        <v>7.6</v>
      </c>
      <c r="R512" s="5">
        <v>0.34930555555555598</v>
      </c>
      <c r="T512" s="13">
        <f t="shared" si="13"/>
        <v>7.6</v>
      </c>
      <c r="U512" s="13">
        <f t="shared" si="14"/>
        <v>0.5</v>
      </c>
      <c r="V512" s="12" t="str">
        <f t="shared" si="12"/>
        <v/>
      </c>
      <c r="W512" s="11">
        <f t="shared" si="16"/>
        <v>1</v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5.0999999999999996</v>
      </c>
      <c r="C513" s="2">
        <v>77</v>
      </c>
      <c r="D513" s="2">
        <v>1.4</v>
      </c>
      <c r="E513" s="2">
        <v>5.0999999999999996</v>
      </c>
      <c r="F513" s="2">
        <v>4</v>
      </c>
      <c r="G513" s="2">
        <v>5</v>
      </c>
      <c r="H513" s="2">
        <v>1027.0999999999999</v>
      </c>
      <c r="I513" s="2">
        <v>13630</v>
      </c>
      <c r="J513" s="2">
        <v>1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7.7</v>
      </c>
      <c r="Q513">
        <v>7.7</v>
      </c>
      <c r="R513" s="5">
        <v>0.35</v>
      </c>
      <c r="T513" s="13">
        <f t="shared" si="13"/>
        <v>7.7</v>
      </c>
      <c r="U513" s="13">
        <f t="shared" si="14"/>
        <v>0.60000000000000053</v>
      </c>
      <c r="V513" s="12" t="str">
        <f t="shared" si="12"/>
        <v/>
      </c>
      <c r="W513" s="11">
        <f t="shared" si="16"/>
        <v>1</v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5.0999999999999996</v>
      </c>
      <c r="C514" s="2">
        <v>77</v>
      </c>
      <c r="D514" s="2">
        <v>1.4</v>
      </c>
      <c r="E514" s="2">
        <v>2.8</v>
      </c>
      <c r="F514" s="2">
        <v>10.1</v>
      </c>
      <c r="G514" s="2">
        <v>14.4</v>
      </c>
      <c r="H514" s="2">
        <v>1026.9000000000001</v>
      </c>
      <c r="I514" s="2">
        <v>13600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7.8</v>
      </c>
      <c r="Q514">
        <v>7.7</v>
      </c>
      <c r="R514" s="5">
        <v>0.35069444444444398</v>
      </c>
      <c r="T514" s="13">
        <f t="shared" si="13"/>
        <v>7.8</v>
      </c>
      <c r="U514" s="13">
        <f t="shared" si="14"/>
        <v>0.70000000000000018</v>
      </c>
      <c r="V514" s="12" t="str">
        <f t="shared" si="12"/>
        <v/>
      </c>
      <c r="W514" s="11">
        <f t="shared" si="16"/>
        <v>1</v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5.0999999999999996</v>
      </c>
      <c r="C515" s="2">
        <v>77</v>
      </c>
      <c r="D515" s="2">
        <v>1.4</v>
      </c>
      <c r="E515" s="2">
        <v>2.7</v>
      </c>
      <c r="F515" s="2">
        <v>10.4</v>
      </c>
      <c r="G515" s="2">
        <v>11.5</v>
      </c>
      <c r="H515" s="2">
        <v>1026.8</v>
      </c>
      <c r="I515" s="2">
        <v>13620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7.8</v>
      </c>
      <c r="Q515">
        <v>7.8</v>
      </c>
      <c r="R515" s="5">
        <v>0.35138888888888897</v>
      </c>
      <c r="T515" s="13">
        <f t="shared" si="13"/>
        <v>7.8</v>
      </c>
      <c r="U515" s="13">
        <f t="shared" si="14"/>
        <v>0.70000000000000018</v>
      </c>
      <c r="V515" s="12" t="str">
        <f t="shared" si="12"/>
        <v/>
      </c>
      <c r="W515" s="11">
        <f t="shared" si="16"/>
        <v>1</v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5.0999999999999996</v>
      </c>
      <c r="C516" s="2">
        <v>77</v>
      </c>
      <c r="D516" s="2">
        <v>1.4</v>
      </c>
      <c r="E516" s="2">
        <v>5.0999999999999996</v>
      </c>
      <c r="F516" s="2">
        <v>4.7</v>
      </c>
      <c r="G516" s="2">
        <v>7.6</v>
      </c>
      <c r="H516" s="2">
        <v>1027.0999999999999</v>
      </c>
      <c r="I516" s="2">
        <v>13650</v>
      </c>
      <c r="J516" s="2">
        <v>1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7.9</v>
      </c>
      <c r="Q516">
        <v>7.8</v>
      </c>
      <c r="R516" s="5">
        <v>0.35208333333333303</v>
      </c>
      <c r="T516" s="13">
        <f t="shared" si="13"/>
        <v>7.9</v>
      </c>
      <c r="U516" s="13">
        <f t="shared" si="14"/>
        <v>0.80000000000000071</v>
      </c>
      <c r="V516" s="12" t="str">
        <f t="shared" si="12"/>
        <v/>
      </c>
      <c r="W516" s="11">
        <f t="shared" si="16"/>
        <v>1</v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5.2</v>
      </c>
      <c r="C517" s="2">
        <v>77</v>
      </c>
      <c r="D517" s="2">
        <v>1.5</v>
      </c>
      <c r="E517" s="2">
        <v>4.3</v>
      </c>
      <c r="F517" s="2">
        <v>5</v>
      </c>
      <c r="G517" s="2">
        <v>6.5</v>
      </c>
      <c r="H517" s="2">
        <v>1026.9000000000001</v>
      </c>
      <c r="I517" s="2">
        <v>13690</v>
      </c>
      <c r="J517" s="2">
        <v>1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8</v>
      </c>
      <c r="Q517">
        <v>7.8</v>
      </c>
      <c r="R517" s="5">
        <v>0.35277777777777802</v>
      </c>
      <c r="T517" s="13">
        <f t="shared" si="13"/>
        <v>8</v>
      </c>
      <c r="U517" s="13">
        <f t="shared" si="14"/>
        <v>0.79999999999999982</v>
      </c>
      <c r="V517" s="12" t="str">
        <f t="shared" si="12"/>
        <v/>
      </c>
      <c r="W517" s="11">
        <f t="shared" si="16"/>
        <v>1</v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5.2</v>
      </c>
      <c r="C518" s="2">
        <v>77</v>
      </c>
      <c r="D518" s="2">
        <v>1.5</v>
      </c>
      <c r="E518" s="2">
        <v>3.8</v>
      </c>
      <c r="F518" s="2">
        <v>6.5</v>
      </c>
      <c r="G518" s="2">
        <v>6.5</v>
      </c>
      <c r="H518" s="2">
        <v>1026.9000000000001</v>
      </c>
      <c r="I518" s="2">
        <v>13720</v>
      </c>
      <c r="J518" s="2">
        <v>1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8</v>
      </c>
      <c r="Q518">
        <v>7.9</v>
      </c>
      <c r="R518" s="5">
        <v>0.35347222222222202</v>
      </c>
      <c r="T518" s="13">
        <f t="shared" si="13"/>
        <v>8</v>
      </c>
      <c r="U518" s="13">
        <f t="shared" si="14"/>
        <v>0.79999999999999982</v>
      </c>
      <c r="V518" s="12" t="str">
        <f t="shared" si="12"/>
        <v/>
      </c>
      <c r="W518" s="11">
        <f t="shared" si="16"/>
        <v>1</v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5.2</v>
      </c>
      <c r="C519" s="2">
        <v>77</v>
      </c>
      <c r="D519" s="2">
        <v>1.5</v>
      </c>
      <c r="E519" s="2">
        <v>5.2</v>
      </c>
      <c r="F519" s="2">
        <v>4.3</v>
      </c>
      <c r="G519" s="2">
        <v>4.3</v>
      </c>
      <c r="H519" s="2">
        <v>1026.8</v>
      </c>
      <c r="I519" s="2">
        <v>13730</v>
      </c>
      <c r="J519" s="2">
        <v>1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8</v>
      </c>
      <c r="Q519">
        <v>7.9</v>
      </c>
      <c r="R519" s="5">
        <v>0.35416666666666702</v>
      </c>
      <c r="T519" s="13">
        <f t="shared" si="13"/>
        <v>8</v>
      </c>
      <c r="U519" s="13">
        <f t="shared" si="14"/>
        <v>0.79999999999999982</v>
      </c>
      <c r="V519" s="12" t="str">
        <f t="shared" si="12"/>
        <v/>
      </c>
      <c r="W519" s="11">
        <f t="shared" si="16"/>
        <v>1</v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5.2</v>
      </c>
      <c r="C520" s="2">
        <v>77</v>
      </c>
      <c r="D520" s="2">
        <v>1.5</v>
      </c>
      <c r="E520" s="2">
        <v>5.2</v>
      </c>
      <c r="F520" s="2">
        <v>0</v>
      </c>
      <c r="G520" s="2">
        <v>8.6</v>
      </c>
      <c r="H520" s="2">
        <v>1026.7</v>
      </c>
      <c r="I520" s="2">
        <v>13710</v>
      </c>
      <c r="J520" s="2">
        <v>1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8.1</v>
      </c>
      <c r="Q520">
        <v>8</v>
      </c>
      <c r="R520" s="5">
        <v>0.35486111111111102</v>
      </c>
      <c r="T520" s="13">
        <f t="shared" si="13"/>
        <v>8.1</v>
      </c>
      <c r="U520" s="13">
        <f t="shared" si="14"/>
        <v>0.89999999999999947</v>
      </c>
      <c r="V520" s="12" t="str">
        <f t="shared" si="12"/>
        <v/>
      </c>
      <c r="W520" s="11">
        <f t="shared" si="16"/>
        <v>1</v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5.2</v>
      </c>
      <c r="C521" s="2">
        <v>77</v>
      </c>
      <c r="D521" s="2">
        <v>1.5</v>
      </c>
      <c r="E521" s="2">
        <v>4.3</v>
      </c>
      <c r="F521" s="2">
        <v>5</v>
      </c>
      <c r="G521" s="2">
        <v>9.4</v>
      </c>
      <c r="H521" s="2">
        <v>1027</v>
      </c>
      <c r="I521" s="2">
        <v>13720</v>
      </c>
      <c r="J521" s="2">
        <v>1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8.1</v>
      </c>
      <c r="Q521">
        <v>8.1</v>
      </c>
      <c r="R521" s="5">
        <v>0.35555555555555601</v>
      </c>
      <c r="T521" s="13">
        <f t="shared" si="13"/>
        <v>8.1</v>
      </c>
      <c r="U521" s="13">
        <f t="shared" si="14"/>
        <v>0.89999999999999947</v>
      </c>
      <c r="V521" s="12" t="str">
        <f t="shared" ref="V521:V584" si="17">IF($K521&gt;0,1,"")</f>
        <v/>
      </c>
      <c r="W521" s="11">
        <f t="shared" si="16"/>
        <v>1</v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5.2</v>
      </c>
      <c r="C522" s="2">
        <v>77</v>
      </c>
      <c r="D522" s="2">
        <v>1.5</v>
      </c>
      <c r="E522" s="2">
        <v>3.2</v>
      </c>
      <c r="F522" s="2">
        <v>8.6</v>
      </c>
      <c r="G522" s="2">
        <v>9.6999999999999993</v>
      </c>
      <c r="H522" s="2">
        <v>1026.9000000000001</v>
      </c>
      <c r="I522" s="2">
        <v>13740</v>
      </c>
      <c r="J522" s="2">
        <v>1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8.1999999999999993</v>
      </c>
      <c r="Q522">
        <v>8.1</v>
      </c>
      <c r="R522" s="5">
        <v>0.35625000000000001</v>
      </c>
      <c r="T522" s="13">
        <f t="shared" si="13"/>
        <v>8.1999999999999993</v>
      </c>
      <c r="U522" s="13">
        <f t="shared" si="14"/>
        <v>0.99999999999999911</v>
      </c>
      <c r="V522" s="12" t="str">
        <f t="shared" si="17"/>
        <v/>
      </c>
      <c r="W522" s="11">
        <f t="shared" si="16"/>
        <v>1</v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5.2</v>
      </c>
      <c r="C523" s="2">
        <v>77</v>
      </c>
      <c r="D523" s="2">
        <v>1.5</v>
      </c>
      <c r="E523" s="2">
        <v>3</v>
      </c>
      <c r="F523" s="2">
        <v>9.6999999999999993</v>
      </c>
      <c r="G523" s="2">
        <v>12.2</v>
      </c>
      <c r="H523" s="2">
        <v>1027</v>
      </c>
      <c r="I523" s="2">
        <v>13720</v>
      </c>
      <c r="J523" s="2">
        <v>1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8.1999999999999993</v>
      </c>
      <c r="Q523">
        <v>8.1999999999999993</v>
      </c>
      <c r="R523" s="5">
        <v>0.35694444444444401</v>
      </c>
      <c r="T523" s="13">
        <f t="shared" si="13"/>
        <v>8.1999999999999993</v>
      </c>
      <c r="U523" s="13">
        <f t="shared" si="14"/>
        <v>0.99999999999999911</v>
      </c>
      <c r="V523" s="12" t="str">
        <f t="shared" si="17"/>
        <v/>
      </c>
      <c r="W523" s="11">
        <f t="shared" si="16"/>
        <v>1</v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5.2</v>
      </c>
      <c r="C524" s="2">
        <v>77</v>
      </c>
      <c r="D524" s="2">
        <v>1.5</v>
      </c>
      <c r="E524" s="2">
        <v>3.7</v>
      </c>
      <c r="F524" s="2">
        <v>6.8</v>
      </c>
      <c r="G524" s="2">
        <v>10.4</v>
      </c>
      <c r="H524" s="2">
        <v>1026.9000000000001</v>
      </c>
      <c r="I524" s="2">
        <v>13720</v>
      </c>
      <c r="J524" s="2">
        <v>1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8.3000000000000007</v>
      </c>
      <c r="Q524">
        <v>8.1999999999999993</v>
      </c>
      <c r="R524" s="5">
        <v>0.35763888888888901</v>
      </c>
      <c r="T524" s="13">
        <f t="shared" si="13"/>
        <v>8.3000000000000007</v>
      </c>
      <c r="U524" s="13">
        <f t="shared" si="14"/>
        <v>1.1000000000000005</v>
      </c>
      <c r="V524" s="12" t="str">
        <f t="shared" si="17"/>
        <v/>
      </c>
      <c r="W524" s="11">
        <f t="shared" si="16"/>
        <v>1</v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5.2</v>
      </c>
      <c r="C525" s="2">
        <v>77</v>
      </c>
      <c r="D525" s="2">
        <v>1.5</v>
      </c>
      <c r="E525" s="2">
        <v>2.2999999999999998</v>
      </c>
      <c r="F525" s="2">
        <v>13.3</v>
      </c>
      <c r="G525" s="2">
        <v>14</v>
      </c>
      <c r="H525" s="2">
        <v>1026.8</v>
      </c>
      <c r="I525" s="2">
        <v>13710</v>
      </c>
      <c r="J525" s="2">
        <v>1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8.3000000000000007</v>
      </c>
      <c r="Q525">
        <v>8.1999999999999993</v>
      </c>
      <c r="R525" s="5">
        <v>0.358333333333333</v>
      </c>
      <c r="T525" s="13">
        <f t="shared" si="13"/>
        <v>8.3000000000000007</v>
      </c>
      <c r="U525" s="13">
        <f t="shared" si="14"/>
        <v>1.1000000000000005</v>
      </c>
      <c r="V525" s="12" t="str">
        <f t="shared" si="17"/>
        <v/>
      </c>
      <c r="W525" s="11">
        <f t="shared" si="16"/>
        <v>1</v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5.2</v>
      </c>
      <c r="C526" s="2">
        <v>77</v>
      </c>
      <c r="D526" s="2">
        <v>1.5</v>
      </c>
      <c r="E526" s="2">
        <v>2.7</v>
      </c>
      <c r="F526" s="2">
        <v>10.8</v>
      </c>
      <c r="G526" s="2">
        <v>12.6</v>
      </c>
      <c r="H526" s="2">
        <v>1026.9000000000001</v>
      </c>
      <c r="I526" s="2">
        <v>13690</v>
      </c>
      <c r="J526" s="2">
        <v>1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8.3000000000000007</v>
      </c>
      <c r="Q526">
        <v>8.3000000000000007</v>
      </c>
      <c r="R526" s="5">
        <v>0.359027777777778</v>
      </c>
      <c r="T526" s="13">
        <f t="shared" si="13"/>
        <v>8.3000000000000007</v>
      </c>
      <c r="U526" s="13">
        <f t="shared" si="14"/>
        <v>1.1000000000000005</v>
      </c>
      <c r="V526" s="12" t="str">
        <f t="shared" si="17"/>
        <v/>
      </c>
      <c r="W526" s="11">
        <f t="shared" si="16"/>
        <v>1</v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5.2</v>
      </c>
      <c r="C527" s="2">
        <v>77</v>
      </c>
      <c r="D527" s="2">
        <v>1.5</v>
      </c>
      <c r="E527" s="2">
        <v>4.2</v>
      </c>
      <c r="F527" s="2">
        <v>5.4</v>
      </c>
      <c r="G527" s="2">
        <v>6.1</v>
      </c>
      <c r="H527" s="2">
        <v>1026.9000000000001</v>
      </c>
      <c r="I527" s="2">
        <v>13850</v>
      </c>
      <c r="J527" s="2">
        <v>1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8.3000000000000007</v>
      </c>
      <c r="Q527">
        <v>8.3000000000000007</v>
      </c>
      <c r="R527" s="5">
        <v>0.359722222222222</v>
      </c>
      <c r="T527" s="13">
        <f t="shared" ref="T527:T590" si="18">MAX(P527,Q527)</f>
        <v>8.3000000000000007</v>
      </c>
      <c r="U527" s="13">
        <f t="shared" ref="U527:U590" si="19">(T527-B527)-2</f>
        <v>1.1000000000000005</v>
      </c>
      <c r="V527" s="12" t="str">
        <f t="shared" si="17"/>
        <v/>
      </c>
      <c r="W527" s="11">
        <f t="shared" si="16"/>
        <v>1</v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5.3</v>
      </c>
      <c r="C528" s="2">
        <v>77</v>
      </c>
      <c r="D528" s="2">
        <v>1.6</v>
      </c>
      <c r="E528" s="2">
        <v>2.4</v>
      </c>
      <c r="F528" s="2">
        <v>13</v>
      </c>
      <c r="G528" s="2">
        <v>14.4</v>
      </c>
      <c r="H528" s="2">
        <v>1026.9000000000001</v>
      </c>
      <c r="I528" s="2">
        <v>14080</v>
      </c>
      <c r="J528" s="2">
        <v>1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8.3000000000000007</v>
      </c>
      <c r="Q528">
        <v>8.3000000000000007</v>
      </c>
      <c r="R528" s="5">
        <v>0.360416666666667</v>
      </c>
      <c r="T528" s="13">
        <f t="shared" si="18"/>
        <v>8.3000000000000007</v>
      </c>
      <c r="U528" s="13">
        <f t="shared" si="19"/>
        <v>1.0000000000000009</v>
      </c>
      <c r="V528" s="12" t="str">
        <f t="shared" si="17"/>
        <v/>
      </c>
      <c r="W528" s="11">
        <f t="shared" si="16"/>
        <v>1</v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5.2</v>
      </c>
      <c r="C529" s="2">
        <v>77</v>
      </c>
      <c r="D529" s="2">
        <v>1.5</v>
      </c>
      <c r="E529" s="2">
        <v>4.3</v>
      </c>
      <c r="F529" s="2">
        <v>5</v>
      </c>
      <c r="G529" s="2">
        <v>8.6</v>
      </c>
      <c r="H529" s="2">
        <v>1026.9000000000001</v>
      </c>
      <c r="I529" s="2">
        <v>14220</v>
      </c>
      <c r="J529" s="2">
        <v>1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8.3000000000000007</v>
      </c>
      <c r="Q529">
        <v>8.3000000000000007</v>
      </c>
      <c r="R529" s="5">
        <v>0.36111111111111099</v>
      </c>
      <c r="T529" s="13">
        <f t="shared" si="18"/>
        <v>8.3000000000000007</v>
      </c>
      <c r="U529" s="13">
        <f t="shared" si="19"/>
        <v>1.1000000000000005</v>
      </c>
      <c r="V529" s="12" t="str">
        <f t="shared" si="17"/>
        <v/>
      </c>
      <c r="W529" s="11">
        <f t="shared" si="16"/>
        <v>1</v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5.3</v>
      </c>
      <c r="C530" s="2">
        <v>77</v>
      </c>
      <c r="D530" s="2">
        <v>1.6</v>
      </c>
      <c r="E530" s="2">
        <v>5.3</v>
      </c>
      <c r="F530" s="2">
        <v>0</v>
      </c>
      <c r="G530" s="2">
        <v>7.6</v>
      </c>
      <c r="H530" s="2">
        <v>1026.8</v>
      </c>
      <c r="I530" s="2">
        <v>14380</v>
      </c>
      <c r="J530" s="2">
        <v>1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8.3000000000000007</v>
      </c>
      <c r="Q530">
        <v>8.3000000000000007</v>
      </c>
      <c r="R530" s="5">
        <v>0.36180555555555599</v>
      </c>
      <c r="T530" s="13">
        <f t="shared" si="18"/>
        <v>8.3000000000000007</v>
      </c>
      <c r="U530" s="13">
        <f t="shared" si="19"/>
        <v>1.0000000000000009</v>
      </c>
      <c r="V530" s="12" t="str">
        <f t="shared" si="17"/>
        <v/>
      </c>
      <c r="W530" s="11">
        <f t="shared" si="16"/>
        <v>1</v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5.3</v>
      </c>
      <c r="C531" s="2">
        <v>77</v>
      </c>
      <c r="D531" s="2">
        <v>1.6</v>
      </c>
      <c r="E531" s="2">
        <v>5.3</v>
      </c>
      <c r="F531" s="2">
        <v>2.5</v>
      </c>
      <c r="G531" s="2">
        <v>10.8</v>
      </c>
      <c r="H531" s="2">
        <v>1027</v>
      </c>
      <c r="I531" s="2">
        <v>14420</v>
      </c>
      <c r="J531" s="2">
        <v>1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8.4</v>
      </c>
      <c r="Q531">
        <v>8.3000000000000007</v>
      </c>
      <c r="R531" s="5">
        <v>0.36249999999999999</v>
      </c>
      <c r="T531" s="13">
        <f t="shared" si="18"/>
        <v>8.4</v>
      </c>
      <c r="U531" s="13">
        <f t="shared" si="19"/>
        <v>1.1000000000000005</v>
      </c>
      <c r="V531" s="12" t="str">
        <f t="shared" si="17"/>
        <v/>
      </c>
      <c r="W531" s="11">
        <f t="shared" si="16"/>
        <v>1</v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5.3</v>
      </c>
      <c r="C532" s="2">
        <v>77</v>
      </c>
      <c r="D532" s="2">
        <v>1.6</v>
      </c>
      <c r="E532" s="2">
        <v>3.7</v>
      </c>
      <c r="F532" s="2">
        <v>7.2</v>
      </c>
      <c r="G532" s="2">
        <v>9.6999999999999993</v>
      </c>
      <c r="H532" s="2">
        <v>1027</v>
      </c>
      <c r="I532" s="2">
        <v>14350</v>
      </c>
      <c r="J532" s="2">
        <v>1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8.4</v>
      </c>
      <c r="Q532">
        <v>8.3000000000000007</v>
      </c>
      <c r="R532" s="5">
        <v>0.36319444444444399</v>
      </c>
      <c r="T532" s="13">
        <f t="shared" si="18"/>
        <v>8.4</v>
      </c>
      <c r="U532" s="13">
        <f t="shared" si="19"/>
        <v>1.1000000000000005</v>
      </c>
      <c r="V532" s="12" t="str">
        <f t="shared" si="17"/>
        <v/>
      </c>
      <c r="W532" s="11">
        <f t="shared" si="16"/>
        <v>1</v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5.3</v>
      </c>
      <c r="C533" s="2">
        <v>77</v>
      </c>
      <c r="D533" s="2">
        <v>1.6</v>
      </c>
      <c r="E533" s="2">
        <v>3.9</v>
      </c>
      <c r="F533" s="2">
        <v>6.5</v>
      </c>
      <c r="G533" s="2">
        <v>16.2</v>
      </c>
      <c r="H533" s="2">
        <v>1027.0999999999999</v>
      </c>
      <c r="I533" s="2">
        <v>14330</v>
      </c>
      <c r="J533" s="2">
        <v>1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8.5</v>
      </c>
      <c r="Q533">
        <v>8.3000000000000007</v>
      </c>
      <c r="R533" s="5">
        <v>0.36388888888888898</v>
      </c>
      <c r="T533" s="13">
        <f t="shared" si="18"/>
        <v>8.5</v>
      </c>
      <c r="U533" s="13">
        <f t="shared" si="19"/>
        <v>1.2000000000000002</v>
      </c>
      <c r="V533" s="12" t="str">
        <f t="shared" si="17"/>
        <v/>
      </c>
      <c r="W533" s="11">
        <f t="shared" si="16"/>
        <v>1</v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5.3</v>
      </c>
      <c r="C534" s="2">
        <v>77</v>
      </c>
      <c r="D534" s="2">
        <v>1.6</v>
      </c>
      <c r="E534" s="2">
        <v>3.8</v>
      </c>
      <c r="F534" s="2">
        <v>6.8</v>
      </c>
      <c r="G534" s="2">
        <v>6.8</v>
      </c>
      <c r="H534" s="2">
        <v>1026.8</v>
      </c>
      <c r="I534" s="2">
        <v>13970</v>
      </c>
      <c r="J534" s="2">
        <v>1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8.5</v>
      </c>
      <c r="Q534">
        <v>8.4</v>
      </c>
      <c r="R534" s="5">
        <v>0.36458333333333298</v>
      </c>
      <c r="T534" s="13">
        <f t="shared" si="18"/>
        <v>8.5</v>
      </c>
      <c r="U534" s="13">
        <f t="shared" si="19"/>
        <v>1.2000000000000002</v>
      </c>
      <c r="V534" s="12" t="str">
        <f t="shared" si="17"/>
        <v/>
      </c>
      <c r="W534" s="11">
        <f t="shared" si="16"/>
        <v>1</v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5.3</v>
      </c>
      <c r="C535" s="2">
        <v>77</v>
      </c>
      <c r="D535" s="2">
        <v>1.6</v>
      </c>
      <c r="E535" s="2">
        <v>5.3</v>
      </c>
      <c r="F535" s="2">
        <v>3.2</v>
      </c>
      <c r="G535" s="2">
        <v>6.8</v>
      </c>
      <c r="H535" s="2">
        <v>1026.9000000000001</v>
      </c>
      <c r="I535" s="2">
        <v>13820</v>
      </c>
      <c r="J535" s="2">
        <v>1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8.6</v>
      </c>
      <c r="Q535">
        <v>8.4</v>
      </c>
      <c r="R535" s="5">
        <v>0.36527777777777798</v>
      </c>
      <c r="T535" s="13">
        <f t="shared" si="18"/>
        <v>8.6</v>
      </c>
      <c r="U535" s="13">
        <f t="shared" si="19"/>
        <v>1.2999999999999998</v>
      </c>
      <c r="V535" s="12" t="str">
        <f t="shared" si="17"/>
        <v/>
      </c>
      <c r="W535" s="11">
        <f t="shared" si="16"/>
        <v>1</v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5.3</v>
      </c>
      <c r="C536" s="2">
        <v>77</v>
      </c>
      <c r="D536" s="2">
        <v>1.6</v>
      </c>
      <c r="E536" s="2">
        <v>5.3</v>
      </c>
      <c r="F536" s="2">
        <v>4.7</v>
      </c>
      <c r="G536" s="2">
        <v>7.6</v>
      </c>
      <c r="H536" s="2">
        <v>1026.8</v>
      </c>
      <c r="I536" s="2">
        <v>13600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8.6</v>
      </c>
      <c r="Q536">
        <v>8.4</v>
      </c>
      <c r="R536" s="5">
        <v>0.36597222222222198</v>
      </c>
      <c r="T536" s="13">
        <f t="shared" si="18"/>
        <v>8.6</v>
      </c>
      <c r="U536" s="13">
        <f t="shared" si="19"/>
        <v>1.2999999999999998</v>
      </c>
      <c r="V536" s="12" t="str">
        <f t="shared" si="17"/>
        <v/>
      </c>
      <c r="W536" s="11">
        <f t="shared" si="16"/>
        <v>1</v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5.3</v>
      </c>
      <c r="C537" s="2">
        <v>77</v>
      </c>
      <c r="D537" s="2">
        <v>1.6</v>
      </c>
      <c r="E537" s="2">
        <v>5.3</v>
      </c>
      <c r="F537" s="2">
        <v>4.3</v>
      </c>
      <c r="G537" s="2">
        <v>4.7</v>
      </c>
      <c r="H537" s="2">
        <v>1027</v>
      </c>
      <c r="I537" s="2">
        <v>13680</v>
      </c>
      <c r="J537" s="2">
        <v>1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8.6</v>
      </c>
      <c r="Q537">
        <v>8.5</v>
      </c>
      <c r="R537" s="5">
        <v>0.36666666666666697</v>
      </c>
      <c r="T537" s="13">
        <f t="shared" si="18"/>
        <v>8.6</v>
      </c>
      <c r="U537" s="13">
        <f t="shared" si="19"/>
        <v>1.2999999999999998</v>
      </c>
      <c r="V537" s="12" t="str">
        <f t="shared" si="17"/>
        <v/>
      </c>
      <c r="W537" s="11">
        <f t="shared" si="16"/>
        <v>1</v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5.3</v>
      </c>
      <c r="C538" s="2">
        <v>77</v>
      </c>
      <c r="D538" s="2">
        <v>1.6</v>
      </c>
      <c r="E538" s="2">
        <v>4.0999999999999996</v>
      </c>
      <c r="F538" s="2">
        <v>6.1</v>
      </c>
      <c r="G538" s="2">
        <v>6.1</v>
      </c>
      <c r="H538" s="2">
        <v>1026.8</v>
      </c>
      <c r="I538" s="2">
        <v>13630</v>
      </c>
      <c r="J538" s="2">
        <v>1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8.6</v>
      </c>
      <c r="Q538">
        <v>8.5</v>
      </c>
      <c r="R538" s="5">
        <v>0.36736111111111103</v>
      </c>
      <c r="T538" s="13">
        <f t="shared" si="18"/>
        <v>8.6</v>
      </c>
      <c r="U538" s="13">
        <f t="shared" si="19"/>
        <v>1.2999999999999998</v>
      </c>
      <c r="V538" s="12" t="str">
        <f t="shared" si="17"/>
        <v/>
      </c>
      <c r="W538" s="11">
        <f t="shared" si="16"/>
        <v>1</v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5.3</v>
      </c>
      <c r="C539" s="2">
        <v>76</v>
      </c>
      <c r="D539" s="2">
        <v>1.4</v>
      </c>
      <c r="E539" s="2">
        <v>3.3</v>
      </c>
      <c r="F539" s="2">
        <v>8.6</v>
      </c>
      <c r="G539" s="2">
        <v>8.6</v>
      </c>
      <c r="H539" s="2">
        <v>1026.9000000000001</v>
      </c>
      <c r="I539" s="2">
        <v>13360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8.6999999999999993</v>
      </c>
      <c r="Q539">
        <v>8.5</v>
      </c>
      <c r="R539" s="5">
        <v>0.36805555555555602</v>
      </c>
      <c r="T539" s="13">
        <f t="shared" si="18"/>
        <v>8.6999999999999993</v>
      </c>
      <c r="U539" s="13">
        <f t="shared" si="19"/>
        <v>1.3999999999999995</v>
      </c>
      <c r="V539" s="12" t="str">
        <f t="shared" si="17"/>
        <v/>
      </c>
      <c r="W539" s="11">
        <f t="shared" si="16"/>
        <v>1</v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5.2</v>
      </c>
      <c r="C540" s="2">
        <v>76</v>
      </c>
      <c r="D540" s="2">
        <v>1.3</v>
      </c>
      <c r="E540" s="2">
        <v>3.7</v>
      </c>
      <c r="F540" s="2">
        <v>6.8</v>
      </c>
      <c r="G540" s="2">
        <v>10.4</v>
      </c>
      <c r="H540" s="2">
        <v>1026.8</v>
      </c>
      <c r="I540" s="2">
        <v>13530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8.6999999999999993</v>
      </c>
      <c r="Q540">
        <v>8.5</v>
      </c>
      <c r="R540" s="5">
        <v>0.36875000000000002</v>
      </c>
      <c r="T540" s="13">
        <f t="shared" si="18"/>
        <v>8.6999999999999993</v>
      </c>
      <c r="U540" s="13">
        <f t="shared" si="19"/>
        <v>1.4999999999999991</v>
      </c>
      <c r="V540" s="12" t="str">
        <f t="shared" si="17"/>
        <v/>
      </c>
      <c r="W540" s="11">
        <f t="shared" si="16"/>
        <v>1</v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5.3</v>
      </c>
      <c r="C541" s="2">
        <v>76</v>
      </c>
      <c r="D541" s="2">
        <v>1.4</v>
      </c>
      <c r="E541" s="2">
        <v>5.3</v>
      </c>
      <c r="F541" s="2">
        <v>4.3</v>
      </c>
      <c r="G541" s="2">
        <v>7.6</v>
      </c>
      <c r="H541" s="2">
        <v>1026.9000000000001</v>
      </c>
      <c r="I541" s="2">
        <v>13990</v>
      </c>
      <c r="J541" s="2">
        <v>1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8.8000000000000007</v>
      </c>
      <c r="Q541">
        <v>8.5</v>
      </c>
      <c r="R541" s="5">
        <v>0.36944444444444402</v>
      </c>
      <c r="T541" s="13">
        <f t="shared" si="18"/>
        <v>8.8000000000000007</v>
      </c>
      <c r="U541" s="13">
        <f t="shared" si="19"/>
        <v>1.5000000000000009</v>
      </c>
      <c r="V541" s="12" t="str">
        <f t="shared" si="17"/>
        <v/>
      </c>
      <c r="W541" s="11">
        <f t="shared" si="16"/>
        <v>1</v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5.3</v>
      </c>
      <c r="C542" s="2">
        <v>76</v>
      </c>
      <c r="D542" s="2">
        <v>1.4</v>
      </c>
      <c r="E542" s="2">
        <v>4.0999999999999996</v>
      </c>
      <c r="F542" s="2">
        <v>6.1</v>
      </c>
      <c r="G542" s="2">
        <v>7.6</v>
      </c>
      <c r="H542" s="2">
        <v>1026.8</v>
      </c>
      <c r="I542" s="2">
        <v>15430</v>
      </c>
      <c r="J542" s="2">
        <v>1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8.8000000000000007</v>
      </c>
      <c r="Q542">
        <v>8.5</v>
      </c>
      <c r="R542" s="5">
        <v>0.37013888888888902</v>
      </c>
      <c r="T542" s="13">
        <f t="shared" si="18"/>
        <v>8.8000000000000007</v>
      </c>
      <c r="U542" s="13">
        <f t="shared" si="19"/>
        <v>1.5000000000000009</v>
      </c>
      <c r="V542" s="12" t="str">
        <f t="shared" si="17"/>
        <v/>
      </c>
      <c r="W542" s="11">
        <f t="shared" si="16"/>
        <v>1</v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5.3</v>
      </c>
      <c r="C543" s="2">
        <v>76</v>
      </c>
      <c r="D543" s="2">
        <v>1.4</v>
      </c>
      <c r="E543" s="2">
        <v>3.4</v>
      </c>
      <c r="F543" s="2">
        <v>8.3000000000000007</v>
      </c>
      <c r="G543" s="2">
        <v>11.2</v>
      </c>
      <c r="H543" s="2">
        <v>1026.8</v>
      </c>
      <c r="I543" s="2">
        <v>16380</v>
      </c>
      <c r="J543" s="2">
        <v>1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8.8000000000000007</v>
      </c>
      <c r="Q543">
        <v>8.5</v>
      </c>
      <c r="R543" s="5">
        <v>0.37083333333333302</v>
      </c>
      <c r="T543" s="13">
        <f t="shared" si="18"/>
        <v>8.8000000000000007</v>
      </c>
      <c r="U543" s="13">
        <f t="shared" si="19"/>
        <v>1.5000000000000009</v>
      </c>
      <c r="V543" s="12" t="str">
        <f t="shared" si="17"/>
        <v/>
      </c>
      <c r="W543" s="11">
        <f t="shared" si="16"/>
        <v>1</v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5.3</v>
      </c>
      <c r="C544" s="2">
        <v>76</v>
      </c>
      <c r="D544" s="2">
        <v>1.4</v>
      </c>
      <c r="E544" s="2">
        <v>3.9</v>
      </c>
      <c r="F544" s="2">
        <v>6.5</v>
      </c>
      <c r="G544" s="2">
        <v>9</v>
      </c>
      <c r="H544" s="2">
        <v>1026.8</v>
      </c>
      <c r="I544" s="2">
        <v>17340</v>
      </c>
      <c r="J544" s="2">
        <v>1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8.8000000000000007</v>
      </c>
      <c r="Q544">
        <v>8.4</v>
      </c>
      <c r="R544" s="5">
        <v>0.37152777777777801</v>
      </c>
      <c r="T544" s="13">
        <f t="shared" si="18"/>
        <v>8.8000000000000007</v>
      </c>
      <c r="U544" s="13">
        <f t="shared" si="19"/>
        <v>1.5000000000000009</v>
      </c>
      <c r="V544" s="12" t="str">
        <f t="shared" si="17"/>
        <v/>
      </c>
      <c r="W544" s="11">
        <f t="shared" ref="W544:W607" si="20">IF(B544="","",IF(T544="","",IF(T544&gt;B544+2,1,"")))</f>
        <v>1</v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5.4</v>
      </c>
      <c r="C545" s="2">
        <v>76</v>
      </c>
      <c r="D545" s="2">
        <v>1.5</v>
      </c>
      <c r="E545" s="2">
        <v>3.4</v>
      </c>
      <c r="F545" s="2">
        <v>8.6</v>
      </c>
      <c r="G545" s="2">
        <v>13.3</v>
      </c>
      <c r="H545" s="2">
        <v>1026.9000000000001</v>
      </c>
      <c r="I545" s="2">
        <v>18510</v>
      </c>
      <c r="J545" s="2">
        <v>1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8.8000000000000007</v>
      </c>
      <c r="Q545">
        <v>8.4</v>
      </c>
      <c r="R545" s="5">
        <v>0.37222222222222201</v>
      </c>
      <c r="T545" s="13">
        <f t="shared" si="18"/>
        <v>8.8000000000000007</v>
      </c>
      <c r="U545" s="13">
        <f t="shared" si="19"/>
        <v>1.4000000000000004</v>
      </c>
      <c r="V545" s="12" t="str">
        <f t="shared" si="17"/>
        <v/>
      </c>
      <c r="W545" s="11">
        <f t="shared" si="20"/>
        <v>1</v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5.4</v>
      </c>
      <c r="C546" s="2">
        <v>76</v>
      </c>
      <c r="D546" s="2">
        <v>1.5</v>
      </c>
      <c r="E546" s="2">
        <v>3.8</v>
      </c>
      <c r="F546" s="2">
        <v>7.2</v>
      </c>
      <c r="G546" s="2">
        <v>7.2</v>
      </c>
      <c r="H546" s="2">
        <v>1026.8</v>
      </c>
      <c r="I546" s="2">
        <v>19860</v>
      </c>
      <c r="J546" s="2">
        <v>1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8.8000000000000007</v>
      </c>
      <c r="Q546">
        <v>8.4</v>
      </c>
      <c r="R546" s="5">
        <v>0.37291666666666701</v>
      </c>
      <c r="T546" s="13">
        <f t="shared" si="18"/>
        <v>8.8000000000000007</v>
      </c>
      <c r="U546" s="13">
        <f t="shared" si="19"/>
        <v>1.4000000000000004</v>
      </c>
      <c r="V546" s="12" t="str">
        <f t="shared" si="17"/>
        <v/>
      </c>
      <c r="W546" s="11">
        <f t="shared" si="20"/>
        <v>1</v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5.5</v>
      </c>
      <c r="C547" s="2">
        <v>75</v>
      </c>
      <c r="D547" s="2">
        <v>1.4</v>
      </c>
      <c r="E547" s="2">
        <v>3.7</v>
      </c>
      <c r="F547" s="2">
        <v>8.3000000000000007</v>
      </c>
      <c r="G547" s="2">
        <v>13</v>
      </c>
      <c r="H547" s="2">
        <v>1026.7</v>
      </c>
      <c r="I547" s="2">
        <v>21310</v>
      </c>
      <c r="J547" s="2">
        <v>1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8.9</v>
      </c>
      <c r="Q547">
        <v>8.4</v>
      </c>
      <c r="R547" s="5">
        <v>0.37361111111111101</v>
      </c>
      <c r="T547" s="13">
        <f t="shared" si="18"/>
        <v>8.9</v>
      </c>
      <c r="U547" s="13">
        <f t="shared" si="19"/>
        <v>1.4000000000000004</v>
      </c>
      <c r="V547" s="12" t="str">
        <f t="shared" si="17"/>
        <v/>
      </c>
      <c r="W547" s="11">
        <f t="shared" si="20"/>
        <v>1</v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5.5</v>
      </c>
      <c r="C548" s="2">
        <v>75</v>
      </c>
      <c r="D548" s="2">
        <v>1.4</v>
      </c>
      <c r="E548" s="2">
        <v>4.0999999999999996</v>
      </c>
      <c r="F548" s="2">
        <v>6.5</v>
      </c>
      <c r="G548" s="2">
        <v>6.5</v>
      </c>
      <c r="H548" s="2">
        <v>1026.8</v>
      </c>
      <c r="I548" s="2">
        <v>22830</v>
      </c>
      <c r="J548" s="2">
        <v>1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9</v>
      </c>
      <c r="Q548">
        <v>8.4</v>
      </c>
      <c r="R548" s="5">
        <v>0.374305555555556</v>
      </c>
      <c r="T548" s="13">
        <f t="shared" si="18"/>
        <v>9</v>
      </c>
      <c r="U548" s="13">
        <f t="shared" si="19"/>
        <v>1.5</v>
      </c>
      <c r="V548" s="12" t="str">
        <f t="shared" si="17"/>
        <v/>
      </c>
      <c r="W548" s="11">
        <f t="shared" si="20"/>
        <v>1</v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5.6</v>
      </c>
      <c r="C549" s="2">
        <v>75</v>
      </c>
      <c r="D549" s="2">
        <v>1.5</v>
      </c>
      <c r="E549" s="2">
        <v>3.6</v>
      </c>
      <c r="F549" s="2">
        <v>9</v>
      </c>
      <c r="G549" s="2">
        <v>12.6</v>
      </c>
      <c r="H549" s="2">
        <v>1026.8</v>
      </c>
      <c r="I549" s="2">
        <v>23250</v>
      </c>
      <c r="J549" s="2">
        <v>1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9.1999999999999993</v>
      </c>
      <c r="Q549">
        <v>8.5</v>
      </c>
      <c r="R549" s="5">
        <v>0.375</v>
      </c>
      <c r="T549" s="13">
        <f t="shared" si="18"/>
        <v>9.1999999999999993</v>
      </c>
      <c r="U549" s="13">
        <f t="shared" si="19"/>
        <v>1.5999999999999996</v>
      </c>
      <c r="V549" s="12" t="str">
        <f t="shared" si="17"/>
        <v/>
      </c>
      <c r="W549" s="11">
        <f t="shared" si="20"/>
        <v>1</v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5.7</v>
      </c>
      <c r="C550" s="2">
        <v>75</v>
      </c>
      <c r="D550" s="2">
        <v>1.6</v>
      </c>
      <c r="E550" s="2">
        <v>4.7</v>
      </c>
      <c r="F550" s="2">
        <v>5.4</v>
      </c>
      <c r="G550" s="2">
        <v>8.6</v>
      </c>
      <c r="H550" s="2">
        <v>1026.7</v>
      </c>
      <c r="I550" s="2">
        <v>24040</v>
      </c>
      <c r="J550" s="2">
        <v>1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9.4</v>
      </c>
      <c r="Q550">
        <v>8.5</v>
      </c>
      <c r="R550" s="5">
        <v>0.375694444444444</v>
      </c>
      <c r="T550" s="13">
        <f t="shared" si="18"/>
        <v>9.4</v>
      </c>
      <c r="U550" s="13">
        <f t="shared" si="19"/>
        <v>1.7000000000000002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5.7</v>
      </c>
      <c r="C551" s="2">
        <v>74</v>
      </c>
      <c r="D551" s="2">
        <v>1.4</v>
      </c>
      <c r="E551" s="2">
        <v>3.9</v>
      </c>
      <c r="F551" s="2">
        <v>7.9</v>
      </c>
      <c r="G551" s="2">
        <v>11.2</v>
      </c>
      <c r="H551" s="2">
        <v>1026.9000000000001</v>
      </c>
      <c r="I551" s="2">
        <v>25270</v>
      </c>
      <c r="J551" s="2">
        <v>1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9.6999999999999993</v>
      </c>
      <c r="Q551">
        <v>8.5</v>
      </c>
      <c r="R551" s="5">
        <v>0.37638888888888899</v>
      </c>
      <c r="T551" s="13">
        <f t="shared" si="18"/>
        <v>9.6999999999999993</v>
      </c>
      <c r="U551" s="13">
        <f t="shared" si="19"/>
        <v>1.9999999999999991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5.8</v>
      </c>
      <c r="C552" s="2">
        <v>74</v>
      </c>
      <c r="D552" s="2">
        <v>1.5</v>
      </c>
      <c r="E552" s="2">
        <v>5.8</v>
      </c>
      <c r="F552" s="2">
        <v>4.3</v>
      </c>
      <c r="G552" s="2">
        <v>7.9</v>
      </c>
      <c r="H552" s="2">
        <v>1026.7</v>
      </c>
      <c r="I552" s="2">
        <v>25770</v>
      </c>
      <c r="J552" s="2">
        <v>1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10</v>
      </c>
      <c r="Q552">
        <v>8.6</v>
      </c>
      <c r="R552" s="5">
        <v>0.37708333333333299</v>
      </c>
      <c r="T552" s="13">
        <f t="shared" si="18"/>
        <v>10</v>
      </c>
      <c r="U552" s="13">
        <f t="shared" si="19"/>
        <v>2.2000000000000002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5.8</v>
      </c>
      <c r="C553" s="2">
        <v>74</v>
      </c>
      <c r="D553" s="2">
        <v>1.5</v>
      </c>
      <c r="E553" s="2">
        <v>4.5</v>
      </c>
      <c r="F553" s="2">
        <v>6.5</v>
      </c>
      <c r="G553" s="2">
        <v>18</v>
      </c>
      <c r="H553" s="2">
        <v>1026.7</v>
      </c>
      <c r="I553" s="2">
        <v>25520</v>
      </c>
      <c r="J553" s="2">
        <v>1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10.4</v>
      </c>
      <c r="Q553">
        <v>8.6</v>
      </c>
      <c r="R553" s="5">
        <v>0.37777777777777799</v>
      </c>
      <c r="T553" s="13">
        <f t="shared" si="18"/>
        <v>10.4</v>
      </c>
      <c r="U553" s="13">
        <f t="shared" si="19"/>
        <v>2.6000000000000005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5.9</v>
      </c>
      <c r="C554" s="2">
        <v>74</v>
      </c>
      <c r="D554" s="2">
        <v>1.6</v>
      </c>
      <c r="E554" s="2">
        <v>4.8</v>
      </c>
      <c r="F554" s="2">
        <v>5.8</v>
      </c>
      <c r="G554" s="2">
        <v>11.2</v>
      </c>
      <c r="H554" s="2">
        <v>1026.8</v>
      </c>
      <c r="I554" s="2">
        <v>26610</v>
      </c>
      <c r="J554" s="2">
        <v>1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10.8</v>
      </c>
      <c r="Q554">
        <v>8.6</v>
      </c>
      <c r="R554" s="5">
        <v>0.37847222222222199</v>
      </c>
      <c r="T554" s="13">
        <f t="shared" si="18"/>
        <v>10.8</v>
      </c>
      <c r="U554" s="13">
        <f t="shared" si="19"/>
        <v>2.9000000000000004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5.9</v>
      </c>
      <c r="C555" s="2">
        <v>74</v>
      </c>
      <c r="D555" s="2">
        <v>1.6</v>
      </c>
      <c r="E555" s="2">
        <v>5.9</v>
      </c>
      <c r="F555" s="2">
        <v>4</v>
      </c>
      <c r="G555" s="2">
        <v>9</v>
      </c>
      <c r="H555" s="2">
        <v>1026.7</v>
      </c>
      <c r="I555" s="2">
        <v>29140</v>
      </c>
      <c r="J555" s="2">
        <v>2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11.1</v>
      </c>
      <c r="Q555">
        <v>8.6999999999999993</v>
      </c>
      <c r="R555" s="5">
        <v>0.37916666666666698</v>
      </c>
      <c r="T555" s="13">
        <f t="shared" si="18"/>
        <v>11.1</v>
      </c>
      <c r="U555" s="13">
        <f t="shared" si="19"/>
        <v>3.1999999999999993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5.9</v>
      </c>
      <c r="C556" s="2">
        <v>73</v>
      </c>
      <c r="D556" s="2">
        <v>1.4</v>
      </c>
      <c r="E556" s="2">
        <v>4.3</v>
      </c>
      <c r="F556" s="2">
        <v>7.6</v>
      </c>
      <c r="G556" s="2">
        <v>16.2</v>
      </c>
      <c r="H556" s="2">
        <v>1026.7</v>
      </c>
      <c r="I556" s="2">
        <v>30130</v>
      </c>
      <c r="J556" s="2">
        <v>2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11.5</v>
      </c>
      <c r="Q556">
        <v>8.8000000000000007</v>
      </c>
      <c r="R556" s="5">
        <v>0.37986111111111098</v>
      </c>
      <c r="T556" s="13">
        <f t="shared" si="18"/>
        <v>11.5</v>
      </c>
      <c r="U556" s="13">
        <f t="shared" si="19"/>
        <v>3.5999999999999996</v>
      </c>
      <c r="V556" s="12" t="str">
        <f t="shared" si="17"/>
        <v/>
      </c>
      <c r="W556" s="11">
        <f t="shared" si="20"/>
        <v>1</v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</v>
      </c>
      <c r="C557" s="2">
        <v>73</v>
      </c>
      <c r="D557" s="2">
        <v>1.5</v>
      </c>
      <c r="E557" s="2">
        <v>6</v>
      </c>
      <c r="F557" s="2">
        <v>3.6</v>
      </c>
      <c r="G557" s="2">
        <v>7.9</v>
      </c>
      <c r="H557" s="2">
        <v>1026.8</v>
      </c>
      <c r="I557" s="2">
        <v>29150</v>
      </c>
      <c r="J557" s="2">
        <v>2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11.8</v>
      </c>
      <c r="Q557">
        <v>8.9</v>
      </c>
      <c r="R557" s="5">
        <v>0.38055555555555598</v>
      </c>
      <c r="T557" s="13">
        <f t="shared" si="18"/>
        <v>11.8</v>
      </c>
      <c r="U557" s="13">
        <f t="shared" si="19"/>
        <v>3.8000000000000007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6.2</v>
      </c>
      <c r="C558" s="2">
        <v>73</v>
      </c>
      <c r="D558" s="2">
        <v>1.7</v>
      </c>
      <c r="E558" s="2">
        <v>5.3</v>
      </c>
      <c r="F558" s="2">
        <v>5.4</v>
      </c>
      <c r="G558" s="2">
        <v>7.6</v>
      </c>
      <c r="H558" s="2">
        <v>1026.5</v>
      </c>
      <c r="I558" s="2">
        <v>29980</v>
      </c>
      <c r="J558" s="2">
        <v>2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12.1</v>
      </c>
      <c r="Q558">
        <v>8.9</v>
      </c>
      <c r="R558" s="5">
        <v>0.38124999999999998</v>
      </c>
      <c r="T558" s="13">
        <f t="shared" si="18"/>
        <v>12.1</v>
      </c>
      <c r="U558" s="13">
        <f t="shared" si="19"/>
        <v>3.8999999999999995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6.2</v>
      </c>
      <c r="C559" s="2">
        <v>73</v>
      </c>
      <c r="D559" s="2">
        <v>1.7</v>
      </c>
      <c r="E559" s="2">
        <v>4.5</v>
      </c>
      <c r="F559" s="2">
        <v>8.3000000000000007</v>
      </c>
      <c r="G559" s="2">
        <v>9.4</v>
      </c>
      <c r="H559" s="2">
        <v>1026.8</v>
      </c>
      <c r="I559" s="2">
        <v>28040</v>
      </c>
      <c r="J559" s="2">
        <v>2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12.4</v>
      </c>
      <c r="Q559">
        <v>9</v>
      </c>
      <c r="R559" s="5">
        <v>0.38194444444444398</v>
      </c>
      <c r="T559" s="13">
        <f t="shared" si="18"/>
        <v>12.4</v>
      </c>
      <c r="U559" s="13">
        <f t="shared" si="19"/>
        <v>4.2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73</v>
      </c>
      <c r="D560" s="2">
        <v>1.7</v>
      </c>
      <c r="E560" s="2">
        <v>5.2</v>
      </c>
      <c r="F560" s="2">
        <v>5.8</v>
      </c>
      <c r="G560" s="2">
        <v>11.2</v>
      </c>
      <c r="H560" s="2">
        <v>1026.8</v>
      </c>
      <c r="I560" s="2">
        <v>29810</v>
      </c>
      <c r="J560" s="2">
        <v>2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12.8</v>
      </c>
      <c r="Q560">
        <v>9.1</v>
      </c>
      <c r="R560" s="5">
        <v>0.38263888888888897</v>
      </c>
      <c r="T560" s="13">
        <f t="shared" si="18"/>
        <v>12.8</v>
      </c>
      <c r="U560" s="13">
        <f t="shared" si="19"/>
        <v>4.6000000000000005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6.3</v>
      </c>
      <c r="C561" s="2">
        <v>73</v>
      </c>
      <c r="D561" s="2">
        <v>1.8</v>
      </c>
      <c r="E561" s="2">
        <v>5.3</v>
      </c>
      <c r="F561" s="2">
        <v>5.8</v>
      </c>
      <c r="G561" s="2">
        <v>10.4</v>
      </c>
      <c r="H561" s="2">
        <v>1026.8</v>
      </c>
      <c r="I561" s="2">
        <v>27740</v>
      </c>
      <c r="J561" s="2">
        <v>2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13.2</v>
      </c>
      <c r="Q561">
        <v>9.1999999999999993</v>
      </c>
      <c r="R561" s="5">
        <v>0.38333333333333303</v>
      </c>
      <c r="T561" s="13">
        <f t="shared" si="18"/>
        <v>13.2</v>
      </c>
      <c r="U561" s="13">
        <f t="shared" si="19"/>
        <v>4.8999999999999995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6.3</v>
      </c>
      <c r="C562" s="2">
        <v>73</v>
      </c>
      <c r="D562" s="2">
        <v>1.8</v>
      </c>
      <c r="E562" s="2">
        <v>4.9000000000000004</v>
      </c>
      <c r="F562" s="2">
        <v>6.8</v>
      </c>
      <c r="G562" s="2">
        <v>10.1</v>
      </c>
      <c r="H562" s="2">
        <v>1026.4000000000001</v>
      </c>
      <c r="I562" s="2">
        <v>26200</v>
      </c>
      <c r="J562" s="2">
        <v>1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13.6</v>
      </c>
      <c r="Q562">
        <v>9.1999999999999993</v>
      </c>
      <c r="R562" s="5">
        <v>0.38402777777777802</v>
      </c>
      <c r="T562" s="13">
        <f t="shared" si="18"/>
        <v>13.6</v>
      </c>
      <c r="U562" s="13">
        <f t="shared" si="19"/>
        <v>5.3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73</v>
      </c>
      <c r="D563" s="2">
        <v>1.7</v>
      </c>
      <c r="E563" s="2">
        <v>4</v>
      </c>
      <c r="F563" s="2">
        <v>10.4</v>
      </c>
      <c r="G563" s="2">
        <v>13.3</v>
      </c>
      <c r="H563" s="2">
        <v>1026.8</v>
      </c>
      <c r="I563" s="2">
        <v>24790</v>
      </c>
      <c r="J563" s="2">
        <v>1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14</v>
      </c>
      <c r="Q563">
        <v>9.3000000000000007</v>
      </c>
      <c r="R563" s="5">
        <v>0.38472222222222202</v>
      </c>
      <c r="T563" s="13">
        <f t="shared" si="18"/>
        <v>14</v>
      </c>
      <c r="U563" s="13">
        <f t="shared" si="19"/>
        <v>5.8</v>
      </c>
      <c r="V563" s="12" t="str">
        <f t="shared" si="17"/>
        <v/>
      </c>
      <c r="W563" s="11">
        <f t="shared" si="20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73</v>
      </c>
      <c r="D564" s="2">
        <v>1.6</v>
      </c>
      <c r="E564" s="2">
        <v>4.5999999999999996</v>
      </c>
      <c r="F564" s="2">
        <v>7.2</v>
      </c>
      <c r="G564" s="2">
        <v>13.3</v>
      </c>
      <c r="H564" s="2">
        <v>1026.5999999999999</v>
      </c>
      <c r="I564" s="2">
        <v>22680</v>
      </c>
      <c r="J564" s="2">
        <v>1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14.2</v>
      </c>
      <c r="Q564">
        <v>9.4</v>
      </c>
      <c r="R564" s="5">
        <v>0.38541666666666702</v>
      </c>
      <c r="T564" s="13">
        <f t="shared" si="18"/>
        <v>14.2</v>
      </c>
      <c r="U564" s="13">
        <f t="shared" si="19"/>
        <v>6.1</v>
      </c>
      <c r="V564" s="12" t="str">
        <f t="shared" si="17"/>
        <v/>
      </c>
      <c r="W564" s="11">
        <f t="shared" si="20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</v>
      </c>
      <c r="C565" s="2">
        <v>73</v>
      </c>
      <c r="D565" s="2">
        <v>1.5</v>
      </c>
      <c r="E565" s="2">
        <v>5.0999999999999996</v>
      </c>
      <c r="F565" s="2">
        <v>5.4</v>
      </c>
      <c r="G565" s="2">
        <v>9</v>
      </c>
      <c r="H565" s="2">
        <v>1026.5999999999999</v>
      </c>
      <c r="I565" s="2">
        <v>21030</v>
      </c>
      <c r="J565" s="2">
        <v>1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14.4</v>
      </c>
      <c r="Q565">
        <v>9.5</v>
      </c>
      <c r="R565" s="5">
        <v>0.38611111111111102</v>
      </c>
      <c r="T565" s="13">
        <f t="shared" si="18"/>
        <v>14.4</v>
      </c>
      <c r="U565" s="13">
        <f t="shared" si="19"/>
        <v>6.4</v>
      </c>
      <c r="V565" s="12" t="str">
        <f t="shared" si="17"/>
        <v/>
      </c>
      <c r="W565" s="11">
        <f t="shared" si="20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</v>
      </c>
      <c r="C566" s="2">
        <v>74</v>
      </c>
      <c r="D566" s="2">
        <v>1.7</v>
      </c>
      <c r="E566" s="2">
        <v>4.9000000000000004</v>
      </c>
      <c r="F566" s="2">
        <v>5.8</v>
      </c>
      <c r="G566" s="2">
        <v>10.4</v>
      </c>
      <c r="H566" s="2">
        <v>1026.5999999999999</v>
      </c>
      <c r="I566" s="2">
        <v>20380</v>
      </c>
      <c r="J566" s="2">
        <v>1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14.5</v>
      </c>
      <c r="Q566">
        <v>9.6</v>
      </c>
      <c r="R566" s="5">
        <v>0.38680555555555601</v>
      </c>
      <c r="T566" s="13">
        <f t="shared" si="18"/>
        <v>14.5</v>
      </c>
      <c r="U566" s="13">
        <f t="shared" si="19"/>
        <v>6.5</v>
      </c>
      <c r="V566" s="12" t="str">
        <f t="shared" si="17"/>
        <v/>
      </c>
      <c r="W566" s="11">
        <f t="shared" si="20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5.9</v>
      </c>
      <c r="C567" s="2">
        <v>74</v>
      </c>
      <c r="D567" s="2">
        <v>1.6</v>
      </c>
      <c r="E567" s="2">
        <v>4</v>
      </c>
      <c r="F567" s="2">
        <v>9</v>
      </c>
      <c r="G567" s="2">
        <v>11.9</v>
      </c>
      <c r="H567" s="2">
        <v>1026.7</v>
      </c>
      <c r="I567" s="2">
        <v>19260</v>
      </c>
      <c r="J567" s="2">
        <v>1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14.4</v>
      </c>
      <c r="Q567">
        <v>9.6999999999999993</v>
      </c>
      <c r="R567" s="5">
        <v>0.38750000000000001</v>
      </c>
      <c r="T567" s="13">
        <f t="shared" si="18"/>
        <v>14.4</v>
      </c>
      <c r="U567" s="13">
        <f t="shared" si="19"/>
        <v>6.5</v>
      </c>
      <c r="V567" s="12" t="str">
        <f t="shared" si="17"/>
        <v/>
      </c>
      <c r="W567" s="11">
        <f t="shared" si="20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5.9</v>
      </c>
      <c r="C568" s="2">
        <v>74</v>
      </c>
      <c r="D568" s="2">
        <v>1.6</v>
      </c>
      <c r="E568" s="2">
        <v>3.9</v>
      </c>
      <c r="F568" s="2">
        <v>9.4</v>
      </c>
      <c r="G568" s="2">
        <v>10.4</v>
      </c>
      <c r="H568" s="2">
        <v>1026.5</v>
      </c>
      <c r="I568" s="2">
        <v>18690</v>
      </c>
      <c r="J568" s="2">
        <v>1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14.3</v>
      </c>
      <c r="Q568">
        <v>9.6999999999999993</v>
      </c>
      <c r="R568" s="5">
        <v>0.38819444444444401</v>
      </c>
      <c r="T568" s="13">
        <f t="shared" si="18"/>
        <v>14.3</v>
      </c>
      <c r="U568" s="13">
        <f t="shared" si="19"/>
        <v>6.4</v>
      </c>
      <c r="V568" s="12" t="str">
        <f t="shared" si="17"/>
        <v/>
      </c>
      <c r="W568" s="11">
        <f t="shared" si="20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5.8</v>
      </c>
      <c r="C569" s="2">
        <v>74</v>
      </c>
      <c r="D569" s="2">
        <v>1.5</v>
      </c>
      <c r="E569" s="2">
        <v>4.4000000000000004</v>
      </c>
      <c r="F569" s="2">
        <v>6.8</v>
      </c>
      <c r="G569" s="2">
        <v>14</v>
      </c>
      <c r="H569" s="2">
        <v>1026.5999999999999</v>
      </c>
      <c r="I569" s="2">
        <v>18350</v>
      </c>
      <c r="J569" s="2">
        <v>1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14.1</v>
      </c>
      <c r="Q569">
        <v>9.8000000000000007</v>
      </c>
      <c r="R569" s="5">
        <v>0.38888888888888901</v>
      </c>
      <c r="T569" s="13">
        <f t="shared" si="18"/>
        <v>14.1</v>
      </c>
      <c r="U569" s="13">
        <f t="shared" si="19"/>
        <v>6.3000000000000007</v>
      </c>
      <c r="V569" s="12" t="str">
        <f t="shared" si="17"/>
        <v/>
      </c>
      <c r="W569" s="11">
        <f t="shared" si="20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5.8</v>
      </c>
      <c r="C570" s="2">
        <v>74</v>
      </c>
      <c r="D570" s="2">
        <v>1.5</v>
      </c>
      <c r="E570" s="2">
        <v>3.6</v>
      </c>
      <c r="F570" s="2">
        <v>10.1</v>
      </c>
      <c r="G570" s="2">
        <v>10.8</v>
      </c>
      <c r="H570" s="2">
        <v>1026.3</v>
      </c>
      <c r="I570" s="2">
        <v>18050</v>
      </c>
      <c r="J570" s="2">
        <v>1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13.9</v>
      </c>
      <c r="Q570">
        <v>9.8000000000000007</v>
      </c>
      <c r="R570" s="5">
        <v>0.389583333333333</v>
      </c>
      <c r="T570" s="13">
        <f t="shared" si="18"/>
        <v>13.9</v>
      </c>
      <c r="U570" s="13">
        <f t="shared" si="19"/>
        <v>6.1000000000000014</v>
      </c>
      <c r="V570" s="12" t="str">
        <f t="shared" si="17"/>
        <v/>
      </c>
      <c r="W570" s="11">
        <f t="shared" si="20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5.8</v>
      </c>
      <c r="C571" s="2">
        <v>74</v>
      </c>
      <c r="D571" s="2">
        <v>1.5</v>
      </c>
      <c r="E571" s="2">
        <v>4.2</v>
      </c>
      <c r="F571" s="2">
        <v>7.6</v>
      </c>
      <c r="G571" s="2">
        <v>9.6999999999999993</v>
      </c>
      <c r="H571" s="2">
        <v>1026.7</v>
      </c>
      <c r="I571" s="2">
        <v>17830</v>
      </c>
      <c r="J571" s="2">
        <v>1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13.6</v>
      </c>
      <c r="Q571">
        <v>9.9</v>
      </c>
      <c r="R571" s="5">
        <v>0.390277777777778</v>
      </c>
      <c r="T571" s="13">
        <f t="shared" si="18"/>
        <v>13.6</v>
      </c>
      <c r="U571" s="13">
        <f t="shared" si="19"/>
        <v>5.8</v>
      </c>
      <c r="V571" s="12" t="str">
        <f t="shared" si="17"/>
        <v/>
      </c>
      <c r="W571" s="11">
        <f t="shared" si="20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5.7</v>
      </c>
      <c r="C572" s="2">
        <v>74</v>
      </c>
      <c r="D572" s="2">
        <v>1.4</v>
      </c>
      <c r="E572" s="2">
        <v>4.5</v>
      </c>
      <c r="F572" s="2">
        <v>6.1</v>
      </c>
      <c r="G572" s="2">
        <v>7.9</v>
      </c>
      <c r="H572" s="2">
        <v>1026.5</v>
      </c>
      <c r="I572" s="2">
        <v>17680</v>
      </c>
      <c r="J572" s="2">
        <v>1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13.3</v>
      </c>
      <c r="Q572">
        <v>9.9</v>
      </c>
      <c r="R572" s="5">
        <v>0.390972222222222</v>
      </c>
      <c r="T572" s="13">
        <f t="shared" si="18"/>
        <v>13.3</v>
      </c>
      <c r="U572" s="13">
        <f t="shared" si="19"/>
        <v>5.6000000000000005</v>
      </c>
      <c r="V572" s="12" t="str">
        <f t="shared" si="17"/>
        <v/>
      </c>
      <c r="W572" s="11">
        <f t="shared" si="20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5.7</v>
      </c>
      <c r="C573" s="2">
        <v>74</v>
      </c>
      <c r="D573" s="2">
        <v>1.4</v>
      </c>
      <c r="E573" s="2">
        <v>3.6</v>
      </c>
      <c r="F573" s="2">
        <v>9.6999999999999993</v>
      </c>
      <c r="G573" s="2">
        <v>15.1</v>
      </c>
      <c r="H573" s="2">
        <v>1026.8</v>
      </c>
      <c r="I573" s="2">
        <v>17620</v>
      </c>
      <c r="J573" s="2">
        <v>1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13.1</v>
      </c>
      <c r="Q573">
        <v>9.9</v>
      </c>
      <c r="R573" s="5">
        <v>0.391666666666667</v>
      </c>
      <c r="T573" s="13">
        <f t="shared" si="18"/>
        <v>13.1</v>
      </c>
      <c r="U573" s="13">
        <f t="shared" si="19"/>
        <v>5.3999999999999995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5.6</v>
      </c>
      <c r="C574" s="2">
        <v>74</v>
      </c>
      <c r="D574" s="2">
        <v>1.3</v>
      </c>
      <c r="E574" s="2">
        <v>4.2</v>
      </c>
      <c r="F574" s="2">
        <v>6.5</v>
      </c>
      <c r="G574" s="2">
        <v>7.9</v>
      </c>
      <c r="H574" s="2">
        <v>1026.5999999999999</v>
      </c>
      <c r="I574" s="2">
        <v>17550</v>
      </c>
      <c r="J574" s="2">
        <v>1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12.8</v>
      </c>
      <c r="Q574">
        <v>9.9</v>
      </c>
      <c r="R574" s="5">
        <v>0.39236111111111099</v>
      </c>
      <c r="T574" s="13">
        <f t="shared" si="18"/>
        <v>12.8</v>
      </c>
      <c r="U574" s="13">
        <f t="shared" si="19"/>
        <v>5.2000000000000011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5.7</v>
      </c>
      <c r="C575" s="2">
        <v>74</v>
      </c>
      <c r="D575" s="2">
        <v>1.4</v>
      </c>
      <c r="E575" s="2">
        <v>3.8</v>
      </c>
      <c r="F575" s="2">
        <v>9</v>
      </c>
      <c r="G575" s="2">
        <v>9</v>
      </c>
      <c r="H575" s="2">
        <v>1026.5</v>
      </c>
      <c r="I575" s="2">
        <v>17510</v>
      </c>
      <c r="J575" s="2">
        <v>1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12.6</v>
      </c>
      <c r="Q575">
        <v>9.9</v>
      </c>
      <c r="R575" s="5">
        <v>0.39305555555555599</v>
      </c>
      <c r="T575" s="13">
        <f t="shared" si="18"/>
        <v>12.6</v>
      </c>
      <c r="U575" s="13">
        <f t="shared" si="19"/>
        <v>4.8999999999999995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5.7</v>
      </c>
      <c r="C576" s="2">
        <v>74</v>
      </c>
      <c r="D576" s="2">
        <v>1.4</v>
      </c>
      <c r="E576" s="2">
        <v>3.8</v>
      </c>
      <c r="F576" s="2">
        <v>9</v>
      </c>
      <c r="G576" s="2">
        <v>10.1</v>
      </c>
      <c r="H576" s="2">
        <v>1026.4000000000001</v>
      </c>
      <c r="I576" s="2">
        <v>17530</v>
      </c>
      <c r="J576" s="2">
        <v>1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12.4</v>
      </c>
      <c r="Q576">
        <v>9.9</v>
      </c>
      <c r="R576" s="5">
        <v>0.39374999999999999</v>
      </c>
      <c r="T576" s="13">
        <f t="shared" si="18"/>
        <v>12.4</v>
      </c>
      <c r="U576" s="13">
        <f t="shared" si="19"/>
        <v>4.7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5.6</v>
      </c>
      <c r="C577" s="2">
        <v>74</v>
      </c>
      <c r="D577" s="2">
        <v>1.3</v>
      </c>
      <c r="E577" s="2">
        <v>4.8</v>
      </c>
      <c r="F577" s="2">
        <v>5</v>
      </c>
      <c r="G577" s="2">
        <v>11.9</v>
      </c>
      <c r="H577" s="2">
        <v>1026.7</v>
      </c>
      <c r="I577" s="2">
        <v>17590</v>
      </c>
      <c r="J577" s="2">
        <v>1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12.1</v>
      </c>
      <c r="Q577">
        <v>9.8000000000000007</v>
      </c>
      <c r="R577" s="5">
        <v>0.39444444444444399</v>
      </c>
      <c r="T577" s="13">
        <f t="shared" si="18"/>
        <v>12.1</v>
      </c>
      <c r="U577" s="13">
        <f t="shared" si="19"/>
        <v>4.5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5.7</v>
      </c>
      <c r="C578" s="2">
        <v>75</v>
      </c>
      <c r="D578" s="2">
        <v>1.6</v>
      </c>
      <c r="E578" s="2">
        <v>4.5</v>
      </c>
      <c r="F578" s="2">
        <v>6.1</v>
      </c>
      <c r="G578" s="2">
        <v>6.5</v>
      </c>
      <c r="H578" s="2">
        <v>1026.4000000000001</v>
      </c>
      <c r="I578" s="2">
        <v>17620</v>
      </c>
      <c r="J578" s="2">
        <v>1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11.9</v>
      </c>
      <c r="Q578">
        <v>9.8000000000000007</v>
      </c>
      <c r="R578" s="5">
        <v>0.39513888888888898</v>
      </c>
      <c r="T578" s="13">
        <f t="shared" si="18"/>
        <v>11.9</v>
      </c>
      <c r="U578" s="13">
        <f t="shared" si="19"/>
        <v>4.2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5.7</v>
      </c>
      <c r="C579" s="2">
        <v>75</v>
      </c>
      <c r="D579" s="2">
        <v>1.6</v>
      </c>
      <c r="E579" s="2">
        <v>4.2</v>
      </c>
      <c r="F579" s="2">
        <v>6.8</v>
      </c>
      <c r="G579" s="2">
        <v>10.8</v>
      </c>
      <c r="H579" s="2">
        <v>1026.4000000000001</v>
      </c>
      <c r="I579" s="2">
        <v>17630</v>
      </c>
      <c r="J579" s="2">
        <v>1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11.7</v>
      </c>
      <c r="Q579">
        <v>9.8000000000000007</v>
      </c>
      <c r="R579" s="5">
        <v>0.39583333333333298</v>
      </c>
      <c r="T579" s="13">
        <f t="shared" si="18"/>
        <v>11.7</v>
      </c>
      <c r="U579" s="13">
        <f t="shared" si="19"/>
        <v>3.9999999999999991</v>
      </c>
      <c r="V579" s="12" t="str">
        <f t="shared" si="17"/>
        <v/>
      </c>
      <c r="W579" s="11">
        <f t="shared" si="20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5.7</v>
      </c>
      <c r="C580" s="2">
        <v>75</v>
      </c>
      <c r="D580" s="2">
        <v>1.6</v>
      </c>
      <c r="E580" s="2">
        <v>3.3</v>
      </c>
      <c r="F580" s="2">
        <v>10.8</v>
      </c>
      <c r="G580" s="2">
        <v>14</v>
      </c>
      <c r="H580" s="2">
        <v>1026.4000000000001</v>
      </c>
      <c r="I580" s="2">
        <v>17510</v>
      </c>
      <c r="J580" s="2">
        <v>1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11.6</v>
      </c>
      <c r="Q580">
        <v>9.6999999999999993</v>
      </c>
      <c r="R580" s="5">
        <v>0.39652777777777798</v>
      </c>
      <c r="T580" s="13">
        <f t="shared" si="18"/>
        <v>11.6</v>
      </c>
      <c r="U580" s="13">
        <f t="shared" si="19"/>
        <v>3.8999999999999995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5.6</v>
      </c>
      <c r="C581" s="2">
        <v>74</v>
      </c>
      <c r="D581" s="2">
        <v>1.3</v>
      </c>
      <c r="E581" s="2">
        <v>3</v>
      </c>
      <c r="F581" s="2">
        <v>11.9</v>
      </c>
      <c r="G581" s="2">
        <v>15.8</v>
      </c>
      <c r="H581" s="2">
        <v>1026.5999999999999</v>
      </c>
      <c r="I581" s="2">
        <v>17520</v>
      </c>
      <c r="J581" s="2">
        <v>1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11.4</v>
      </c>
      <c r="Q581">
        <v>9.6999999999999993</v>
      </c>
      <c r="R581" s="5">
        <v>0.39722222222222198</v>
      </c>
      <c r="T581" s="13">
        <f t="shared" si="18"/>
        <v>11.4</v>
      </c>
      <c r="U581" s="13">
        <f t="shared" si="19"/>
        <v>3.8000000000000007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5.6</v>
      </c>
      <c r="C582" s="2">
        <v>74</v>
      </c>
      <c r="D582" s="2">
        <v>1.3</v>
      </c>
      <c r="E582" s="2">
        <v>5.6</v>
      </c>
      <c r="F582" s="2">
        <v>4.7</v>
      </c>
      <c r="G582" s="2">
        <v>8.6</v>
      </c>
      <c r="H582" s="2">
        <v>1026.4000000000001</v>
      </c>
      <c r="I582" s="2">
        <v>17320</v>
      </c>
      <c r="J582" s="2">
        <v>1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11.2</v>
      </c>
      <c r="Q582">
        <v>9.6999999999999993</v>
      </c>
      <c r="R582" s="5">
        <v>0.39791666666666697</v>
      </c>
      <c r="T582" s="13">
        <f t="shared" si="18"/>
        <v>11.2</v>
      </c>
      <c r="U582" s="13">
        <f t="shared" si="19"/>
        <v>3.5999999999999996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5.6</v>
      </c>
      <c r="C583" s="2">
        <v>74</v>
      </c>
      <c r="D583" s="2">
        <v>1.3</v>
      </c>
      <c r="E583" s="2">
        <v>3.6</v>
      </c>
      <c r="F583" s="2">
        <v>9</v>
      </c>
      <c r="G583" s="2">
        <v>9.4</v>
      </c>
      <c r="H583" s="2">
        <v>1026.5</v>
      </c>
      <c r="I583" s="2">
        <v>17050</v>
      </c>
      <c r="J583" s="2">
        <v>1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11.1</v>
      </c>
      <c r="Q583">
        <v>9.6</v>
      </c>
      <c r="R583" s="5">
        <v>0.39861111111111103</v>
      </c>
      <c r="T583" s="13">
        <f t="shared" si="18"/>
        <v>11.1</v>
      </c>
      <c r="U583" s="13">
        <f t="shared" si="19"/>
        <v>3.5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5.6</v>
      </c>
      <c r="C584" s="2">
        <v>74</v>
      </c>
      <c r="D584" s="2">
        <v>1.3</v>
      </c>
      <c r="E584" s="2">
        <v>3.6</v>
      </c>
      <c r="F584" s="2">
        <v>9</v>
      </c>
      <c r="G584" s="2">
        <v>11.2</v>
      </c>
      <c r="H584" s="2">
        <v>1026.4000000000001</v>
      </c>
      <c r="I584" s="2">
        <v>16870</v>
      </c>
      <c r="J584" s="2">
        <v>1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11</v>
      </c>
      <c r="Q584">
        <v>9.6</v>
      </c>
      <c r="R584" s="5">
        <v>0.39930555555555602</v>
      </c>
      <c r="T584" s="13">
        <f t="shared" si="18"/>
        <v>11</v>
      </c>
      <c r="U584" s="13">
        <f t="shared" si="19"/>
        <v>3.4000000000000004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5.6</v>
      </c>
      <c r="C585" s="2">
        <v>74</v>
      </c>
      <c r="D585" s="2">
        <v>1.3</v>
      </c>
      <c r="E585" s="2">
        <v>4.5</v>
      </c>
      <c r="F585" s="2">
        <v>5.8</v>
      </c>
      <c r="G585" s="2">
        <v>9.6999999999999993</v>
      </c>
      <c r="H585" s="2">
        <v>1026.3</v>
      </c>
      <c r="I585" s="2">
        <v>16660</v>
      </c>
      <c r="J585" s="2">
        <v>1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10.9</v>
      </c>
      <c r="Q585">
        <v>9.6</v>
      </c>
      <c r="R585" s="5">
        <v>0.4</v>
      </c>
      <c r="T585" s="13">
        <f t="shared" si="18"/>
        <v>10.9</v>
      </c>
      <c r="U585" s="13">
        <f t="shared" si="19"/>
        <v>3.3000000000000007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5.5</v>
      </c>
      <c r="C586" s="2">
        <v>73</v>
      </c>
      <c r="D586" s="2">
        <v>1.1000000000000001</v>
      </c>
      <c r="E586" s="2">
        <v>3.4</v>
      </c>
      <c r="F586" s="2">
        <v>9.4</v>
      </c>
      <c r="G586" s="2">
        <v>11.9</v>
      </c>
      <c r="H586" s="2">
        <v>1026.3</v>
      </c>
      <c r="I586" s="2">
        <v>16410</v>
      </c>
      <c r="J586" s="2">
        <v>1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10.7</v>
      </c>
      <c r="Q586">
        <v>9.6</v>
      </c>
      <c r="R586" s="5">
        <v>0.40069444444444402</v>
      </c>
      <c r="T586" s="13">
        <f t="shared" si="18"/>
        <v>10.7</v>
      </c>
      <c r="U586" s="13">
        <f t="shared" si="19"/>
        <v>3.1999999999999993</v>
      </c>
      <c r="V586" s="12" t="str">
        <f t="shared" si="21"/>
        <v/>
      </c>
      <c r="W586" s="11">
        <f t="shared" si="20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5.5</v>
      </c>
      <c r="C587" s="2">
        <v>73</v>
      </c>
      <c r="D587" s="2">
        <v>1.1000000000000001</v>
      </c>
      <c r="E587" s="2">
        <v>4.4000000000000004</v>
      </c>
      <c r="F587" s="2">
        <v>5.8</v>
      </c>
      <c r="G587" s="2">
        <v>9</v>
      </c>
      <c r="H587" s="2">
        <v>1026.3</v>
      </c>
      <c r="I587" s="2">
        <v>16100</v>
      </c>
      <c r="J587" s="2">
        <v>1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10.6</v>
      </c>
      <c r="Q587">
        <v>9.6</v>
      </c>
      <c r="R587" s="5">
        <v>0.40138888888888902</v>
      </c>
      <c r="T587" s="13">
        <f t="shared" si="18"/>
        <v>10.6</v>
      </c>
      <c r="U587" s="13">
        <f t="shared" si="19"/>
        <v>3.0999999999999996</v>
      </c>
      <c r="V587" s="12" t="str">
        <f t="shared" si="21"/>
        <v/>
      </c>
      <c r="W587" s="11">
        <f t="shared" si="20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5.6</v>
      </c>
      <c r="C588" s="2">
        <v>73</v>
      </c>
      <c r="D588" s="2">
        <v>1.2</v>
      </c>
      <c r="E588" s="2">
        <v>3.9</v>
      </c>
      <c r="F588" s="2">
        <v>7.6</v>
      </c>
      <c r="G588" s="2">
        <v>10.8</v>
      </c>
      <c r="H588" s="2">
        <v>1026.2</v>
      </c>
      <c r="I588" s="2">
        <v>15900</v>
      </c>
      <c r="J588" s="2">
        <v>1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10.5</v>
      </c>
      <c r="Q588">
        <v>9.6</v>
      </c>
      <c r="R588" s="5">
        <v>0.40208333333333302</v>
      </c>
      <c r="T588" s="13">
        <f t="shared" si="18"/>
        <v>10.5</v>
      </c>
      <c r="U588" s="13">
        <f t="shared" si="19"/>
        <v>2.9000000000000004</v>
      </c>
      <c r="V588" s="12" t="str">
        <f t="shared" si="21"/>
        <v/>
      </c>
      <c r="W588" s="11">
        <f t="shared" si="20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5.6</v>
      </c>
      <c r="C589" s="2">
        <v>74</v>
      </c>
      <c r="D589" s="2">
        <v>1.3</v>
      </c>
      <c r="E589" s="2">
        <v>3.8</v>
      </c>
      <c r="F589" s="2">
        <v>8.3000000000000007</v>
      </c>
      <c r="G589" s="2">
        <v>10.1</v>
      </c>
      <c r="H589" s="2">
        <v>1026.3</v>
      </c>
      <c r="I589" s="2">
        <v>15890</v>
      </c>
      <c r="J589" s="2">
        <v>1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10.4</v>
      </c>
      <c r="Q589">
        <v>9.6</v>
      </c>
      <c r="R589" s="5">
        <v>0.40277777777777801</v>
      </c>
      <c r="T589" s="13">
        <f t="shared" si="18"/>
        <v>10.4</v>
      </c>
      <c r="U589" s="13">
        <f t="shared" si="19"/>
        <v>2.8000000000000007</v>
      </c>
      <c r="V589" s="12" t="str">
        <f t="shared" si="21"/>
        <v/>
      </c>
      <c r="W589" s="11">
        <f t="shared" si="20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5.6</v>
      </c>
      <c r="C590" s="2">
        <v>74</v>
      </c>
      <c r="D590" s="2">
        <v>1.3</v>
      </c>
      <c r="E590" s="2">
        <v>3.7</v>
      </c>
      <c r="F590" s="2">
        <v>8.6</v>
      </c>
      <c r="G590" s="2">
        <v>11.2</v>
      </c>
      <c r="H590" s="2">
        <v>1026.4000000000001</v>
      </c>
      <c r="I590" s="2">
        <v>15750</v>
      </c>
      <c r="J590" s="2">
        <v>1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10.3</v>
      </c>
      <c r="Q590">
        <v>9.5</v>
      </c>
      <c r="R590" s="5">
        <v>0.40347222222222201</v>
      </c>
      <c r="T590" s="13">
        <f t="shared" si="18"/>
        <v>10.3</v>
      </c>
      <c r="U590" s="13">
        <f t="shared" si="19"/>
        <v>2.7000000000000011</v>
      </c>
      <c r="V590" s="12" t="str">
        <f t="shared" si="21"/>
        <v/>
      </c>
      <c r="W590" s="11">
        <f t="shared" si="20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5.6</v>
      </c>
      <c r="C591" s="2">
        <v>74</v>
      </c>
      <c r="D591" s="2">
        <v>1.3</v>
      </c>
      <c r="E591" s="2">
        <v>5.6</v>
      </c>
      <c r="F591" s="2">
        <v>4.7</v>
      </c>
      <c r="G591" s="2">
        <v>6.8</v>
      </c>
      <c r="H591" s="2">
        <v>1026.3</v>
      </c>
      <c r="I591" s="2">
        <v>15580</v>
      </c>
      <c r="J591" s="2">
        <v>1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10.199999999999999</v>
      </c>
      <c r="Q591">
        <v>9.6</v>
      </c>
      <c r="R591" s="5">
        <v>0.40416666666666701</v>
      </c>
      <c r="T591" s="13">
        <f t="shared" ref="T591:T654" si="22">MAX(P591,Q591)</f>
        <v>10.199999999999999</v>
      </c>
      <c r="U591" s="13">
        <f t="shared" ref="U591:U654" si="23">(T591-B591)-2</f>
        <v>2.5999999999999996</v>
      </c>
      <c r="V591" s="12" t="str">
        <f t="shared" si="21"/>
        <v/>
      </c>
      <c r="W591" s="11">
        <f t="shared" si="20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5.6</v>
      </c>
      <c r="C592" s="2">
        <v>74</v>
      </c>
      <c r="D592" s="2">
        <v>1.3</v>
      </c>
      <c r="E592" s="2">
        <v>4.2</v>
      </c>
      <c r="F592" s="2">
        <v>6.5</v>
      </c>
      <c r="G592" s="2">
        <v>7.2</v>
      </c>
      <c r="H592" s="2">
        <v>1026.3</v>
      </c>
      <c r="I592" s="2">
        <v>15700</v>
      </c>
      <c r="J592" s="2">
        <v>1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10.1</v>
      </c>
      <c r="Q592">
        <v>9.6</v>
      </c>
      <c r="R592" s="5">
        <v>0.40486111111111101</v>
      </c>
      <c r="T592" s="13">
        <f t="shared" si="22"/>
        <v>10.1</v>
      </c>
      <c r="U592" s="13">
        <f t="shared" si="23"/>
        <v>2.5</v>
      </c>
      <c r="V592" s="12" t="str">
        <f t="shared" si="21"/>
        <v/>
      </c>
      <c r="W592" s="11">
        <f t="shared" si="20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5.6</v>
      </c>
      <c r="C593" s="2">
        <v>74</v>
      </c>
      <c r="D593" s="2">
        <v>1.3</v>
      </c>
      <c r="E593" s="2">
        <v>4.0999999999999996</v>
      </c>
      <c r="F593" s="2">
        <v>6.8</v>
      </c>
      <c r="G593" s="2">
        <v>12.2</v>
      </c>
      <c r="H593" s="2">
        <v>1026.2</v>
      </c>
      <c r="I593" s="2">
        <v>16030</v>
      </c>
      <c r="J593" s="2">
        <v>1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10</v>
      </c>
      <c r="Q593">
        <v>9.6</v>
      </c>
      <c r="R593" s="5">
        <v>0.405555555555556</v>
      </c>
      <c r="T593" s="13">
        <f t="shared" si="22"/>
        <v>10</v>
      </c>
      <c r="U593" s="13">
        <f t="shared" si="23"/>
        <v>2.4000000000000004</v>
      </c>
      <c r="V593" s="12" t="str">
        <f t="shared" si="21"/>
        <v/>
      </c>
      <c r="W593" s="11">
        <f t="shared" si="20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5.6</v>
      </c>
      <c r="C594" s="2">
        <v>75</v>
      </c>
      <c r="D594" s="2">
        <v>1.5</v>
      </c>
      <c r="E594" s="2">
        <v>4.8</v>
      </c>
      <c r="F594" s="2">
        <v>5</v>
      </c>
      <c r="G594" s="2">
        <v>9.6999999999999993</v>
      </c>
      <c r="H594" s="2">
        <v>1026.2</v>
      </c>
      <c r="I594" s="2">
        <v>16180</v>
      </c>
      <c r="J594" s="2">
        <v>1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9.9</v>
      </c>
      <c r="Q594">
        <v>9.6</v>
      </c>
      <c r="R594" s="5">
        <v>0.40625</v>
      </c>
      <c r="T594" s="13">
        <f t="shared" si="22"/>
        <v>9.9</v>
      </c>
      <c r="U594" s="13">
        <f t="shared" si="23"/>
        <v>2.3000000000000007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5.6</v>
      </c>
      <c r="C595" s="2">
        <v>75</v>
      </c>
      <c r="D595" s="2">
        <v>1.5</v>
      </c>
      <c r="E595" s="2">
        <v>4.8</v>
      </c>
      <c r="F595" s="2">
        <v>5</v>
      </c>
      <c r="G595" s="2">
        <v>8.3000000000000007</v>
      </c>
      <c r="H595" s="2">
        <v>1026.0999999999999</v>
      </c>
      <c r="I595" s="2">
        <v>16360</v>
      </c>
      <c r="J595" s="2">
        <v>1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9.9</v>
      </c>
      <c r="Q595">
        <v>9.6</v>
      </c>
      <c r="R595" s="5">
        <v>0.406944444444444</v>
      </c>
      <c r="T595" s="13">
        <f t="shared" si="22"/>
        <v>9.9</v>
      </c>
      <c r="U595" s="13">
        <f t="shared" si="23"/>
        <v>2.3000000000000007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5.6</v>
      </c>
      <c r="C596" s="2">
        <v>75</v>
      </c>
      <c r="D596" s="2">
        <v>1.5</v>
      </c>
      <c r="E596" s="2">
        <v>5.6</v>
      </c>
      <c r="F596" s="2">
        <v>3.6</v>
      </c>
      <c r="G596" s="2">
        <v>9</v>
      </c>
      <c r="H596" s="2">
        <v>1026.3</v>
      </c>
      <c r="I596" s="2">
        <v>16480</v>
      </c>
      <c r="J596" s="2">
        <v>1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9.8000000000000007</v>
      </c>
      <c r="Q596">
        <v>9.6</v>
      </c>
      <c r="R596" s="5">
        <v>0.40763888888888899</v>
      </c>
      <c r="T596" s="13">
        <f t="shared" si="22"/>
        <v>9.8000000000000007</v>
      </c>
      <c r="U596" s="13">
        <f t="shared" si="23"/>
        <v>2.2000000000000011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5.6</v>
      </c>
      <c r="C597" s="2">
        <v>75</v>
      </c>
      <c r="D597" s="2">
        <v>1.5</v>
      </c>
      <c r="E597" s="2">
        <v>3.6</v>
      </c>
      <c r="F597" s="2">
        <v>9</v>
      </c>
      <c r="G597" s="2">
        <v>11.5</v>
      </c>
      <c r="H597" s="2">
        <v>1025.8</v>
      </c>
      <c r="I597" s="2">
        <v>16700</v>
      </c>
      <c r="J597" s="2">
        <v>1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9.6999999999999993</v>
      </c>
      <c r="Q597">
        <v>9.6</v>
      </c>
      <c r="R597" s="5">
        <v>0.40833333333333299</v>
      </c>
      <c r="T597" s="13">
        <f t="shared" si="22"/>
        <v>9.6999999999999993</v>
      </c>
      <c r="U597" s="13">
        <f t="shared" si="23"/>
        <v>2.0999999999999996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5.6</v>
      </c>
      <c r="C598" s="2">
        <v>75</v>
      </c>
      <c r="D598" s="2">
        <v>1.5</v>
      </c>
      <c r="E598" s="2">
        <v>5.6</v>
      </c>
      <c r="F598" s="2">
        <v>2.2000000000000002</v>
      </c>
      <c r="G598" s="2">
        <v>5.8</v>
      </c>
      <c r="H598" s="2">
        <v>1026.0999999999999</v>
      </c>
      <c r="I598" s="2">
        <v>16980</v>
      </c>
      <c r="J598" s="2">
        <v>1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9.6999999999999993</v>
      </c>
      <c r="Q598">
        <v>9.6</v>
      </c>
      <c r="R598" s="5">
        <v>0.40902777777777799</v>
      </c>
      <c r="T598" s="13">
        <f t="shared" si="22"/>
        <v>9.6999999999999993</v>
      </c>
      <c r="U598" s="13">
        <f t="shared" si="23"/>
        <v>2.0999999999999996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5.6</v>
      </c>
      <c r="C599" s="2">
        <v>75</v>
      </c>
      <c r="D599" s="2">
        <v>1.5</v>
      </c>
      <c r="E599" s="2">
        <v>2.7</v>
      </c>
      <c r="F599" s="2">
        <v>13.7</v>
      </c>
      <c r="G599" s="2">
        <v>14.8</v>
      </c>
      <c r="H599" s="2">
        <v>1026.0999999999999</v>
      </c>
      <c r="I599" s="2">
        <v>17330</v>
      </c>
      <c r="J599" s="2">
        <v>1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9.6999999999999993</v>
      </c>
      <c r="Q599">
        <v>9.6</v>
      </c>
      <c r="R599" s="5">
        <v>0.40972222222222199</v>
      </c>
      <c r="T599" s="13">
        <f t="shared" si="22"/>
        <v>9.6999999999999993</v>
      </c>
      <c r="U599" s="13">
        <f t="shared" si="23"/>
        <v>2.0999999999999996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5.6</v>
      </c>
      <c r="C600" s="2">
        <v>75</v>
      </c>
      <c r="D600" s="2">
        <v>1.5</v>
      </c>
      <c r="E600" s="2">
        <v>3.5</v>
      </c>
      <c r="F600" s="2">
        <v>9.6999999999999993</v>
      </c>
      <c r="G600" s="2">
        <v>14.8</v>
      </c>
      <c r="H600" s="2">
        <v>1026.3</v>
      </c>
      <c r="I600" s="2">
        <v>17680</v>
      </c>
      <c r="J600" s="2">
        <v>1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9.6</v>
      </c>
      <c r="Q600">
        <v>9.6</v>
      </c>
      <c r="R600" s="5">
        <v>0.41041666666666698</v>
      </c>
      <c r="T600" s="13">
        <f t="shared" si="22"/>
        <v>9.6</v>
      </c>
      <c r="U600" s="13">
        <f t="shared" si="23"/>
        <v>2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5.6</v>
      </c>
      <c r="C601" s="2">
        <v>75</v>
      </c>
      <c r="D601" s="2">
        <v>1.5</v>
      </c>
      <c r="E601" s="2">
        <v>3.5</v>
      </c>
      <c r="F601" s="2">
        <v>9.4</v>
      </c>
      <c r="G601" s="2">
        <v>10.8</v>
      </c>
      <c r="H601" s="2">
        <v>1026.0999999999999</v>
      </c>
      <c r="I601" s="2">
        <v>18020</v>
      </c>
      <c r="J601" s="2">
        <v>1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9.6</v>
      </c>
      <c r="Q601">
        <v>9.6</v>
      </c>
      <c r="R601" s="5">
        <v>0.41111111111111098</v>
      </c>
      <c r="T601" s="13">
        <f t="shared" si="22"/>
        <v>9.6</v>
      </c>
      <c r="U601" s="13">
        <f t="shared" si="23"/>
        <v>2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5.6</v>
      </c>
      <c r="C602" s="2">
        <v>76</v>
      </c>
      <c r="D602" s="2">
        <v>1.7</v>
      </c>
      <c r="E602" s="2">
        <v>5.6</v>
      </c>
      <c r="F602" s="2">
        <v>4.7</v>
      </c>
      <c r="G602" s="2">
        <v>10.8</v>
      </c>
      <c r="H602" s="2">
        <v>1026.0999999999999</v>
      </c>
      <c r="I602" s="2">
        <v>18470</v>
      </c>
      <c r="J602" s="2">
        <v>1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9.6</v>
      </c>
      <c r="Q602">
        <v>9.6</v>
      </c>
      <c r="R602" s="5">
        <v>0.41180555555555598</v>
      </c>
      <c r="T602" s="13">
        <f t="shared" si="22"/>
        <v>9.6</v>
      </c>
      <c r="U602" s="13">
        <f t="shared" si="23"/>
        <v>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5.6</v>
      </c>
      <c r="C603" s="2">
        <v>76</v>
      </c>
      <c r="D603" s="2">
        <v>1.7</v>
      </c>
      <c r="E603" s="2">
        <v>3.8</v>
      </c>
      <c r="F603" s="2">
        <v>8.3000000000000007</v>
      </c>
      <c r="G603" s="2">
        <v>11.5</v>
      </c>
      <c r="H603" s="2">
        <v>1026</v>
      </c>
      <c r="I603" s="2">
        <v>19360</v>
      </c>
      <c r="J603" s="2">
        <v>1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9.6</v>
      </c>
      <c r="Q603">
        <v>9.6</v>
      </c>
      <c r="R603" s="5">
        <v>0.41249999999999998</v>
      </c>
      <c r="T603" s="13">
        <f t="shared" si="22"/>
        <v>9.6</v>
      </c>
      <c r="U603" s="13">
        <f t="shared" si="23"/>
        <v>2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5.6</v>
      </c>
      <c r="C604" s="2">
        <v>76</v>
      </c>
      <c r="D604" s="2">
        <v>1.7</v>
      </c>
      <c r="E604" s="2">
        <v>3.3</v>
      </c>
      <c r="F604" s="2">
        <v>10.4</v>
      </c>
      <c r="G604" s="2">
        <v>13.3</v>
      </c>
      <c r="H604" s="2">
        <v>1026</v>
      </c>
      <c r="I604" s="2">
        <v>20300</v>
      </c>
      <c r="J604" s="2">
        <v>1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9.6</v>
      </c>
      <c r="Q604">
        <v>9.6</v>
      </c>
      <c r="R604" s="5">
        <v>0.41319444444444398</v>
      </c>
      <c r="T604" s="13">
        <f t="shared" si="22"/>
        <v>9.6</v>
      </c>
      <c r="U604" s="13">
        <f t="shared" si="23"/>
        <v>2</v>
      </c>
      <c r="V604" s="12" t="str">
        <f t="shared" si="21"/>
        <v/>
      </c>
      <c r="W604" s="11">
        <f t="shared" si="20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4.8</v>
      </c>
      <c r="AN604" s="2">
        <v>78</v>
      </c>
      <c r="AO604" s="2">
        <v>1.3</v>
      </c>
      <c r="AP604" s="2">
        <v>3.5</v>
      </c>
      <c r="AQ604" s="2">
        <v>5.8</v>
      </c>
      <c r="AR604" s="2">
        <v>9</v>
      </c>
      <c r="AS604" s="2">
        <v>1027.3</v>
      </c>
      <c r="AT604" s="2">
        <v>12370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7</v>
      </c>
      <c r="BB604">
        <v>7.3</v>
      </c>
      <c r="BC604" s="5">
        <v>0.41249999999999998</v>
      </c>
    </row>
    <row r="605" spans="2:55">
      <c r="B605" s="2">
        <v>5.7</v>
      </c>
      <c r="C605" s="2">
        <v>76</v>
      </c>
      <c r="D605" s="2">
        <v>1.8</v>
      </c>
      <c r="E605" s="2">
        <v>3.8</v>
      </c>
      <c r="F605" s="2">
        <v>8.6</v>
      </c>
      <c r="G605" s="2">
        <v>9.4</v>
      </c>
      <c r="H605" s="2">
        <v>1025.9000000000001</v>
      </c>
      <c r="I605" s="2">
        <v>20320</v>
      </c>
      <c r="J605" s="2">
        <v>1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9.6</v>
      </c>
      <c r="Q605">
        <v>9.6</v>
      </c>
      <c r="R605" s="5">
        <v>0.41388888888888897</v>
      </c>
      <c r="T605" s="13">
        <f t="shared" si="22"/>
        <v>9.6</v>
      </c>
      <c r="U605" s="13">
        <f t="shared" si="23"/>
        <v>1.8999999999999995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4.9000000000000004</v>
      </c>
      <c r="AN605" s="2">
        <v>78</v>
      </c>
      <c r="AO605" s="2">
        <v>1.4</v>
      </c>
      <c r="AP605" s="2">
        <v>3.7</v>
      </c>
      <c r="AQ605" s="2">
        <v>5.8</v>
      </c>
      <c r="AR605" s="2">
        <v>6.1</v>
      </c>
      <c r="AS605" s="2">
        <v>1027</v>
      </c>
      <c r="AT605" s="2">
        <v>12610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7</v>
      </c>
      <c r="BB605">
        <v>7.3</v>
      </c>
      <c r="BC605" s="5">
        <v>0.41319444444444442</v>
      </c>
    </row>
    <row r="606" spans="2:55">
      <c r="B606" s="2">
        <v>5.8</v>
      </c>
      <c r="C606" s="2">
        <v>76</v>
      </c>
      <c r="D606" s="2">
        <v>1.9</v>
      </c>
      <c r="E606" s="2">
        <v>4.5999999999999996</v>
      </c>
      <c r="F606" s="2">
        <v>6.1</v>
      </c>
      <c r="G606" s="2">
        <v>8.3000000000000007</v>
      </c>
      <c r="H606" s="2">
        <v>1026</v>
      </c>
      <c r="I606" s="2">
        <v>21240</v>
      </c>
      <c r="J606" s="2">
        <v>1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9.6</v>
      </c>
      <c r="Q606">
        <v>9.6999999999999993</v>
      </c>
      <c r="R606" s="5">
        <v>0.41458333333333303</v>
      </c>
      <c r="T606" s="13">
        <f t="shared" si="22"/>
        <v>9.6999999999999993</v>
      </c>
      <c r="U606" s="13">
        <f t="shared" si="23"/>
        <v>1.8999999999999995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4.9000000000000004</v>
      </c>
      <c r="AN606" s="2">
        <v>78</v>
      </c>
      <c r="AO606" s="2">
        <v>1.4</v>
      </c>
      <c r="AP606" s="2">
        <v>2.8</v>
      </c>
      <c r="AQ606" s="2">
        <v>8.6</v>
      </c>
      <c r="AR606" s="2">
        <v>15.1</v>
      </c>
      <c r="AS606" s="2">
        <v>1027.0999999999999</v>
      </c>
      <c r="AT606" s="2">
        <v>12860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7.1</v>
      </c>
      <c r="BB606">
        <v>7.3</v>
      </c>
      <c r="BC606" s="5">
        <v>0.41388888888888886</v>
      </c>
    </row>
    <row r="607" spans="2:55">
      <c r="B607" s="2">
        <v>5.8</v>
      </c>
      <c r="C607" s="2">
        <v>76</v>
      </c>
      <c r="D607" s="2">
        <v>1.9</v>
      </c>
      <c r="E607" s="2">
        <v>3.2</v>
      </c>
      <c r="F607" s="2">
        <v>12.2</v>
      </c>
      <c r="G607" s="2">
        <v>19.100000000000001</v>
      </c>
      <c r="H607" s="2">
        <v>1026</v>
      </c>
      <c r="I607" s="2">
        <v>20110</v>
      </c>
      <c r="J607" s="2">
        <v>1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9.6</v>
      </c>
      <c r="Q607">
        <v>9.6999999999999993</v>
      </c>
      <c r="R607" s="5">
        <v>0.41527777777777802</v>
      </c>
      <c r="T607" s="13">
        <f t="shared" si="22"/>
        <v>9.6999999999999993</v>
      </c>
      <c r="U607" s="13">
        <f t="shared" si="23"/>
        <v>1.8999999999999995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4.9000000000000004</v>
      </c>
      <c r="AN607" s="2">
        <v>78</v>
      </c>
      <c r="AO607" s="2">
        <v>1.4</v>
      </c>
      <c r="AP607" s="2">
        <v>2.8</v>
      </c>
      <c r="AQ607" s="2">
        <v>8.6</v>
      </c>
      <c r="AR607" s="2">
        <v>10.1</v>
      </c>
      <c r="AS607" s="2">
        <v>1026.9000000000001</v>
      </c>
      <c r="AT607" s="2">
        <v>12950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7.1</v>
      </c>
      <c r="BB607">
        <v>7.3</v>
      </c>
      <c r="BC607" s="5">
        <v>0.41458333333333336</v>
      </c>
    </row>
    <row r="608" spans="2:55">
      <c r="B608" s="2">
        <v>5.8</v>
      </c>
      <c r="C608" s="2">
        <v>76</v>
      </c>
      <c r="D608" s="2">
        <v>1.9</v>
      </c>
      <c r="E608" s="2">
        <v>4.8</v>
      </c>
      <c r="F608" s="2">
        <v>5.4</v>
      </c>
      <c r="G608" s="2">
        <v>8.3000000000000007</v>
      </c>
      <c r="H608" s="2">
        <v>1026.0999999999999</v>
      </c>
      <c r="I608" s="2">
        <v>20450</v>
      </c>
      <c r="J608" s="2">
        <v>1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9.6999999999999993</v>
      </c>
      <c r="Q608">
        <v>9.6999999999999993</v>
      </c>
      <c r="R608" s="5">
        <v>0.41597222222222202</v>
      </c>
      <c r="T608" s="13">
        <f t="shared" si="22"/>
        <v>9.6999999999999993</v>
      </c>
      <c r="U608" s="13">
        <f t="shared" si="23"/>
        <v>1.8999999999999995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5</v>
      </c>
      <c r="AN608" s="2">
        <v>78</v>
      </c>
      <c r="AO608" s="2">
        <v>1.5</v>
      </c>
      <c r="AP608" s="2">
        <v>5</v>
      </c>
      <c r="AQ608" s="2">
        <v>3.2</v>
      </c>
      <c r="AR608" s="2">
        <v>5.4</v>
      </c>
      <c r="AS608" s="2">
        <v>1027.0999999999999</v>
      </c>
      <c r="AT608" s="2">
        <v>13220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7.2</v>
      </c>
      <c r="BB608">
        <v>7.4</v>
      </c>
      <c r="BC608" s="5">
        <v>0.4152777777777778</v>
      </c>
    </row>
    <row r="609" spans="2:55">
      <c r="B609" s="2">
        <v>5.9</v>
      </c>
      <c r="C609" s="2">
        <v>76</v>
      </c>
      <c r="D609" s="2">
        <v>2</v>
      </c>
      <c r="E609" s="2">
        <v>5.9</v>
      </c>
      <c r="F609" s="2">
        <v>2.9</v>
      </c>
      <c r="G609" s="2">
        <v>7.9</v>
      </c>
      <c r="H609" s="2">
        <v>1026</v>
      </c>
      <c r="I609" s="2">
        <v>19550</v>
      </c>
      <c r="J609" s="2">
        <v>1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9.6999999999999993</v>
      </c>
      <c r="Q609">
        <v>9.8000000000000007</v>
      </c>
      <c r="R609" s="5">
        <v>0.41666666666666702</v>
      </c>
      <c r="T609" s="13">
        <f t="shared" si="22"/>
        <v>9.8000000000000007</v>
      </c>
      <c r="U609" s="13">
        <f t="shared" si="23"/>
        <v>1.9000000000000004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5</v>
      </c>
      <c r="AN609" s="2">
        <v>78</v>
      </c>
      <c r="AO609" s="2">
        <v>1.5</v>
      </c>
      <c r="AP609" s="2">
        <v>5</v>
      </c>
      <c r="AQ609" s="2">
        <v>3.6</v>
      </c>
      <c r="AR609" s="2">
        <v>6.8</v>
      </c>
      <c r="AS609" s="2">
        <v>1026.8</v>
      </c>
      <c r="AT609" s="2">
        <v>13130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7.2</v>
      </c>
      <c r="BB609">
        <v>7.4</v>
      </c>
      <c r="BC609" s="5">
        <v>0.41597222222222224</v>
      </c>
    </row>
    <row r="610" spans="2:55">
      <c r="B610" s="2">
        <v>5.9</v>
      </c>
      <c r="C610" s="2">
        <v>76</v>
      </c>
      <c r="D610" s="2">
        <v>2</v>
      </c>
      <c r="E610" s="2">
        <v>4.2</v>
      </c>
      <c r="F610" s="2">
        <v>8.3000000000000007</v>
      </c>
      <c r="G610" s="2">
        <v>9</v>
      </c>
      <c r="H610" s="2">
        <v>1025.9000000000001</v>
      </c>
      <c r="I610" s="2">
        <v>19500</v>
      </c>
      <c r="J610" s="2">
        <v>1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9.8000000000000007</v>
      </c>
      <c r="Q610">
        <v>9.9</v>
      </c>
      <c r="R610" s="5">
        <v>0.41736111111111102</v>
      </c>
      <c r="T610" s="13">
        <f t="shared" si="22"/>
        <v>9.9</v>
      </c>
      <c r="U610" s="13">
        <f t="shared" si="23"/>
        <v>2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5.0999999999999996</v>
      </c>
      <c r="AN610" s="2">
        <v>78</v>
      </c>
      <c r="AO610" s="2">
        <v>1.6</v>
      </c>
      <c r="AP610" s="2">
        <v>3.5</v>
      </c>
      <c r="AQ610" s="2">
        <v>7.2</v>
      </c>
      <c r="AR610" s="2">
        <v>10.1</v>
      </c>
      <c r="AS610" s="2">
        <v>1027.0999999999999</v>
      </c>
      <c r="AT610" s="2">
        <v>13190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7.3</v>
      </c>
      <c r="BB610">
        <v>7.4</v>
      </c>
      <c r="BC610" s="5">
        <v>0.41666666666666669</v>
      </c>
    </row>
    <row r="611" spans="2:55">
      <c r="B611" s="2">
        <v>6</v>
      </c>
      <c r="C611" s="2">
        <v>76</v>
      </c>
      <c r="D611" s="2">
        <v>2.1</v>
      </c>
      <c r="E611" s="2">
        <v>6</v>
      </c>
      <c r="F611" s="2">
        <v>4.3</v>
      </c>
      <c r="G611" s="2">
        <v>8.3000000000000007</v>
      </c>
      <c r="H611" s="2">
        <v>1025.9000000000001</v>
      </c>
      <c r="I611" s="2">
        <v>19650</v>
      </c>
      <c r="J611" s="2">
        <v>1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9.8000000000000007</v>
      </c>
      <c r="Q611">
        <v>10</v>
      </c>
      <c r="R611" s="5">
        <v>0.41805555555555601</v>
      </c>
      <c r="T611" s="13">
        <f t="shared" si="22"/>
        <v>10</v>
      </c>
      <c r="U611" s="13">
        <f t="shared" si="23"/>
        <v>2</v>
      </c>
      <c r="V611" s="12" t="str">
        <f t="shared" si="21"/>
        <v/>
      </c>
      <c r="W611" s="11">
        <f t="shared" si="24"/>
        <v>1</v>
      </c>
      <c r="X611" s="13"/>
      <c r="Z611" s="2"/>
      <c r="AA611"/>
      <c r="AC611" s="9"/>
      <c r="AD611" s="5">
        <v>0.41805555555559198</v>
      </c>
      <c r="AM611" s="2">
        <v>5.0999999999999996</v>
      </c>
      <c r="AN611" s="2">
        <v>78</v>
      </c>
      <c r="AO611" s="2">
        <v>1.6</v>
      </c>
      <c r="AP611" s="2">
        <v>1.8</v>
      </c>
      <c r="AQ611" s="2">
        <v>15.5</v>
      </c>
      <c r="AR611" s="2">
        <v>16.600000000000001</v>
      </c>
      <c r="AS611" s="2">
        <v>1027.0999999999999</v>
      </c>
      <c r="AT611" s="2">
        <v>13390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7.4</v>
      </c>
      <c r="BB611">
        <v>7.5</v>
      </c>
      <c r="BC611" s="5">
        <v>0.41736111111111113</v>
      </c>
    </row>
    <row r="612" spans="2:55">
      <c r="B612" s="2">
        <v>6</v>
      </c>
      <c r="C612" s="2">
        <v>76</v>
      </c>
      <c r="D612" s="2">
        <v>2.1</v>
      </c>
      <c r="E612" s="2">
        <v>6</v>
      </c>
      <c r="F612" s="2">
        <v>3.6</v>
      </c>
      <c r="G612" s="2">
        <v>12.6</v>
      </c>
      <c r="H612" s="2">
        <v>1025.9000000000001</v>
      </c>
      <c r="I612" s="2">
        <v>18950</v>
      </c>
      <c r="J612" s="2">
        <v>1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10</v>
      </c>
      <c r="Q612">
        <v>10</v>
      </c>
      <c r="R612" s="5">
        <v>0.41875000000000001</v>
      </c>
      <c r="T612" s="13">
        <f t="shared" si="22"/>
        <v>10</v>
      </c>
      <c r="U612" s="13">
        <f t="shared" si="23"/>
        <v>2</v>
      </c>
      <c r="V612" s="12" t="str">
        <f t="shared" si="21"/>
        <v/>
      </c>
      <c r="W612" s="11">
        <f t="shared" si="24"/>
        <v>1</v>
      </c>
      <c r="X612" s="13"/>
      <c r="Z612" s="2"/>
      <c r="AA612"/>
      <c r="AC612" s="9"/>
      <c r="AD612" s="5">
        <v>0.41875000000003698</v>
      </c>
      <c r="AM612" s="2">
        <v>5.0999999999999996</v>
      </c>
      <c r="AN612" s="2">
        <v>77</v>
      </c>
      <c r="AO612" s="2">
        <v>1.4</v>
      </c>
      <c r="AP612" s="2">
        <v>3.2</v>
      </c>
      <c r="AQ612" s="2">
        <v>7.9</v>
      </c>
      <c r="AR612" s="2">
        <v>12.6</v>
      </c>
      <c r="AS612" s="2">
        <v>1026.8</v>
      </c>
      <c r="AT612" s="2">
        <v>13470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7.5</v>
      </c>
      <c r="BB612">
        <v>7.5</v>
      </c>
      <c r="BC612" s="5">
        <v>0.41805555555555557</v>
      </c>
    </row>
    <row r="613" spans="2:55" s="16" customFormat="1">
      <c r="B613" s="2">
        <v>6</v>
      </c>
      <c r="C613" s="2">
        <v>76</v>
      </c>
      <c r="D613" s="2">
        <v>2.1</v>
      </c>
      <c r="E613" s="2">
        <v>3.3</v>
      </c>
      <c r="F613" s="2">
        <v>12.6</v>
      </c>
      <c r="G613" s="2">
        <v>15.5</v>
      </c>
      <c r="H613" s="2">
        <v>1025.9000000000001</v>
      </c>
      <c r="I613" s="2">
        <v>18520</v>
      </c>
      <c r="J613" s="2">
        <v>1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10</v>
      </c>
      <c r="Q613">
        <v>10.1</v>
      </c>
      <c r="R613" s="5">
        <v>0.41944444444444401</v>
      </c>
      <c r="S613"/>
      <c r="T613" s="13">
        <f t="shared" si="22"/>
        <v>10.1</v>
      </c>
      <c r="U613" s="13">
        <f t="shared" si="23"/>
        <v>2.0999999999999996</v>
      </c>
      <c r="V613" s="12" t="str">
        <f t="shared" si="21"/>
        <v/>
      </c>
      <c r="W613" s="11">
        <f t="shared" si="24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5.0999999999999996</v>
      </c>
      <c r="AN613" s="2">
        <v>77</v>
      </c>
      <c r="AO613" s="2">
        <v>1.4</v>
      </c>
      <c r="AP613" s="2">
        <v>2.8</v>
      </c>
      <c r="AQ613" s="2">
        <v>10.1</v>
      </c>
      <c r="AR613" s="2">
        <v>10.1</v>
      </c>
      <c r="AS613" s="2">
        <v>1027</v>
      </c>
      <c r="AT613" s="2">
        <v>13500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7.6</v>
      </c>
      <c r="BB613">
        <v>7.6</v>
      </c>
      <c r="BC613" s="5">
        <v>0.41875000000000001</v>
      </c>
    </row>
    <row r="614" spans="2:55" s="16" customFormat="1">
      <c r="B614" s="2">
        <v>6</v>
      </c>
      <c r="C614" s="2">
        <v>77</v>
      </c>
      <c r="D614" s="2">
        <v>2.2999999999999998</v>
      </c>
      <c r="E614" s="2">
        <v>2.4</v>
      </c>
      <c r="F614" s="2">
        <v>18.7</v>
      </c>
      <c r="G614" s="2">
        <v>21.2</v>
      </c>
      <c r="H614" s="2">
        <v>1025.5999999999999</v>
      </c>
      <c r="I614" s="2">
        <v>18410</v>
      </c>
      <c r="J614" s="2">
        <v>1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10.1</v>
      </c>
      <c r="Q614">
        <v>10.1</v>
      </c>
      <c r="R614" s="5">
        <v>0.42013888888888901</v>
      </c>
      <c r="S614"/>
      <c r="T614" s="13">
        <f t="shared" si="22"/>
        <v>10.1</v>
      </c>
      <c r="U614" s="13">
        <f t="shared" si="23"/>
        <v>2.0999999999999996</v>
      </c>
      <c r="V614" s="12" t="str">
        <f t="shared" si="21"/>
        <v/>
      </c>
      <c r="W614" s="11">
        <f t="shared" si="24"/>
        <v>1</v>
      </c>
      <c r="X614" s="17"/>
      <c r="Y614"/>
      <c r="Z614" s="2"/>
      <c r="AA614"/>
      <c r="AC614" s="9"/>
      <c r="AD614" s="5">
        <v>0.42013888888892698</v>
      </c>
      <c r="AM614" s="2">
        <v>5.0999999999999996</v>
      </c>
      <c r="AN614" s="2">
        <v>77</v>
      </c>
      <c r="AO614" s="2">
        <v>1.4</v>
      </c>
      <c r="AP614" s="2">
        <v>3.6</v>
      </c>
      <c r="AQ614" s="2">
        <v>6.8</v>
      </c>
      <c r="AR614" s="2">
        <v>7.9</v>
      </c>
      <c r="AS614" s="2">
        <v>1026.9000000000001</v>
      </c>
      <c r="AT614" s="2">
        <v>13600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7.6</v>
      </c>
      <c r="BB614">
        <v>7.6</v>
      </c>
      <c r="BC614" s="5">
        <v>0.41944444444444445</v>
      </c>
    </row>
    <row r="615" spans="2:55" s="16" customFormat="1">
      <c r="B615" s="2">
        <v>6</v>
      </c>
      <c r="C615" s="2">
        <v>77</v>
      </c>
      <c r="D615" s="2">
        <v>2.2999999999999998</v>
      </c>
      <c r="E615" s="2">
        <v>4.5</v>
      </c>
      <c r="F615" s="2">
        <v>7.2</v>
      </c>
      <c r="G615" s="2">
        <v>7.6</v>
      </c>
      <c r="H615" s="2">
        <v>1025.8</v>
      </c>
      <c r="I615" s="2">
        <v>19170</v>
      </c>
      <c r="J615" s="2">
        <v>1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10.199999999999999</v>
      </c>
      <c r="Q615">
        <v>10.199999999999999</v>
      </c>
      <c r="R615" s="5">
        <v>0.420833333333333</v>
      </c>
      <c r="S615"/>
      <c r="T615" s="13">
        <f t="shared" si="22"/>
        <v>10.199999999999999</v>
      </c>
      <c r="U615" s="13">
        <f t="shared" si="23"/>
        <v>2.1999999999999993</v>
      </c>
      <c r="V615" s="12" t="str">
        <f t="shared" si="21"/>
        <v/>
      </c>
      <c r="W615" s="11">
        <f t="shared" si="24"/>
        <v>1</v>
      </c>
      <c r="X615" s="17"/>
      <c r="Y615"/>
      <c r="Z615" s="2"/>
      <c r="AA615"/>
      <c r="AC615" s="9"/>
      <c r="AD615" s="5">
        <v>0.42083333333337197</v>
      </c>
      <c r="AM615" s="2">
        <v>5.0999999999999996</v>
      </c>
      <c r="AN615" s="2">
        <v>77</v>
      </c>
      <c r="AO615" s="2">
        <v>1.4</v>
      </c>
      <c r="AP615" s="2">
        <v>5.0999999999999996</v>
      </c>
      <c r="AQ615" s="2">
        <v>4</v>
      </c>
      <c r="AR615" s="2">
        <v>5</v>
      </c>
      <c r="AS615" s="2">
        <v>1027.0999999999999</v>
      </c>
      <c r="AT615" s="2">
        <v>13630</v>
      </c>
      <c r="AU615" s="2">
        <v>1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7.7</v>
      </c>
      <c r="BB615">
        <v>7.7</v>
      </c>
      <c r="BC615" s="5">
        <v>0.4201388888888889</v>
      </c>
    </row>
    <row r="616" spans="2:55" s="16" customFormat="1">
      <c r="B616" s="2">
        <v>6</v>
      </c>
      <c r="C616" s="2">
        <v>77</v>
      </c>
      <c r="D616" s="2">
        <v>2.2999999999999998</v>
      </c>
      <c r="E616" s="2">
        <v>4.5999999999999996</v>
      </c>
      <c r="F616" s="2">
        <v>6.8</v>
      </c>
      <c r="G616" s="2">
        <v>7.6</v>
      </c>
      <c r="H616" s="2">
        <v>1025.7</v>
      </c>
      <c r="I616" s="2">
        <v>19950</v>
      </c>
      <c r="J616" s="2">
        <v>1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10.199999999999999</v>
      </c>
      <c r="Q616">
        <v>10.3</v>
      </c>
      <c r="R616" s="5">
        <v>0.421527777777778</v>
      </c>
      <c r="S616"/>
      <c r="T616" s="13">
        <f t="shared" si="22"/>
        <v>10.3</v>
      </c>
      <c r="U616" s="13">
        <f t="shared" si="23"/>
        <v>2.3000000000000007</v>
      </c>
      <c r="V616" s="12" t="str">
        <f t="shared" si="21"/>
        <v/>
      </c>
      <c r="W616" s="11">
        <f t="shared" si="24"/>
        <v>1</v>
      </c>
      <c r="X616" s="17"/>
      <c r="Y616"/>
      <c r="Z616" s="2"/>
      <c r="AA616"/>
      <c r="AC616" s="9"/>
      <c r="AD616" s="5">
        <v>0.42152777777781703</v>
      </c>
      <c r="AM616" s="2">
        <v>5.0999999999999996</v>
      </c>
      <c r="AN616" s="2">
        <v>77</v>
      </c>
      <c r="AO616" s="2">
        <v>1.4</v>
      </c>
      <c r="AP616" s="2">
        <v>2.8</v>
      </c>
      <c r="AQ616" s="2">
        <v>10.1</v>
      </c>
      <c r="AR616" s="2">
        <v>14.4</v>
      </c>
      <c r="AS616" s="2">
        <v>1026.9000000000001</v>
      </c>
      <c r="AT616" s="2">
        <v>13600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7.8</v>
      </c>
      <c r="BB616">
        <v>7.7</v>
      </c>
      <c r="BC616" s="5">
        <v>0.42083333333333334</v>
      </c>
    </row>
    <row r="617" spans="2:55" s="16" customFormat="1">
      <c r="B617" s="2">
        <v>6</v>
      </c>
      <c r="C617" s="2">
        <v>77</v>
      </c>
      <c r="D617" s="2">
        <v>2.2999999999999998</v>
      </c>
      <c r="E617" s="2">
        <v>4.7</v>
      </c>
      <c r="F617" s="2">
        <v>6.5</v>
      </c>
      <c r="G617" s="2">
        <v>9.4</v>
      </c>
      <c r="H617" s="2">
        <v>1025.8</v>
      </c>
      <c r="I617" s="2">
        <v>20740</v>
      </c>
      <c r="J617" s="2">
        <v>1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10.1</v>
      </c>
      <c r="Q617">
        <v>10.3</v>
      </c>
      <c r="R617" s="5">
        <v>0.422222222222222</v>
      </c>
      <c r="S617"/>
      <c r="T617" s="13">
        <f t="shared" si="22"/>
        <v>10.3</v>
      </c>
      <c r="U617" s="13">
        <f t="shared" si="23"/>
        <v>2.3000000000000007</v>
      </c>
      <c r="V617" s="12" t="str">
        <f t="shared" si="21"/>
        <v/>
      </c>
      <c r="W617" s="11">
        <f t="shared" si="24"/>
        <v>1</v>
      </c>
      <c r="X617" s="17"/>
      <c r="Y617"/>
      <c r="Z617" s="2"/>
      <c r="AA617"/>
      <c r="AC617" s="9"/>
      <c r="AD617" s="5">
        <v>0.42222222222226202</v>
      </c>
      <c r="AM617" s="2">
        <v>5.0999999999999996</v>
      </c>
      <c r="AN617" s="2">
        <v>77</v>
      </c>
      <c r="AO617" s="2">
        <v>1.4</v>
      </c>
      <c r="AP617" s="2">
        <v>2.7</v>
      </c>
      <c r="AQ617" s="2">
        <v>10.4</v>
      </c>
      <c r="AR617" s="2">
        <v>11.5</v>
      </c>
      <c r="AS617" s="2">
        <v>1026.8</v>
      </c>
      <c r="AT617" s="2">
        <v>13620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7.8</v>
      </c>
      <c r="BB617">
        <v>7.8</v>
      </c>
      <c r="BC617" s="5">
        <v>0.42152777777777778</v>
      </c>
    </row>
    <row r="618" spans="2:55" s="16" customFormat="1">
      <c r="B618" s="2">
        <v>6</v>
      </c>
      <c r="C618" s="2">
        <v>77</v>
      </c>
      <c r="D618" s="2">
        <v>2.2999999999999998</v>
      </c>
      <c r="E618" s="2">
        <v>4.0999999999999996</v>
      </c>
      <c r="F618" s="2">
        <v>8.6</v>
      </c>
      <c r="G618" s="2">
        <v>13.3</v>
      </c>
      <c r="H618" s="2">
        <v>1025.8</v>
      </c>
      <c r="I618" s="2">
        <v>21390</v>
      </c>
      <c r="J618" s="2">
        <v>1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10.199999999999999</v>
      </c>
      <c r="Q618">
        <v>10.4</v>
      </c>
      <c r="R618" s="5">
        <v>0.422916666666667</v>
      </c>
      <c r="S618"/>
      <c r="T618" s="13">
        <f t="shared" si="22"/>
        <v>10.4</v>
      </c>
      <c r="U618" s="13">
        <f t="shared" si="23"/>
        <v>2.4000000000000004</v>
      </c>
      <c r="V618" s="12" t="str">
        <f t="shared" si="21"/>
        <v/>
      </c>
      <c r="W618" s="11">
        <f t="shared" si="24"/>
        <v>1</v>
      </c>
      <c r="X618" s="17"/>
      <c r="Y618"/>
      <c r="Z618" s="2"/>
      <c r="AA618"/>
      <c r="AC618" s="9"/>
      <c r="AD618" s="5">
        <v>0.42291666666670702</v>
      </c>
      <c r="AM618" s="2">
        <v>5.0999999999999996</v>
      </c>
      <c r="AN618" s="2">
        <v>77</v>
      </c>
      <c r="AO618" s="2">
        <v>1.4</v>
      </c>
      <c r="AP618" s="2">
        <v>5.0999999999999996</v>
      </c>
      <c r="AQ618" s="2">
        <v>4.7</v>
      </c>
      <c r="AR618" s="2">
        <v>7.6</v>
      </c>
      <c r="AS618" s="2">
        <v>1027.0999999999999</v>
      </c>
      <c r="AT618" s="2">
        <v>13650</v>
      </c>
      <c r="AU618" s="2">
        <v>1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7.9</v>
      </c>
      <c r="BB618">
        <v>7.8</v>
      </c>
      <c r="BC618" s="5">
        <v>0.42222222222222222</v>
      </c>
    </row>
    <row r="619" spans="2:55" s="16" customFormat="1">
      <c r="B619" s="2">
        <v>6</v>
      </c>
      <c r="C619" s="2">
        <v>77</v>
      </c>
      <c r="D619" s="2">
        <v>2.2999999999999998</v>
      </c>
      <c r="E619" s="2">
        <v>4.9000000000000004</v>
      </c>
      <c r="F619" s="2">
        <v>6.1</v>
      </c>
      <c r="G619" s="2">
        <v>7.6</v>
      </c>
      <c r="H619" s="2">
        <v>1025.9000000000001</v>
      </c>
      <c r="I619" s="2">
        <v>21890</v>
      </c>
      <c r="J619" s="2">
        <v>1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10.199999999999999</v>
      </c>
      <c r="Q619">
        <v>10.4</v>
      </c>
      <c r="R619" s="5">
        <v>0.42361111111111099</v>
      </c>
      <c r="S619"/>
      <c r="T619" s="13">
        <f t="shared" si="22"/>
        <v>10.4</v>
      </c>
      <c r="U619" s="13">
        <f t="shared" si="23"/>
        <v>2.4000000000000004</v>
      </c>
      <c r="V619" s="12" t="str">
        <f t="shared" si="21"/>
        <v/>
      </c>
      <c r="W619" s="11">
        <f t="shared" si="24"/>
        <v>1</v>
      </c>
      <c r="X619" s="17"/>
      <c r="Y619"/>
      <c r="Z619" s="2"/>
      <c r="AA619"/>
      <c r="AC619" s="9"/>
      <c r="AD619" s="5">
        <v>0.42361111111115202</v>
      </c>
      <c r="AM619" s="2">
        <v>5.2</v>
      </c>
      <c r="AN619" s="2">
        <v>77</v>
      </c>
      <c r="AO619" s="2">
        <v>1.5</v>
      </c>
      <c r="AP619" s="2">
        <v>4.3</v>
      </c>
      <c r="AQ619" s="2">
        <v>5</v>
      </c>
      <c r="AR619" s="2">
        <v>6.5</v>
      </c>
      <c r="AS619" s="2">
        <v>1026.9000000000001</v>
      </c>
      <c r="AT619" s="2">
        <v>13690</v>
      </c>
      <c r="AU619" s="2">
        <v>1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8</v>
      </c>
      <c r="BB619">
        <v>7.8</v>
      </c>
      <c r="BC619" s="5">
        <v>0.42291666666666666</v>
      </c>
    </row>
    <row r="620" spans="2:55" s="16" customFormat="1">
      <c r="B620" s="2">
        <v>6</v>
      </c>
      <c r="C620" s="2">
        <v>78</v>
      </c>
      <c r="D620" s="2">
        <v>2.5</v>
      </c>
      <c r="E620" s="2">
        <v>4.4000000000000004</v>
      </c>
      <c r="F620" s="2">
        <v>7.6</v>
      </c>
      <c r="G620" s="2">
        <v>7.9</v>
      </c>
      <c r="H620" s="2">
        <v>1025.5</v>
      </c>
      <c r="I620" s="2">
        <v>22140</v>
      </c>
      <c r="J620" s="2">
        <v>1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10.199999999999999</v>
      </c>
      <c r="Q620">
        <v>10.4</v>
      </c>
      <c r="R620" s="5">
        <v>0.42430555555555599</v>
      </c>
      <c r="S620"/>
      <c r="T620" s="13">
        <f t="shared" si="22"/>
        <v>10.4</v>
      </c>
      <c r="U620" s="13">
        <f t="shared" si="23"/>
        <v>2.4000000000000004</v>
      </c>
      <c r="V620" s="12" t="str">
        <f t="shared" si="21"/>
        <v/>
      </c>
      <c r="W620" s="11">
        <f t="shared" si="24"/>
        <v>1</v>
      </c>
      <c r="X620" s="17"/>
      <c r="Y620"/>
      <c r="Z620" s="2"/>
      <c r="AA620"/>
      <c r="AC620" s="9"/>
      <c r="AD620" s="5">
        <v>0.42430555555559701</v>
      </c>
      <c r="AM620" s="2">
        <v>5.2</v>
      </c>
      <c r="AN620" s="2">
        <v>77</v>
      </c>
      <c r="AO620" s="2">
        <v>1.5</v>
      </c>
      <c r="AP620" s="2">
        <v>3.8</v>
      </c>
      <c r="AQ620" s="2">
        <v>6.5</v>
      </c>
      <c r="AR620" s="2">
        <v>6.5</v>
      </c>
      <c r="AS620" s="2">
        <v>1026.9000000000001</v>
      </c>
      <c r="AT620" s="2">
        <v>13720</v>
      </c>
      <c r="AU620" s="2">
        <v>1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8</v>
      </c>
      <c r="BB620">
        <v>7.9</v>
      </c>
      <c r="BC620" s="5">
        <v>0.4236111111111111</v>
      </c>
    </row>
    <row r="621" spans="2:55" s="16" customFormat="1">
      <c r="B621" s="2">
        <v>6.1</v>
      </c>
      <c r="C621" s="2">
        <v>78</v>
      </c>
      <c r="D621" s="2">
        <v>2.5</v>
      </c>
      <c r="E621" s="2">
        <v>5.3</v>
      </c>
      <c r="F621" s="2">
        <v>5</v>
      </c>
      <c r="G621" s="2">
        <v>5.8</v>
      </c>
      <c r="H621" s="2">
        <v>1025.5</v>
      </c>
      <c r="I621" s="2">
        <v>22070</v>
      </c>
      <c r="J621" s="2">
        <v>1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10.199999999999999</v>
      </c>
      <c r="Q621">
        <v>10.5</v>
      </c>
      <c r="R621" s="5">
        <v>0.42499999999999999</v>
      </c>
      <c r="S621"/>
      <c r="T621" s="13">
        <f t="shared" si="22"/>
        <v>10.5</v>
      </c>
      <c r="U621" s="13">
        <f t="shared" si="23"/>
        <v>2.4000000000000004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5.2</v>
      </c>
      <c r="AN621" s="2">
        <v>77</v>
      </c>
      <c r="AO621" s="2">
        <v>1.5</v>
      </c>
      <c r="AP621" s="2">
        <v>5.2</v>
      </c>
      <c r="AQ621" s="2">
        <v>4.3</v>
      </c>
      <c r="AR621" s="2">
        <v>4.3</v>
      </c>
      <c r="AS621" s="2">
        <v>1026.8</v>
      </c>
      <c r="AT621" s="2">
        <v>13730</v>
      </c>
      <c r="AU621" s="2">
        <v>1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8</v>
      </c>
      <c r="BB621">
        <v>7.9</v>
      </c>
      <c r="BC621" s="5">
        <v>0.42430555555555555</v>
      </c>
    </row>
    <row r="622" spans="2:55" s="16" customFormat="1">
      <c r="B622" s="2">
        <v>6.1</v>
      </c>
      <c r="C622" s="2">
        <v>78</v>
      </c>
      <c r="D622" s="2">
        <v>2.5</v>
      </c>
      <c r="E622" s="2">
        <v>4.5</v>
      </c>
      <c r="F622" s="2">
        <v>7.6</v>
      </c>
      <c r="G622" s="2">
        <v>9</v>
      </c>
      <c r="H622" s="2">
        <v>1025.5</v>
      </c>
      <c r="I622" s="2">
        <v>22690</v>
      </c>
      <c r="J622" s="2">
        <v>1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10.3</v>
      </c>
      <c r="Q622">
        <v>10.5</v>
      </c>
      <c r="R622" s="5">
        <v>0.42569444444444399</v>
      </c>
      <c r="S622"/>
      <c r="T622" s="13">
        <f t="shared" si="22"/>
        <v>10.5</v>
      </c>
      <c r="U622" s="13">
        <f t="shared" si="23"/>
        <v>2.4000000000000004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5.2</v>
      </c>
      <c r="AN622" s="2">
        <v>77</v>
      </c>
      <c r="AO622" s="2">
        <v>1.5</v>
      </c>
      <c r="AP622" s="2">
        <v>5.2</v>
      </c>
      <c r="AQ622" s="2">
        <v>0</v>
      </c>
      <c r="AR622" s="2">
        <v>8.6</v>
      </c>
      <c r="AS622" s="2">
        <v>1026.7</v>
      </c>
      <c r="AT622" s="2">
        <v>13710</v>
      </c>
      <c r="AU622" s="2">
        <v>1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8.1</v>
      </c>
      <c r="BB622">
        <v>8</v>
      </c>
      <c r="BC622" s="5">
        <v>0.42499999999999999</v>
      </c>
    </row>
    <row r="623" spans="2:55" s="16" customFormat="1">
      <c r="B623" s="2">
        <v>6.1</v>
      </c>
      <c r="C623" s="2">
        <v>78</v>
      </c>
      <c r="D623" s="2">
        <v>2.5</v>
      </c>
      <c r="E623" s="2">
        <v>5.2</v>
      </c>
      <c r="F623" s="2">
        <v>5.4</v>
      </c>
      <c r="G623" s="2">
        <v>8.6</v>
      </c>
      <c r="H623" s="2">
        <v>1025.7</v>
      </c>
      <c r="I623" s="2">
        <v>22460</v>
      </c>
      <c r="J623" s="2">
        <v>1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10.3</v>
      </c>
      <c r="Q623">
        <v>10.6</v>
      </c>
      <c r="R623" s="5">
        <v>0.42638888888888898</v>
      </c>
      <c r="S623"/>
      <c r="T623" s="13">
        <f t="shared" si="22"/>
        <v>10.6</v>
      </c>
      <c r="U623" s="13">
        <f t="shared" si="23"/>
        <v>2.5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5.2</v>
      </c>
      <c r="AN623" s="2">
        <v>77</v>
      </c>
      <c r="AO623" s="2">
        <v>1.5</v>
      </c>
      <c r="AP623" s="2">
        <v>4.3</v>
      </c>
      <c r="AQ623" s="2">
        <v>5</v>
      </c>
      <c r="AR623" s="2">
        <v>9.4</v>
      </c>
      <c r="AS623" s="2">
        <v>1027</v>
      </c>
      <c r="AT623" s="2">
        <v>13720</v>
      </c>
      <c r="AU623" s="2">
        <v>1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8.1</v>
      </c>
      <c r="BB623">
        <v>8.1</v>
      </c>
      <c r="BC623" s="5">
        <v>0.42569444444444443</v>
      </c>
    </row>
    <row r="624" spans="2:55" s="16" customFormat="1">
      <c r="B624" s="2">
        <v>6.1</v>
      </c>
      <c r="C624" s="2">
        <v>78</v>
      </c>
      <c r="D624" s="2">
        <v>2.5</v>
      </c>
      <c r="E624" s="2">
        <v>4.0999999999999996</v>
      </c>
      <c r="F624" s="2">
        <v>9.6999999999999993</v>
      </c>
      <c r="G624" s="2">
        <v>13.3</v>
      </c>
      <c r="H624" s="2">
        <v>1025.5999999999999</v>
      </c>
      <c r="I624" s="2">
        <v>23530</v>
      </c>
      <c r="J624" s="2">
        <v>1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10.4</v>
      </c>
      <c r="Q624">
        <v>10.6</v>
      </c>
      <c r="R624" s="5">
        <v>0.42708333333333298</v>
      </c>
      <c r="S624"/>
      <c r="T624" s="13">
        <f t="shared" si="22"/>
        <v>10.6</v>
      </c>
      <c r="U624" s="13">
        <f t="shared" si="23"/>
        <v>2.5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5.2</v>
      </c>
      <c r="AN624" s="2">
        <v>77</v>
      </c>
      <c r="AO624" s="2">
        <v>1.5</v>
      </c>
      <c r="AP624" s="2">
        <v>3.2</v>
      </c>
      <c r="AQ624" s="2">
        <v>8.6</v>
      </c>
      <c r="AR624" s="2">
        <v>9.6999999999999993</v>
      </c>
      <c r="AS624" s="2">
        <v>1026.9000000000001</v>
      </c>
      <c r="AT624" s="2">
        <v>13740</v>
      </c>
      <c r="AU624" s="2">
        <v>1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8.1999999999999993</v>
      </c>
      <c r="BB624">
        <v>8.1</v>
      </c>
      <c r="BC624" s="5">
        <v>0.42638888888888887</v>
      </c>
    </row>
    <row r="625" spans="2:55" s="16" customFormat="1">
      <c r="B625" s="2">
        <v>6.1</v>
      </c>
      <c r="C625" s="2">
        <v>78</v>
      </c>
      <c r="D625" s="2">
        <v>2.5</v>
      </c>
      <c r="E625" s="2">
        <v>4.5</v>
      </c>
      <c r="F625" s="2">
        <v>7.6</v>
      </c>
      <c r="G625" s="2">
        <v>13</v>
      </c>
      <c r="H625" s="2">
        <v>1025.4000000000001</v>
      </c>
      <c r="I625" s="2">
        <v>22250</v>
      </c>
      <c r="J625" s="2">
        <v>1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10.5</v>
      </c>
      <c r="Q625">
        <v>10.7</v>
      </c>
      <c r="R625" s="5">
        <v>0.42777777777777798</v>
      </c>
      <c r="S625"/>
      <c r="T625" s="13">
        <f t="shared" si="22"/>
        <v>10.7</v>
      </c>
      <c r="U625" s="13">
        <f t="shared" si="23"/>
        <v>2.5999999999999996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5.2</v>
      </c>
      <c r="AN625" s="2">
        <v>77</v>
      </c>
      <c r="AO625" s="2">
        <v>1.5</v>
      </c>
      <c r="AP625" s="2">
        <v>3</v>
      </c>
      <c r="AQ625" s="2">
        <v>9.6999999999999993</v>
      </c>
      <c r="AR625" s="2">
        <v>12.2</v>
      </c>
      <c r="AS625" s="2">
        <v>1027</v>
      </c>
      <c r="AT625" s="2">
        <v>13720</v>
      </c>
      <c r="AU625" s="2">
        <v>1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8.1999999999999993</v>
      </c>
      <c r="BB625">
        <v>8.1999999999999993</v>
      </c>
      <c r="BC625" s="5">
        <v>0.42708333333333331</v>
      </c>
    </row>
    <row r="626" spans="2:55" s="16" customFormat="1">
      <c r="B626" s="2">
        <v>6.1</v>
      </c>
      <c r="C626" s="2">
        <v>78</v>
      </c>
      <c r="D626" s="2">
        <v>2.5</v>
      </c>
      <c r="E626" s="2">
        <v>4.4000000000000004</v>
      </c>
      <c r="F626" s="2">
        <v>8.3000000000000007</v>
      </c>
      <c r="G626" s="2">
        <v>17.600000000000001</v>
      </c>
      <c r="H626" s="2">
        <v>1025.5999999999999</v>
      </c>
      <c r="I626" s="2">
        <v>21960</v>
      </c>
      <c r="J626" s="2">
        <v>1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10.6</v>
      </c>
      <c r="Q626">
        <v>10.8</v>
      </c>
      <c r="R626" s="5">
        <v>0.42847222222222198</v>
      </c>
      <c r="S626"/>
      <c r="T626" s="13">
        <f t="shared" si="22"/>
        <v>10.8</v>
      </c>
      <c r="U626" s="13">
        <f t="shared" si="23"/>
        <v>2.7000000000000011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5.2</v>
      </c>
      <c r="AN626" s="2">
        <v>77</v>
      </c>
      <c r="AO626" s="2">
        <v>1.5</v>
      </c>
      <c r="AP626" s="2">
        <v>3.7</v>
      </c>
      <c r="AQ626" s="2">
        <v>6.8</v>
      </c>
      <c r="AR626" s="2">
        <v>10.4</v>
      </c>
      <c r="AS626" s="2">
        <v>1026.9000000000001</v>
      </c>
      <c r="AT626" s="2">
        <v>13720</v>
      </c>
      <c r="AU626" s="2">
        <v>1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8.3000000000000007</v>
      </c>
      <c r="BB626">
        <v>8.1999999999999993</v>
      </c>
      <c r="BC626" s="5">
        <v>0.42777777777777776</v>
      </c>
    </row>
    <row r="627" spans="2:55" s="16" customFormat="1">
      <c r="B627" s="2">
        <v>6.1</v>
      </c>
      <c r="C627" s="2">
        <v>78</v>
      </c>
      <c r="D627" s="2">
        <v>2.5</v>
      </c>
      <c r="E627" s="2">
        <v>6.1</v>
      </c>
      <c r="F627" s="2">
        <v>2.9</v>
      </c>
      <c r="G627" s="2">
        <v>8.3000000000000007</v>
      </c>
      <c r="H627" s="2">
        <v>1025.5</v>
      </c>
      <c r="I627" s="2">
        <v>22950</v>
      </c>
      <c r="J627" s="2">
        <v>1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10.7</v>
      </c>
      <c r="Q627">
        <v>10.9</v>
      </c>
      <c r="R627" s="5">
        <v>0.42916666666666697</v>
      </c>
      <c r="S627"/>
      <c r="T627" s="13">
        <f t="shared" si="22"/>
        <v>10.9</v>
      </c>
      <c r="U627" s="13">
        <f t="shared" si="23"/>
        <v>2.8000000000000007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5.2</v>
      </c>
      <c r="AN627" s="2">
        <v>77</v>
      </c>
      <c r="AO627" s="2">
        <v>1.5</v>
      </c>
      <c r="AP627" s="2">
        <v>2.2999999999999998</v>
      </c>
      <c r="AQ627" s="2">
        <v>13.3</v>
      </c>
      <c r="AR627" s="2">
        <v>14</v>
      </c>
      <c r="AS627" s="2">
        <v>1026.8</v>
      </c>
      <c r="AT627" s="2">
        <v>13710</v>
      </c>
      <c r="AU627" s="2">
        <v>1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8.3000000000000007</v>
      </c>
      <c r="BB627">
        <v>8.1999999999999993</v>
      </c>
      <c r="BC627" s="5">
        <v>0.4284722222222222</v>
      </c>
    </row>
    <row r="628" spans="2:55" s="16" customFormat="1">
      <c r="B628" s="2">
        <v>6.2</v>
      </c>
      <c r="C628" s="2">
        <v>78</v>
      </c>
      <c r="D628" s="2">
        <v>2.6</v>
      </c>
      <c r="E628" s="2">
        <v>4.5999999999999996</v>
      </c>
      <c r="F628" s="2">
        <v>7.6</v>
      </c>
      <c r="G628" s="2">
        <v>14.8</v>
      </c>
      <c r="H628" s="2">
        <v>1025.4000000000001</v>
      </c>
      <c r="I628" s="2">
        <v>24840</v>
      </c>
      <c r="J628" s="2">
        <v>1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10.8</v>
      </c>
      <c r="Q628">
        <v>10.9</v>
      </c>
      <c r="R628" s="5">
        <v>0.42986111111111103</v>
      </c>
      <c r="S628"/>
      <c r="T628" s="13">
        <f t="shared" si="22"/>
        <v>10.9</v>
      </c>
      <c r="U628" s="13">
        <f t="shared" si="23"/>
        <v>2.7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5.2</v>
      </c>
      <c r="AN628" s="2">
        <v>77</v>
      </c>
      <c r="AO628" s="2">
        <v>1.5</v>
      </c>
      <c r="AP628" s="2">
        <v>2.7</v>
      </c>
      <c r="AQ628" s="2">
        <v>10.8</v>
      </c>
      <c r="AR628" s="2">
        <v>12.6</v>
      </c>
      <c r="AS628" s="2">
        <v>1026.9000000000001</v>
      </c>
      <c r="AT628" s="2">
        <v>13690</v>
      </c>
      <c r="AU628" s="2">
        <v>1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8.3000000000000007</v>
      </c>
      <c r="BB628">
        <v>8.3000000000000007</v>
      </c>
      <c r="BC628" s="5">
        <v>0.42916666666666664</v>
      </c>
    </row>
    <row r="629" spans="2:55" s="16" customFormat="1">
      <c r="B629" s="2">
        <v>6.2</v>
      </c>
      <c r="C629" s="2">
        <v>78</v>
      </c>
      <c r="D629" s="2">
        <v>2.6</v>
      </c>
      <c r="E629" s="2">
        <v>4.0999999999999996</v>
      </c>
      <c r="F629" s="2">
        <v>10.1</v>
      </c>
      <c r="G629" s="2">
        <v>15.5</v>
      </c>
      <c r="H629" s="2">
        <v>1025.4000000000001</v>
      </c>
      <c r="I629" s="2">
        <v>27430</v>
      </c>
      <c r="J629" s="2">
        <v>2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10.8</v>
      </c>
      <c r="Q629">
        <v>11</v>
      </c>
      <c r="R629" s="5">
        <v>0.43055555555555602</v>
      </c>
      <c r="S629"/>
      <c r="T629" s="13">
        <f t="shared" si="22"/>
        <v>11</v>
      </c>
      <c r="U629" s="13">
        <f t="shared" si="23"/>
        <v>2.8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5.2</v>
      </c>
      <c r="AN629" s="2">
        <v>77</v>
      </c>
      <c r="AO629" s="2">
        <v>1.5</v>
      </c>
      <c r="AP629" s="2">
        <v>4.2</v>
      </c>
      <c r="AQ629" s="2">
        <v>5.4</v>
      </c>
      <c r="AR629" s="2">
        <v>6.1</v>
      </c>
      <c r="AS629" s="2">
        <v>1026.9000000000001</v>
      </c>
      <c r="AT629" s="2">
        <v>13850</v>
      </c>
      <c r="AU629" s="2">
        <v>1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8.3000000000000007</v>
      </c>
      <c r="BB629">
        <v>8.3000000000000007</v>
      </c>
      <c r="BC629" s="5">
        <v>0.42986111111111114</v>
      </c>
    </row>
    <row r="630" spans="2:55" s="16" customFormat="1">
      <c r="B630" s="2">
        <v>6.2</v>
      </c>
      <c r="C630" s="2">
        <v>78</v>
      </c>
      <c r="D630" s="2">
        <v>2.6</v>
      </c>
      <c r="E630" s="2">
        <v>4.7</v>
      </c>
      <c r="F630" s="2">
        <v>7.2</v>
      </c>
      <c r="G630" s="2">
        <v>7.2</v>
      </c>
      <c r="H630" s="2">
        <v>1025.5999999999999</v>
      </c>
      <c r="I630" s="2">
        <v>25370</v>
      </c>
      <c r="J630" s="2">
        <v>1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10.9</v>
      </c>
      <c r="Q630">
        <v>11</v>
      </c>
      <c r="R630" s="5">
        <v>0.43125000000000002</v>
      </c>
      <c r="S630"/>
      <c r="T630" s="13">
        <f t="shared" si="22"/>
        <v>11</v>
      </c>
      <c r="U630" s="13">
        <f t="shared" si="23"/>
        <v>2.8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5.3</v>
      </c>
      <c r="AN630" s="2">
        <v>77</v>
      </c>
      <c r="AO630" s="2">
        <v>1.6</v>
      </c>
      <c r="AP630" s="2">
        <v>2.4</v>
      </c>
      <c r="AQ630" s="2">
        <v>13</v>
      </c>
      <c r="AR630" s="2">
        <v>14.4</v>
      </c>
      <c r="AS630" s="2">
        <v>1026.9000000000001</v>
      </c>
      <c r="AT630" s="2">
        <v>14080</v>
      </c>
      <c r="AU630" s="2">
        <v>1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8.3000000000000007</v>
      </c>
      <c r="BB630">
        <v>8.3000000000000007</v>
      </c>
      <c r="BC630" s="5">
        <v>0.43055555555555558</v>
      </c>
    </row>
    <row r="631" spans="2:55" s="16" customFormat="1">
      <c r="B631" s="2">
        <v>6.3</v>
      </c>
      <c r="C631" s="2">
        <v>78</v>
      </c>
      <c r="D631" s="2">
        <v>2.7</v>
      </c>
      <c r="E631" s="2">
        <v>4</v>
      </c>
      <c r="F631" s="2">
        <v>11.2</v>
      </c>
      <c r="G631" s="2">
        <v>17.600000000000001</v>
      </c>
      <c r="H631" s="2">
        <v>1025.3</v>
      </c>
      <c r="I631" s="2">
        <v>25470</v>
      </c>
      <c r="J631" s="2">
        <v>1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10.9</v>
      </c>
      <c r="Q631">
        <v>11.1</v>
      </c>
      <c r="R631" s="5">
        <v>0.43194444444444402</v>
      </c>
      <c r="S631"/>
      <c r="T631" s="13">
        <f t="shared" si="22"/>
        <v>11.1</v>
      </c>
      <c r="U631" s="13">
        <f t="shared" si="23"/>
        <v>2.8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5.2</v>
      </c>
      <c r="AN631" s="2">
        <v>77</v>
      </c>
      <c r="AO631" s="2">
        <v>1.5</v>
      </c>
      <c r="AP631" s="2">
        <v>4.3</v>
      </c>
      <c r="AQ631" s="2">
        <v>5</v>
      </c>
      <c r="AR631" s="2">
        <v>8.6</v>
      </c>
      <c r="AS631" s="2">
        <v>1026.9000000000001</v>
      </c>
      <c r="AT631" s="2">
        <v>14220</v>
      </c>
      <c r="AU631" s="2">
        <v>1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8.3000000000000007</v>
      </c>
      <c r="BB631">
        <v>8.3000000000000007</v>
      </c>
      <c r="BC631" s="5">
        <v>0.43125000000000002</v>
      </c>
    </row>
    <row r="632" spans="2:55" s="16" customFormat="1">
      <c r="B632" s="2">
        <v>6.3</v>
      </c>
      <c r="C632" s="2">
        <v>78</v>
      </c>
      <c r="D632" s="2">
        <v>2.7</v>
      </c>
      <c r="E632" s="2">
        <v>6.3</v>
      </c>
      <c r="F632" s="2">
        <v>3.2</v>
      </c>
      <c r="G632" s="2">
        <v>14.4</v>
      </c>
      <c r="H632" s="2">
        <v>1025.4000000000001</v>
      </c>
      <c r="I632" s="2">
        <v>24190</v>
      </c>
      <c r="J632" s="2">
        <v>1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11</v>
      </c>
      <c r="Q632">
        <v>11.2</v>
      </c>
      <c r="R632" s="5">
        <v>0.43263888888888902</v>
      </c>
      <c r="S632"/>
      <c r="T632" s="13">
        <f t="shared" si="22"/>
        <v>11.2</v>
      </c>
      <c r="U632" s="13">
        <f t="shared" si="23"/>
        <v>2.8999999999999995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5.3</v>
      </c>
      <c r="AN632" s="2">
        <v>77</v>
      </c>
      <c r="AO632" s="2">
        <v>1.6</v>
      </c>
      <c r="AP632" s="2">
        <v>5.3</v>
      </c>
      <c r="AQ632" s="2">
        <v>0</v>
      </c>
      <c r="AR632" s="2">
        <v>7.6</v>
      </c>
      <c r="AS632" s="2">
        <v>1026.8</v>
      </c>
      <c r="AT632" s="2">
        <v>14380</v>
      </c>
      <c r="AU632" s="2">
        <v>1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8.3000000000000007</v>
      </c>
      <c r="BB632">
        <v>8.3000000000000007</v>
      </c>
      <c r="BC632" s="5">
        <v>0.43194444444444446</v>
      </c>
    </row>
    <row r="633" spans="2:55" s="16" customFormat="1">
      <c r="B633" s="2">
        <v>6.3</v>
      </c>
      <c r="C633" s="2">
        <v>78</v>
      </c>
      <c r="D633" s="2">
        <v>2.7</v>
      </c>
      <c r="E633" s="2">
        <v>6.3</v>
      </c>
      <c r="F633" s="2">
        <v>3.2</v>
      </c>
      <c r="G633" s="2">
        <v>6.5</v>
      </c>
      <c r="H633" s="2">
        <v>1025.5</v>
      </c>
      <c r="I633" s="2">
        <v>26220</v>
      </c>
      <c r="J633" s="2">
        <v>1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11.2</v>
      </c>
      <c r="Q633">
        <v>11.2</v>
      </c>
      <c r="R633" s="5">
        <v>0.43333333333333302</v>
      </c>
      <c r="S633"/>
      <c r="T633" s="13">
        <f t="shared" si="22"/>
        <v>11.2</v>
      </c>
      <c r="U633" s="13">
        <f t="shared" si="23"/>
        <v>2.8999999999999995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5.3</v>
      </c>
      <c r="AN633" s="2">
        <v>77</v>
      </c>
      <c r="AO633" s="2">
        <v>1.6</v>
      </c>
      <c r="AP633" s="2">
        <v>5.3</v>
      </c>
      <c r="AQ633" s="2">
        <v>2.5</v>
      </c>
      <c r="AR633" s="2">
        <v>10.8</v>
      </c>
      <c r="AS633" s="2">
        <v>1027</v>
      </c>
      <c r="AT633" s="2">
        <v>14420</v>
      </c>
      <c r="AU633" s="2">
        <v>1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8.4</v>
      </c>
      <c r="BB633">
        <v>8.3000000000000007</v>
      </c>
      <c r="BC633" s="5">
        <v>0.43263888888888891</v>
      </c>
    </row>
    <row r="634" spans="2:55" s="16" customFormat="1">
      <c r="B634" s="2">
        <v>6.4</v>
      </c>
      <c r="C634" s="2">
        <v>78</v>
      </c>
      <c r="D634" s="2">
        <v>2.8</v>
      </c>
      <c r="E634" s="2">
        <v>4</v>
      </c>
      <c r="F634" s="2">
        <v>11.5</v>
      </c>
      <c r="G634" s="2">
        <v>15.5</v>
      </c>
      <c r="H634" s="2">
        <v>1025.4000000000001</v>
      </c>
      <c r="I634" s="2">
        <v>27990</v>
      </c>
      <c r="J634" s="2">
        <v>2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11.3</v>
      </c>
      <c r="Q634">
        <v>11.4</v>
      </c>
      <c r="R634" s="5">
        <v>0.43402777777777801</v>
      </c>
      <c r="S634"/>
      <c r="T634" s="13">
        <f t="shared" si="22"/>
        <v>11.4</v>
      </c>
      <c r="U634" s="13">
        <f t="shared" si="23"/>
        <v>3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5.3</v>
      </c>
      <c r="AN634" s="2">
        <v>77</v>
      </c>
      <c r="AO634" s="2">
        <v>1.6</v>
      </c>
      <c r="AP634" s="2">
        <v>3.7</v>
      </c>
      <c r="AQ634" s="2">
        <v>7.2</v>
      </c>
      <c r="AR634" s="2">
        <v>9.6999999999999993</v>
      </c>
      <c r="AS634" s="2">
        <v>1027</v>
      </c>
      <c r="AT634" s="2">
        <v>14350</v>
      </c>
      <c r="AU634" s="2">
        <v>1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8.4</v>
      </c>
      <c r="BB634">
        <v>8.3000000000000007</v>
      </c>
      <c r="BC634" s="5">
        <v>0.43333333333333335</v>
      </c>
    </row>
    <row r="635" spans="2:55" s="16" customFormat="1">
      <c r="B635" s="2">
        <v>6.3</v>
      </c>
      <c r="C635" s="2">
        <v>78</v>
      </c>
      <c r="D635" s="2">
        <v>2.7</v>
      </c>
      <c r="E635" s="2">
        <v>4.5</v>
      </c>
      <c r="F635" s="2">
        <v>9</v>
      </c>
      <c r="G635" s="2">
        <v>10.4</v>
      </c>
      <c r="H635" s="2">
        <v>1025.2</v>
      </c>
      <c r="I635" s="2">
        <v>26550</v>
      </c>
      <c r="J635" s="2">
        <v>1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11.4</v>
      </c>
      <c r="Q635">
        <v>11.5</v>
      </c>
      <c r="R635" s="5">
        <v>0.43472222222222201</v>
      </c>
      <c r="S635"/>
      <c r="T635" s="13">
        <f t="shared" si="22"/>
        <v>11.5</v>
      </c>
      <c r="U635" s="13">
        <f t="shared" si="23"/>
        <v>3.2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5.3</v>
      </c>
      <c r="AN635" s="2">
        <v>77</v>
      </c>
      <c r="AO635" s="2">
        <v>1.6</v>
      </c>
      <c r="AP635" s="2">
        <v>3.9</v>
      </c>
      <c r="AQ635" s="2">
        <v>6.5</v>
      </c>
      <c r="AR635" s="2">
        <v>16.2</v>
      </c>
      <c r="AS635" s="2">
        <v>1027.0999999999999</v>
      </c>
      <c r="AT635" s="2">
        <v>14330</v>
      </c>
      <c r="AU635" s="2">
        <v>1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8.5</v>
      </c>
      <c r="BB635">
        <v>8.3000000000000007</v>
      </c>
      <c r="BC635" s="5">
        <v>0.43402777777777779</v>
      </c>
    </row>
    <row r="636" spans="2:55" s="16" customFormat="1">
      <c r="B636" s="2">
        <v>6.4</v>
      </c>
      <c r="C636" s="2">
        <v>78</v>
      </c>
      <c r="D636" s="2">
        <v>2.8</v>
      </c>
      <c r="E636" s="2">
        <v>6.4</v>
      </c>
      <c r="F636" s="2">
        <v>4.7</v>
      </c>
      <c r="G636" s="2">
        <v>9.4</v>
      </c>
      <c r="H636" s="2">
        <v>1025.3</v>
      </c>
      <c r="I636" s="2">
        <v>24740</v>
      </c>
      <c r="J636" s="2">
        <v>1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11.6</v>
      </c>
      <c r="Q636">
        <v>11.5</v>
      </c>
      <c r="R636" s="5">
        <v>0.43541666666666701</v>
      </c>
      <c r="S636"/>
      <c r="T636" s="13">
        <f t="shared" si="22"/>
        <v>11.6</v>
      </c>
      <c r="U636" s="13">
        <f t="shared" si="23"/>
        <v>3.1999999999999993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5.3</v>
      </c>
      <c r="AN636" s="2">
        <v>77</v>
      </c>
      <c r="AO636" s="2">
        <v>1.6</v>
      </c>
      <c r="AP636" s="2">
        <v>3.8</v>
      </c>
      <c r="AQ636" s="2">
        <v>6.8</v>
      </c>
      <c r="AR636" s="2">
        <v>6.8</v>
      </c>
      <c r="AS636" s="2">
        <v>1026.8</v>
      </c>
      <c r="AT636" s="2">
        <v>13970</v>
      </c>
      <c r="AU636" s="2">
        <v>1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8.5</v>
      </c>
      <c r="BB636">
        <v>8.4</v>
      </c>
      <c r="BC636" s="5">
        <v>0.43472222222222223</v>
      </c>
    </row>
    <row r="637" spans="2:55" s="16" customFormat="1">
      <c r="B637" s="2">
        <v>6.4</v>
      </c>
      <c r="C637" s="2">
        <v>78</v>
      </c>
      <c r="D637" s="2">
        <v>2.8</v>
      </c>
      <c r="E637" s="2">
        <v>6.4</v>
      </c>
      <c r="F637" s="2">
        <v>3.6</v>
      </c>
      <c r="G637" s="2">
        <v>8.6</v>
      </c>
      <c r="H637" s="2">
        <v>1025.3</v>
      </c>
      <c r="I637" s="2">
        <v>27360</v>
      </c>
      <c r="J637" s="2">
        <v>2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11.7</v>
      </c>
      <c r="Q637">
        <v>11.6</v>
      </c>
      <c r="R637" s="5">
        <v>0.43611111111111101</v>
      </c>
      <c r="S637"/>
      <c r="T637" s="13">
        <f t="shared" si="22"/>
        <v>11.7</v>
      </c>
      <c r="U637" s="13">
        <f t="shared" si="23"/>
        <v>3.2999999999999989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5.3</v>
      </c>
      <c r="AN637" s="2">
        <v>77</v>
      </c>
      <c r="AO637" s="2">
        <v>1.6</v>
      </c>
      <c r="AP637" s="2">
        <v>5.3</v>
      </c>
      <c r="AQ637" s="2">
        <v>3.2</v>
      </c>
      <c r="AR637" s="2">
        <v>6.8</v>
      </c>
      <c r="AS637" s="2">
        <v>1026.9000000000001</v>
      </c>
      <c r="AT637" s="2">
        <v>13820</v>
      </c>
      <c r="AU637" s="2">
        <v>1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8.6</v>
      </c>
      <c r="BB637">
        <v>8.4</v>
      </c>
      <c r="BC637" s="5">
        <v>0.43541666666666667</v>
      </c>
    </row>
    <row r="638" spans="2:55" s="16" customFormat="1">
      <c r="B638" s="2">
        <v>6.6</v>
      </c>
      <c r="C638" s="2">
        <v>78</v>
      </c>
      <c r="D638" s="2">
        <v>3</v>
      </c>
      <c r="E638" s="2">
        <v>5.2</v>
      </c>
      <c r="F638" s="2">
        <v>7.2</v>
      </c>
      <c r="G638" s="2">
        <v>8.6</v>
      </c>
      <c r="H638" s="2">
        <v>1025.3</v>
      </c>
      <c r="I638" s="2">
        <v>33280</v>
      </c>
      <c r="J638" s="2">
        <v>2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11.9</v>
      </c>
      <c r="Q638">
        <v>11.7</v>
      </c>
      <c r="R638" s="5">
        <v>0.436805555555556</v>
      </c>
      <c r="S638"/>
      <c r="T638" s="13">
        <f t="shared" si="22"/>
        <v>11.9</v>
      </c>
      <c r="U638" s="13">
        <f t="shared" si="23"/>
        <v>3.3000000000000007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5.3</v>
      </c>
      <c r="AN638" s="2">
        <v>77</v>
      </c>
      <c r="AO638" s="2">
        <v>1.6</v>
      </c>
      <c r="AP638" s="2">
        <v>5.3</v>
      </c>
      <c r="AQ638" s="2">
        <v>4.7</v>
      </c>
      <c r="AR638" s="2">
        <v>7.6</v>
      </c>
      <c r="AS638" s="2">
        <v>1026.8</v>
      </c>
      <c r="AT638" s="2">
        <v>13600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8.6</v>
      </c>
      <c r="BB638">
        <v>8.4</v>
      </c>
      <c r="BC638" s="5">
        <v>0.43611111111111112</v>
      </c>
    </row>
    <row r="639" spans="2:55" s="16" customFormat="1">
      <c r="B639" s="2">
        <v>6.6</v>
      </c>
      <c r="C639" s="2">
        <v>78</v>
      </c>
      <c r="D639" s="2">
        <v>3</v>
      </c>
      <c r="E639" s="2">
        <v>3.5</v>
      </c>
      <c r="F639" s="2">
        <v>16.600000000000001</v>
      </c>
      <c r="G639" s="2">
        <v>33.799999999999997</v>
      </c>
      <c r="H639" s="2">
        <v>1025.4000000000001</v>
      </c>
      <c r="I639" s="2">
        <v>39560</v>
      </c>
      <c r="J639" s="2">
        <v>2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12</v>
      </c>
      <c r="Q639">
        <v>11.8</v>
      </c>
      <c r="R639" s="5">
        <v>0.4375</v>
      </c>
      <c r="S639"/>
      <c r="T639" s="13">
        <f t="shared" si="22"/>
        <v>12</v>
      </c>
      <c r="U639" s="13">
        <f t="shared" si="23"/>
        <v>3.4000000000000004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5.3</v>
      </c>
      <c r="AN639" s="2">
        <v>77</v>
      </c>
      <c r="AO639" s="2">
        <v>1.6</v>
      </c>
      <c r="AP639" s="2">
        <v>5.3</v>
      </c>
      <c r="AQ639" s="2">
        <v>4.3</v>
      </c>
      <c r="AR639" s="2">
        <v>4.7</v>
      </c>
      <c r="AS639" s="2">
        <v>1027</v>
      </c>
      <c r="AT639" s="2">
        <v>13680</v>
      </c>
      <c r="AU639" s="2">
        <v>1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8.6</v>
      </c>
      <c r="BB639">
        <v>8.5</v>
      </c>
      <c r="BC639" s="5">
        <v>0.43680555555555556</v>
      </c>
    </row>
    <row r="640" spans="2:55" s="16" customFormat="1">
      <c r="B640" s="2">
        <v>6.6</v>
      </c>
      <c r="C640" s="2">
        <v>78</v>
      </c>
      <c r="D640" s="2">
        <v>3</v>
      </c>
      <c r="E640" s="2">
        <v>4.5</v>
      </c>
      <c r="F640" s="2">
        <v>10.4</v>
      </c>
      <c r="G640" s="2">
        <v>15.5</v>
      </c>
      <c r="H640" s="2">
        <v>1025.3</v>
      </c>
      <c r="I640" s="2">
        <v>33470</v>
      </c>
      <c r="J640" s="2">
        <v>2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12.3</v>
      </c>
      <c r="Q640">
        <v>11.9</v>
      </c>
      <c r="R640" s="5">
        <v>0.438194444444444</v>
      </c>
      <c r="S640"/>
      <c r="T640" s="13">
        <f t="shared" si="22"/>
        <v>12.3</v>
      </c>
      <c r="U640" s="13">
        <f t="shared" si="23"/>
        <v>3.7000000000000011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5.3</v>
      </c>
      <c r="AN640" s="2">
        <v>77</v>
      </c>
      <c r="AO640" s="2">
        <v>1.6</v>
      </c>
      <c r="AP640" s="2">
        <v>4.0999999999999996</v>
      </c>
      <c r="AQ640" s="2">
        <v>6.1</v>
      </c>
      <c r="AR640" s="2">
        <v>6.1</v>
      </c>
      <c r="AS640" s="2">
        <v>1026.8</v>
      </c>
      <c r="AT640" s="2">
        <v>13630</v>
      </c>
      <c r="AU640" s="2">
        <v>1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8.6</v>
      </c>
      <c r="BB640">
        <v>8.5</v>
      </c>
      <c r="BC640" s="5">
        <v>0.4375</v>
      </c>
    </row>
    <row r="641" spans="2:55" s="16" customFormat="1">
      <c r="B641" s="2">
        <v>6.7</v>
      </c>
      <c r="C641" s="2">
        <v>78</v>
      </c>
      <c r="D641" s="2">
        <v>3.1</v>
      </c>
      <c r="E641" s="2">
        <v>5.7</v>
      </c>
      <c r="F641" s="2">
        <v>6.1</v>
      </c>
      <c r="G641" s="2">
        <v>12.2</v>
      </c>
      <c r="H641" s="2">
        <v>1025.3</v>
      </c>
      <c r="I641" s="2">
        <v>31940</v>
      </c>
      <c r="J641" s="2">
        <v>2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12.6</v>
      </c>
      <c r="Q641">
        <v>12</v>
      </c>
      <c r="R641" s="5">
        <v>0.43888888888888899</v>
      </c>
      <c r="S641"/>
      <c r="T641" s="13">
        <f t="shared" si="22"/>
        <v>12.6</v>
      </c>
      <c r="U641" s="13">
        <f t="shared" si="23"/>
        <v>3.8999999999999995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5.3</v>
      </c>
      <c r="AN641" s="2">
        <v>76</v>
      </c>
      <c r="AO641" s="2">
        <v>1.4</v>
      </c>
      <c r="AP641" s="2">
        <v>3.3</v>
      </c>
      <c r="AQ641" s="2">
        <v>8.6</v>
      </c>
      <c r="AR641" s="2">
        <v>8.6</v>
      </c>
      <c r="AS641" s="2">
        <v>1026.9000000000001</v>
      </c>
      <c r="AT641" s="2">
        <v>13360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8.6999999999999993</v>
      </c>
      <c r="BB641">
        <v>8.5</v>
      </c>
      <c r="BC641" s="5">
        <v>0.43819444444444444</v>
      </c>
    </row>
    <row r="642" spans="2:55" s="16" customFormat="1">
      <c r="B642" s="2">
        <v>6.7</v>
      </c>
      <c r="C642" s="2">
        <v>77</v>
      </c>
      <c r="D642" s="2">
        <v>2.9</v>
      </c>
      <c r="E642" s="2">
        <v>4.2</v>
      </c>
      <c r="F642" s="2">
        <v>12.6</v>
      </c>
      <c r="G642" s="2">
        <v>21.2</v>
      </c>
      <c r="H642" s="2">
        <v>1025.3</v>
      </c>
      <c r="I642" s="2">
        <v>24260</v>
      </c>
      <c r="J642" s="2">
        <v>1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12.9</v>
      </c>
      <c r="Q642">
        <v>12.1</v>
      </c>
      <c r="R642" s="5">
        <v>0.43958333333333299</v>
      </c>
      <c r="S642"/>
      <c r="T642" s="13">
        <f t="shared" si="22"/>
        <v>12.9</v>
      </c>
      <c r="U642" s="13">
        <f t="shared" si="23"/>
        <v>4.2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5.2</v>
      </c>
      <c r="AN642" s="2">
        <v>76</v>
      </c>
      <c r="AO642" s="2">
        <v>1.3</v>
      </c>
      <c r="AP642" s="2">
        <v>3.7</v>
      </c>
      <c r="AQ642" s="2">
        <v>6.8</v>
      </c>
      <c r="AR642" s="2">
        <v>10.4</v>
      </c>
      <c r="AS642" s="2">
        <v>1026.8</v>
      </c>
      <c r="AT642" s="2">
        <v>13530</v>
      </c>
      <c r="AU642" s="2">
        <v>0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8.6999999999999993</v>
      </c>
      <c r="BB642">
        <v>8.5</v>
      </c>
      <c r="BC642" s="5">
        <v>0.43888888888888888</v>
      </c>
    </row>
    <row r="643" spans="2:55" s="16" customFormat="1">
      <c r="B643" s="2">
        <v>6.5</v>
      </c>
      <c r="C643" s="2">
        <v>77</v>
      </c>
      <c r="D643" s="2">
        <v>2.8</v>
      </c>
      <c r="E643" s="2">
        <v>4.7</v>
      </c>
      <c r="F643" s="2">
        <v>8.6</v>
      </c>
      <c r="G643" s="2">
        <v>11.9</v>
      </c>
      <c r="H643" s="2">
        <v>1025.2</v>
      </c>
      <c r="I643" s="2">
        <v>22550</v>
      </c>
      <c r="J643" s="2">
        <v>1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13.2</v>
      </c>
      <c r="Q643">
        <v>12.2</v>
      </c>
      <c r="R643" s="5">
        <v>0.44027777777777799</v>
      </c>
      <c r="S643"/>
      <c r="T643" s="13">
        <f t="shared" si="22"/>
        <v>13.2</v>
      </c>
      <c r="U643" s="13">
        <f t="shared" si="23"/>
        <v>4.6999999999999993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5.3</v>
      </c>
      <c r="AN643" s="2">
        <v>76</v>
      </c>
      <c r="AO643" s="2">
        <v>1.4</v>
      </c>
      <c r="AP643" s="2">
        <v>5.3</v>
      </c>
      <c r="AQ643" s="2">
        <v>4.3</v>
      </c>
      <c r="AR643" s="2">
        <v>7.6</v>
      </c>
      <c r="AS643" s="2">
        <v>1026.9000000000001</v>
      </c>
      <c r="AT643" s="2">
        <v>13990</v>
      </c>
      <c r="AU643" s="2">
        <v>1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8.8000000000000007</v>
      </c>
      <c r="BB643">
        <v>8.5</v>
      </c>
      <c r="BC643" s="5">
        <v>0.43958333333333333</v>
      </c>
    </row>
    <row r="644" spans="2:55" s="16" customFormat="1">
      <c r="B644" s="2">
        <v>6.5</v>
      </c>
      <c r="C644" s="2">
        <v>77</v>
      </c>
      <c r="D644" s="2">
        <v>2.8</v>
      </c>
      <c r="E644" s="2">
        <v>4.3</v>
      </c>
      <c r="F644" s="2">
        <v>10.8</v>
      </c>
      <c r="G644" s="2">
        <v>12.6</v>
      </c>
      <c r="H644" s="2">
        <v>1025.0999999999999</v>
      </c>
      <c r="I644" s="2">
        <v>23610</v>
      </c>
      <c r="J644" s="2">
        <v>1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13.4</v>
      </c>
      <c r="Q644">
        <v>12.3</v>
      </c>
      <c r="R644" s="5">
        <v>0.44097222222222199</v>
      </c>
      <c r="S644"/>
      <c r="T644" s="13">
        <f t="shared" si="22"/>
        <v>13.4</v>
      </c>
      <c r="U644" s="13">
        <f t="shared" si="23"/>
        <v>4.9000000000000004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5.3</v>
      </c>
      <c r="AN644" s="2">
        <v>76</v>
      </c>
      <c r="AO644" s="2">
        <v>1.4</v>
      </c>
      <c r="AP644" s="2">
        <v>4.0999999999999996</v>
      </c>
      <c r="AQ644" s="2">
        <v>6.1</v>
      </c>
      <c r="AR644" s="2">
        <v>7.6</v>
      </c>
      <c r="AS644" s="2">
        <v>1026.8</v>
      </c>
      <c r="AT644" s="2">
        <v>15430</v>
      </c>
      <c r="AU644" s="2">
        <v>1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8.8000000000000007</v>
      </c>
      <c r="BB644">
        <v>8.5</v>
      </c>
      <c r="BC644" s="5">
        <v>0.44027777777777777</v>
      </c>
    </row>
    <row r="645" spans="2:55" s="16" customFormat="1">
      <c r="B645" s="2">
        <v>6.5</v>
      </c>
      <c r="C645" s="2">
        <v>78</v>
      </c>
      <c r="D645" s="2">
        <v>2.9</v>
      </c>
      <c r="E645" s="2">
        <v>4.9000000000000004</v>
      </c>
      <c r="F645" s="2">
        <v>8.3000000000000007</v>
      </c>
      <c r="G645" s="2">
        <v>10.4</v>
      </c>
      <c r="H645" s="2">
        <v>1025.2</v>
      </c>
      <c r="I645" s="2">
        <v>23170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13.5</v>
      </c>
      <c r="Q645">
        <v>12.5</v>
      </c>
      <c r="R645" s="5">
        <v>0.44166666666666698</v>
      </c>
      <c r="S645"/>
      <c r="T645" s="13">
        <f t="shared" si="22"/>
        <v>13.5</v>
      </c>
      <c r="U645" s="13">
        <f t="shared" si="23"/>
        <v>5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5.3</v>
      </c>
      <c r="AN645" s="2">
        <v>76</v>
      </c>
      <c r="AO645" s="2">
        <v>1.4</v>
      </c>
      <c r="AP645" s="2">
        <v>3.4</v>
      </c>
      <c r="AQ645" s="2">
        <v>8.3000000000000007</v>
      </c>
      <c r="AR645" s="2">
        <v>11.2</v>
      </c>
      <c r="AS645" s="2">
        <v>1026.8</v>
      </c>
      <c r="AT645" s="2">
        <v>16380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8.8000000000000007</v>
      </c>
      <c r="BB645">
        <v>8.5</v>
      </c>
      <c r="BC645" s="5">
        <v>0.44097222222222221</v>
      </c>
    </row>
    <row r="646" spans="2:55" s="16" customFormat="1">
      <c r="B646" s="2">
        <v>6.5</v>
      </c>
      <c r="C646" s="2">
        <v>78</v>
      </c>
      <c r="D646" s="2">
        <v>2.9</v>
      </c>
      <c r="E646" s="2">
        <v>3.7</v>
      </c>
      <c r="F646" s="2">
        <v>14.4</v>
      </c>
      <c r="G646" s="2">
        <v>18</v>
      </c>
      <c r="H646" s="2">
        <v>1025.2</v>
      </c>
      <c r="I646" s="2">
        <v>22000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13.5</v>
      </c>
      <c r="Q646">
        <v>12.5</v>
      </c>
      <c r="R646" s="5">
        <v>0.44236111111111098</v>
      </c>
      <c r="S646"/>
      <c r="T646" s="13">
        <f t="shared" si="22"/>
        <v>13.5</v>
      </c>
      <c r="U646" s="13">
        <f t="shared" si="23"/>
        <v>5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5.3</v>
      </c>
      <c r="AN646" s="2">
        <v>76</v>
      </c>
      <c r="AO646" s="2">
        <v>1.4</v>
      </c>
      <c r="AP646" s="2">
        <v>3.9</v>
      </c>
      <c r="AQ646" s="2">
        <v>6.5</v>
      </c>
      <c r="AR646" s="2">
        <v>9</v>
      </c>
      <c r="AS646" s="2">
        <v>1026.8</v>
      </c>
      <c r="AT646" s="2">
        <v>17340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8.8000000000000007</v>
      </c>
      <c r="BB646">
        <v>8.4</v>
      </c>
      <c r="BC646" s="5">
        <v>0.44166666666666665</v>
      </c>
    </row>
    <row r="647" spans="2:55" s="16" customFormat="1">
      <c r="B647" s="2">
        <v>6.4</v>
      </c>
      <c r="C647" s="2">
        <v>78</v>
      </c>
      <c r="D647" s="2">
        <v>2.8</v>
      </c>
      <c r="E647" s="2">
        <v>4</v>
      </c>
      <c r="F647" s="2">
        <v>11.5</v>
      </c>
      <c r="G647" s="2">
        <v>18.399999999999999</v>
      </c>
      <c r="H647" s="2">
        <v>1025.0999999999999</v>
      </c>
      <c r="I647" s="2">
        <v>18650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13.4</v>
      </c>
      <c r="Q647">
        <v>12.6</v>
      </c>
      <c r="R647" s="5">
        <v>0.44305555555555598</v>
      </c>
      <c r="S647"/>
      <c r="T647" s="13">
        <f t="shared" si="22"/>
        <v>13.4</v>
      </c>
      <c r="U647" s="13">
        <f t="shared" si="23"/>
        <v>5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5.4</v>
      </c>
      <c r="AN647" s="2">
        <v>76</v>
      </c>
      <c r="AO647" s="2">
        <v>1.5</v>
      </c>
      <c r="AP647" s="2">
        <v>3.4</v>
      </c>
      <c r="AQ647" s="2">
        <v>8.6</v>
      </c>
      <c r="AR647" s="2">
        <v>13.3</v>
      </c>
      <c r="AS647" s="2">
        <v>1026.9000000000001</v>
      </c>
      <c r="AT647" s="2">
        <v>18510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8.8000000000000007</v>
      </c>
      <c r="BB647">
        <v>8.4</v>
      </c>
      <c r="BC647" s="5">
        <v>0.44236111111111109</v>
      </c>
    </row>
    <row r="648" spans="2:55" s="16" customFormat="1">
      <c r="B648" s="2">
        <v>6.4</v>
      </c>
      <c r="C648" s="2">
        <v>78</v>
      </c>
      <c r="D648" s="2">
        <v>2.8</v>
      </c>
      <c r="E648" s="2">
        <v>4.9000000000000004</v>
      </c>
      <c r="F648" s="2">
        <v>7.6</v>
      </c>
      <c r="G648" s="2">
        <v>9</v>
      </c>
      <c r="H648" s="2">
        <v>1025.2</v>
      </c>
      <c r="I648" s="2">
        <v>18330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13.3</v>
      </c>
      <c r="Q648">
        <v>12.6</v>
      </c>
      <c r="R648" s="5">
        <v>0.44374999999999998</v>
      </c>
      <c r="S648"/>
      <c r="T648" s="13">
        <f t="shared" si="22"/>
        <v>13.3</v>
      </c>
      <c r="U648" s="13">
        <f t="shared" si="23"/>
        <v>4.9000000000000004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5.4</v>
      </c>
      <c r="AN648" s="2">
        <v>76</v>
      </c>
      <c r="AO648" s="2">
        <v>1.5</v>
      </c>
      <c r="AP648" s="2">
        <v>3.8</v>
      </c>
      <c r="AQ648" s="2">
        <v>7.2</v>
      </c>
      <c r="AR648" s="2">
        <v>7.2</v>
      </c>
      <c r="AS648" s="2">
        <v>1026.8</v>
      </c>
      <c r="AT648" s="2">
        <v>19860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8.8000000000000007</v>
      </c>
      <c r="BB648">
        <v>8.4</v>
      </c>
      <c r="BC648" s="5">
        <v>0.44305555555555554</v>
      </c>
    </row>
    <row r="649" spans="2:55" s="16" customFormat="1">
      <c r="B649" s="2">
        <v>6.4</v>
      </c>
      <c r="C649" s="2">
        <v>78</v>
      </c>
      <c r="D649" s="2">
        <v>2.8</v>
      </c>
      <c r="E649" s="2">
        <v>6.4</v>
      </c>
      <c r="F649" s="2">
        <v>3.6</v>
      </c>
      <c r="G649" s="2">
        <v>9</v>
      </c>
      <c r="H649" s="2">
        <v>1025</v>
      </c>
      <c r="I649" s="2">
        <v>24700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13.2</v>
      </c>
      <c r="Q649">
        <v>12.6</v>
      </c>
      <c r="R649" s="5">
        <v>0.44444444444444398</v>
      </c>
      <c r="S649"/>
      <c r="T649" s="13">
        <f t="shared" si="22"/>
        <v>13.2</v>
      </c>
      <c r="U649" s="13">
        <f t="shared" si="23"/>
        <v>4.7999999999999989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5.5</v>
      </c>
      <c r="AN649" s="2">
        <v>75</v>
      </c>
      <c r="AO649" s="2">
        <v>1.4</v>
      </c>
      <c r="AP649" s="2">
        <v>3.7</v>
      </c>
      <c r="AQ649" s="2">
        <v>8.3000000000000007</v>
      </c>
      <c r="AR649" s="2">
        <v>13</v>
      </c>
      <c r="AS649" s="2">
        <v>1026.7</v>
      </c>
      <c r="AT649" s="2">
        <v>21310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8.9</v>
      </c>
      <c r="BB649">
        <v>8.4</v>
      </c>
      <c r="BC649" s="5">
        <v>0.44374999999999998</v>
      </c>
    </row>
    <row r="650" spans="2:55" s="16" customFormat="1">
      <c r="B650" s="2">
        <v>6.5</v>
      </c>
      <c r="C650" s="2">
        <v>78</v>
      </c>
      <c r="D650" s="2">
        <v>2.9</v>
      </c>
      <c r="E650" s="2">
        <v>4.5</v>
      </c>
      <c r="F650" s="2">
        <v>9.6999999999999993</v>
      </c>
      <c r="G650" s="2">
        <v>12.6</v>
      </c>
      <c r="H650" s="2">
        <v>1024.9000000000001</v>
      </c>
      <c r="I650" s="2">
        <v>22010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13</v>
      </c>
      <c r="Q650">
        <v>12.7</v>
      </c>
      <c r="R650" s="5">
        <v>0.44513888888888897</v>
      </c>
      <c r="S650"/>
      <c r="T650" s="13">
        <f t="shared" si="22"/>
        <v>13</v>
      </c>
      <c r="U650" s="13">
        <f t="shared" si="23"/>
        <v>4.5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5.5</v>
      </c>
      <c r="AN650" s="2">
        <v>75</v>
      </c>
      <c r="AO650" s="2">
        <v>1.4</v>
      </c>
      <c r="AP650" s="2">
        <v>4.0999999999999996</v>
      </c>
      <c r="AQ650" s="2">
        <v>6.5</v>
      </c>
      <c r="AR650" s="2">
        <v>6.5</v>
      </c>
      <c r="AS650" s="2">
        <v>1026.8</v>
      </c>
      <c r="AT650" s="2">
        <v>22830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9</v>
      </c>
      <c r="BB650">
        <v>8.4</v>
      </c>
      <c r="BC650" s="5">
        <v>0.44444444444444442</v>
      </c>
    </row>
    <row r="651" spans="2:55" s="16" customFormat="1">
      <c r="B651" s="2">
        <v>6.4</v>
      </c>
      <c r="C651" s="2">
        <v>78</v>
      </c>
      <c r="D651" s="2">
        <v>2.8</v>
      </c>
      <c r="E651" s="2">
        <v>4.9000000000000004</v>
      </c>
      <c r="F651" s="2">
        <v>7.6</v>
      </c>
      <c r="G651" s="2">
        <v>13</v>
      </c>
      <c r="H651" s="2">
        <v>1025</v>
      </c>
      <c r="I651" s="2">
        <v>26970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12.8</v>
      </c>
      <c r="Q651">
        <v>12.6</v>
      </c>
      <c r="R651" s="5">
        <v>0.44583333333333303</v>
      </c>
      <c r="S651"/>
      <c r="T651" s="13">
        <f t="shared" si="22"/>
        <v>12.8</v>
      </c>
      <c r="U651" s="13">
        <f t="shared" si="23"/>
        <v>4.4000000000000004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5.6</v>
      </c>
      <c r="AN651" s="2">
        <v>75</v>
      </c>
      <c r="AO651" s="2">
        <v>1.5</v>
      </c>
      <c r="AP651" s="2">
        <v>3.6</v>
      </c>
      <c r="AQ651" s="2">
        <v>9</v>
      </c>
      <c r="AR651" s="2">
        <v>12.6</v>
      </c>
      <c r="AS651" s="2">
        <v>1026.8</v>
      </c>
      <c r="AT651" s="2">
        <v>23250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9.1999999999999993</v>
      </c>
      <c r="BB651">
        <v>8.5</v>
      </c>
      <c r="BC651" s="5">
        <v>0.44513888888888886</v>
      </c>
    </row>
    <row r="652" spans="2:55" s="16" customFormat="1">
      <c r="B652" s="2">
        <v>6.4</v>
      </c>
      <c r="C652" s="2">
        <v>78</v>
      </c>
      <c r="D652" s="2">
        <v>2.8</v>
      </c>
      <c r="E652" s="2">
        <v>5.5</v>
      </c>
      <c r="F652" s="2">
        <v>5.4</v>
      </c>
      <c r="G652" s="2">
        <v>7.9</v>
      </c>
      <c r="H652" s="2">
        <v>1025.2</v>
      </c>
      <c r="I652" s="2">
        <v>22080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12.7</v>
      </c>
      <c r="Q652">
        <v>12.5</v>
      </c>
      <c r="R652" s="5">
        <v>0.44652777777777802</v>
      </c>
      <c r="S652"/>
      <c r="T652" s="13">
        <f t="shared" si="22"/>
        <v>12.7</v>
      </c>
      <c r="U652" s="13">
        <f t="shared" si="23"/>
        <v>4.2999999999999989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5.7</v>
      </c>
      <c r="AN652" s="2">
        <v>75</v>
      </c>
      <c r="AO652" s="2">
        <v>1.6</v>
      </c>
      <c r="AP652" s="2">
        <v>4.7</v>
      </c>
      <c r="AQ652" s="2">
        <v>5.4</v>
      </c>
      <c r="AR652" s="2">
        <v>8.6</v>
      </c>
      <c r="AS652" s="2">
        <v>1026.7</v>
      </c>
      <c r="AT652" s="2">
        <v>24040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9.4</v>
      </c>
      <c r="BB652">
        <v>8.5</v>
      </c>
      <c r="BC652" s="5">
        <v>0.44583333333333336</v>
      </c>
    </row>
    <row r="653" spans="2:55" s="16" customFormat="1">
      <c r="B653" s="2">
        <v>6.5</v>
      </c>
      <c r="C653" s="2">
        <v>78</v>
      </c>
      <c r="D653" s="2">
        <v>2.9</v>
      </c>
      <c r="E653" s="2">
        <v>4.5999999999999996</v>
      </c>
      <c r="F653" s="2">
        <v>9.4</v>
      </c>
      <c r="G653" s="2">
        <v>11.5</v>
      </c>
      <c r="H653" s="2">
        <v>1025.2</v>
      </c>
      <c r="I653" s="2">
        <v>20730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12.7</v>
      </c>
      <c r="Q653">
        <v>12.5</v>
      </c>
      <c r="R653" s="5">
        <v>0.44722222222222202</v>
      </c>
      <c r="S653"/>
      <c r="T653" s="13">
        <f t="shared" si="22"/>
        <v>12.7</v>
      </c>
      <c r="U653" s="13">
        <f t="shared" si="23"/>
        <v>4.1999999999999993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5.7</v>
      </c>
      <c r="AN653" s="2">
        <v>74</v>
      </c>
      <c r="AO653" s="2">
        <v>1.4</v>
      </c>
      <c r="AP653" s="2">
        <v>3.9</v>
      </c>
      <c r="AQ653" s="2">
        <v>7.9</v>
      </c>
      <c r="AR653" s="2">
        <v>11.2</v>
      </c>
      <c r="AS653" s="2">
        <v>1026.9000000000001</v>
      </c>
      <c r="AT653" s="2">
        <v>25270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9.6999999999999993</v>
      </c>
      <c r="BB653">
        <v>8.5</v>
      </c>
      <c r="BC653" s="5">
        <v>0.4465277777777778</v>
      </c>
    </row>
    <row r="654" spans="2:55" s="16" customFormat="1">
      <c r="B654" s="2">
        <v>6.4</v>
      </c>
      <c r="C654" s="2">
        <v>78</v>
      </c>
      <c r="D654" s="2">
        <v>2.8</v>
      </c>
      <c r="E654" s="2">
        <v>4.5999999999999996</v>
      </c>
      <c r="F654" s="2">
        <v>9</v>
      </c>
      <c r="G654" s="2">
        <v>18.399999999999999</v>
      </c>
      <c r="H654" s="2">
        <v>1025</v>
      </c>
      <c r="I654" s="2">
        <v>17760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12.7</v>
      </c>
      <c r="Q654">
        <v>12.5</v>
      </c>
      <c r="R654" s="5">
        <v>0.44791666666666702</v>
      </c>
      <c r="S654"/>
      <c r="T654" s="13">
        <f t="shared" si="22"/>
        <v>12.7</v>
      </c>
      <c r="U654" s="13">
        <f t="shared" si="23"/>
        <v>4.2999999999999989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5.8</v>
      </c>
      <c r="AN654" s="2">
        <v>74</v>
      </c>
      <c r="AO654" s="2">
        <v>1.5</v>
      </c>
      <c r="AP654" s="2">
        <v>5.8</v>
      </c>
      <c r="AQ654" s="2">
        <v>4.3</v>
      </c>
      <c r="AR654" s="2">
        <v>7.9</v>
      </c>
      <c r="AS654" s="2">
        <v>1026.7</v>
      </c>
      <c r="AT654" s="2">
        <v>25770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10</v>
      </c>
      <c r="BB654">
        <v>8.6</v>
      </c>
      <c r="BC654" s="5">
        <v>0.44722222222222224</v>
      </c>
    </row>
    <row r="655" spans="2:55" s="16" customFormat="1">
      <c r="B655" s="2">
        <v>6.4</v>
      </c>
      <c r="C655" s="2">
        <v>78</v>
      </c>
      <c r="D655" s="2">
        <v>2.8</v>
      </c>
      <c r="E655" s="2">
        <v>5</v>
      </c>
      <c r="F655" s="2">
        <v>7.2</v>
      </c>
      <c r="G655" s="2">
        <v>11.5</v>
      </c>
      <c r="H655" s="2">
        <v>1025.2</v>
      </c>
      <c r="I655" s="2">
        <v>14590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12.7</v>
      </c>
      <c r="Q655">
        <v>12.5</v>
      </c>
      <c r="R655" s="5">
        <v>0.44861111111111102</v>
      </c>
      <c r="S655"/>
      <c r="T655" s="13">
        <f t="shared" ref="T655:T718" si="26">MAX(P655,Q655)</f>
        <v>12.7</v>
      </c>
      <c r="U655" s="13">
        <f t="shared" ref="U655:U718" si="27">(T655-B655)-2</f>
        <v>4.2999999999999989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5.8</v>
      </c>
      <c r="AN655" s="2">
        <v>74</v>
      </c>
      <c r="AO655" s="2">
        <v>1.5</v>
      </c>
      <c r="AP655" s="2">
        <v>4.5</v>
      </c>
      <c r="AQ655" s="2">
        <v>6.5</v>
      </c>
      <c r="AR655" s="2">
        <v>18</v>
      </c>
      <c r="AS655" s="2">
        <v>1026.7</v>
      </c>
      <c r="AT655" s="2">
        <v>25520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10.4</v>
      </c>
      <c r="BB655">
        <v>8.6</v>
      </c>
      <c r="BC655" s="5">
        <v>0.44791666666666669</v>
      </c>
    </row>
    <row r="656" spans="2:55" s="16" customFormat="1">
      <c r="B656" s="2">
        <v>6.4</v>
      </c>
      <c r="C656" s="2">
        <v>78</v>
      </c>
      <c r="D656" s="2">
        <v>2.8</v>
      </c>
      <c r="E656" s="2">
        <v>4.5</v>
      </c>
      <c r="F656" s="2">
        <v>9.4</v>
      </c>
      <c r="G656" s="2">
        <v>12.2</v>
      </c>
      <c r="H656" s="2">
        <v>1025</v>
      </c>
      <c r="I656" s="2">
        <v>17040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12.6</v>
      </c>
      <c r="Q656">
        <v>12.5</v>
      </c>
      <c r="R656" s="5">
        <v>0.44930555555555601</v>
      </c>
      <c r="S656"/>
      <c r="T656" s="13">
        <f t="shared" si="26"/>
        <v>12.6</v>
      </c>
      <c r="U656" s="13">
        <f t="shared" si="27"/>
        <v>4.1999999999999993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5.9</v>
      </c>
      <c r="AN656" s="2">
        <v>74</v>
      </c>
      <c r="AO656" s="2">
        <v>1.6</v>
      </c>
      <c r="AP656" s="2">
        <v>4.8</v>
      </c>
      <c r="AQ656" s="2">
        <v>5.8</v>
      </c>
      <c r="AR656" s="2">
        <v>11.2</v>
      </c>
      <c r="AS656" s="2">
        <v>1026.8</v>
      </c>
      <c r="AT656" s="2">
        <v>26610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10.8</v>
      </c>
      <c r="BB656">
        <v>8.6</v>
      </c>
      <c r="BC656" s="5">
        <v>0.44861111111111113</v>
      </c>
    </row>
    <row r="657" spans="2:55" s="16" customFormat="1">
      <c r="B657" s="2">
        <v>6.4</v>
      </c>
      <c r="C657" s="2">
        <v>78</v>
      </c>
      <c r="D657" s="2">
        <v>2.8</v>
      </c>
      <c r="E657" s="2">
        <v>3.9</v>
      </c>
      <c r="F657" s="2">
        <v>12.2</v>
      </c>
      <c r="G657" s="2">
        <v>18.7</v>
      </c>
      <c r="H657" s="2">
        <v>1025.2</v>
      </c>
      <c r="I657" s="2">
        <v>20510</v>
      </c>
      <c r="J657" s="2">
        <v>1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12.4</v>
      </c>
      <c r="Q657">
        <v>12.5</v>
      </c>
      <c r="R657" s="5">
        <v>0.45</v>
      </c>
      <c r="S657"/>
      <c r="T657" s="13">
        <f t="shared" si="26"/>
        <v>12.5</v>
      </c>
      <c r="U657" s="13">
        <f t="shared" si="27"/>
        <v>4.0999999999999996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5.9</v>
      </c>
      <c r="AN657" s="2">
        <v>74</v>
      </c>
      <c r="AO657" s="2">
        <v>1.6</v>
      </c>
      <c r="AP657" s="2">
        <v>5.9</v>
      </c>
      <c r="AQ657" s="2">
        <v>4</v>
      </c>
      <c r="AR657" s="2">
        <v>9</v>
      </c>
      <c r="AS657" s="2">
        <v>1026.7</v>
      </c>
      <c r="AT657" s="2">
        <v>29140</v>
      </c>
      <c r="AU657" s="2">
        <v>2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11.1</v>
      </c>
      <c r="BB657">
        <v>8.6999999999999993</v>
      </c>
      <c r="BC657" s="5">
        <v>0.44930555555555557</v>
      </c>
    </row>
    <row r="658" spans="2:55" s="16" customFormat="1">
      <c r="B658" s="2">
        <v>6.4</v>
      </c>
      <c r="C658" s="2">
        <v>78</v>
      </c>
      <c r="D658" s="2">
        <v>2.8</v>
      </c>
      <c r="E658" s="2">
        <v>4.2</v>
      </c>
      <c r="F658" s="2">
        <v>10.8</v>
      </c>
      <c r="G658" s="2">
        <v>12.6</v>
      </c>
      <c r="H658" s="2">
        <v>1024.9000000000001</v>
      </c>
      <c r="I658" s="2">
        <v>17720</v>
      </c>
      <c r="J658" s="2">
        <v>1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12.2</v>
      </c>
      <c r="Q658">
        <v>12.4</v>
      </c>
      <c r="R658" s="5">
        <v>0.45069444444444401</v>
      </c>
      <c r="S658"/>
      <c r="T658" s="13">
        <f t="shared" si="26"/>
        <v>12.4</v>
      </c>
      <c r="U658" s="13">
        <f t="shared" si="27"/>
        <v>4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5.9</v>
      </c>
      <c r="AN658" s="2">
        <v>73</v>
      </c>
      <c r="AO658" s="2">
        <v>1.4</v>
      </c>
      <c r="AP658" s="2">
        <v>4.3</v>
      </c>
      <c r="AQ658" s="2">
        <v>7.6</v>
      </c>
      <c r="AR658" s="2">
        <v>16.2</v>
      </c>
      <c r="AS658" s="2">
        <v>1026.7</v>
      </c>
      <c r="AT658" s="2">
        <v>30130</v>
      </c>
      <c r="AU658" s="2">
        <v>2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11.5</v>
      </c>
      <c r="BB658">
        <v>8.8000000000000007</v>
      </c>
      <c r="BC658" s="5">
        <v>0.45</v>
      </c>
    </row>
    <row r="659" spans="2:55">
      <c r="B659" s="2">
        <v>6.5</v>
      </c>
      <c r="C659" s="2">
        <v>78</v>
      </c>
      <c r="D659" s="2">
        <v>2.9</v>
      </c>
      <c r="E659" s="2">
        <v>4.2</v>
      </c>
      <c r="F659" s="2">
        <v>11.2</v>
      </c>
      <c r="G659" s="2">
        <v>11.5</v>
      </c>
      <c r="H659" s="2">
        <v>1024.7</v>
      </c>
      <c r="I659" s="2">
        <v>18680</v>
      </c>
      <c r="J659" s="2">
        <v>1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12.1</v>
      </c>
      <c r="Q659">
        <v>12.4</v>
      </c>
      <c r="R659" s="5">
        <v>0.45138888888888901</v>
      </c>
      <c r="T659" s="13">
        <f t="shared" si="26"/>
        <v>12.4</v>
      </c>
      <c r="U659" s="13">
        <f t="shared" si="27"/>
        <v>3.9000000000000004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6</v>
      </c>
      <c r="AN659" s="2">
        <v>73</v>
      </c>
      <c r="AO659" s="2">
        <v>1.5</v>
      </c>
      <c r="AP659" s="2">
        <v>6</v>
      </c>
      <c r="AQ659" s="2">
        <v>3.6</v>
      </c>
      <c r="AR659" s="2">
        <v>7.9</v>
      </c>
      <c r="AS659" s="2">
        <v>1026.8</v>
      </c>
      <c r="AT659" s="2">
        <v>29150</v>
      </c>
      <c r="AU659" s="2">
        <v>2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11.8</v>
      </c>
      <c r="BB659">
        <v>8.9</v>
      </c>
      <c r="BC659" s="5">
        <v>0.45069444444444445</v>
      </c>
    </row>
    <row r="660" spans="2:55">
      <c r="B660" s="2">
        <v>6.4</v>
      </c>
      <c r="C660" s="2">
        <v>78</v>
      </c>
      <c r="D660" s="2">
        <v>2.8</v>
      </c>
      <c r="E660" s="2">
        <v>4.4000000000000004</v>
      </c>
      <c r="F660" s="2">
        <v>10.1</v>
      </c>
      <c r="G660" s="2">
        <v>10.8</v>
      </c>
      <c r="H660" s="2">
        <v>1024.5999999999999</v>
      </c>
      <c r="I660" s="2">
        <v>19650</v>
      </c>
      <c r="J660" s="2">
        <v>1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12</v>
      </c>
      <c r="Q660">
        <v>12.3</v>
      </c>
      <c r="R660" s="5">
        <v>0.452083333333333</v>
      </c>
      <c r="T660" s="13">
        <f t="shared" si="26"/>
        <v>12.3</v>
      </c>
      <c r="U660" s="13">
        <f t="shared" si="27"/>
        <v>3.9000000000000004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6.2</v>
      </c>
      <c r="AN660" s="2">
        <v>73</v>
      </c>
      <c r="AO660" s="2">
        <v>1.7</v>
      </c>
      <c r="AP660" s="2">
        <v>5.3</v>
      </c>
      <c r="AQ660" s="2">
        <v>5.4</v>
      </c>
      <c r="AR660" s="2">
        <v>7.6</v>
      </c>
      <c r="AS660" s="2">
        <v>1026.5</v>
      </c>
      <c r="AT660" s="2">
        <v>29980</v>
      </c>
      <c r="AU660" s="2">
        <v>2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12.1</v>
      </c>
      <c r="BB660">
        <v>8.9</v>
      </c>
      <c r="BC660" s="5">
        <v>0.4513888888888889</v>
      </c>
    </row>
    <row r="661" spans="2:55">
      <c r="B661" s="2">
        <v>6.5</v>
      </c>
      <c r="C661" s="2">
        <v>78</v>
      </c>
      <c r="D661" s="2">
        <v>2.9</v>
      </c>
      <c r="E661" s="2">
        <v>4.7</v>
      </c>
      <c r="F661" s="2">
        <v>8.6</v>
      </c>
      <c r="G661" s="2">
        <v>11.9</v>
      </c>
      <c r="H661" s="2">
        <v>1024.7</v>
      </c>
      <c r="I661" s="2">
        <v>20990</v>
      </c>
      <c r="J661" s="2">
        <v>1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11.9</v>
      </c>
      <c r="Q661">
        <v>12.2</v>
      </c>
      <c r="R661" s="5">
        <v>0.452777777777778</v>
      </c>
      <c r="T661" s="13">
        <f t="shared" si="26"/>
        <v>12.2</v>
      </c>
      <c r="U661" s="13">
        <f t="shared" si="27"/>
        <v>3.6999999999999993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6.2</v>
      </c>
      <c r="AN661" s="2">
        <v>73</v>
      </c>
      <c r="AO661" s="2">
        <v>1.7</v>
      </c>
      <c r="AP661" s="2">
        <v>4.5</v>
      </c>
      <c r="AQ661" s="2">
        <v>8.3000000000000007</v>
      </c>
      <c r="AR661" s="2">
        <v>9.4</v>
      </c>
      <c r="AS661" s="2">
        <v>1026.8</v>
      </c>
      <c r="AT661" s="2">
        <v>28040</v>
      </c>
      <c r="AU661" s="2">
        <v>2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12.4</v>
      </c>
      <c r="BB661">
        <v>9</v>
      </c>
      <c r="BC661" s="5">
        <v>0.45208333333333334</v>
      </c>
    </row>
    <row r="662" spans="2:55">
      <c r="B662" s="2">
        <v>6.5</v>
      </c>
      <c r="C662" s="2">
        <v>78</v>
      </c>
      <c r="D662" s="2">
        <v>2.9</v>
      </c>
      <c r="E662" s="2">
        <v>4.7</v>
      </c>
      <c r="F662" s="2">
        <v>8.6</v>
      </c>
      <c r="G662" s="2">
        <v>9.6999999999999993</v>
      </c>
      <c r="H662" s="2">
        <v>1024.8</v>
      </c>
      <c r="I662" s="2">
        <v>22750</v>
      </c>
      <c r="J662" s="2">
        <v>1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11.8</v>
      </c>
      <c r="Q662">
        <v>12.1</v>
      </c>
      <c r="R662" s="5">
        <v>0.453472222222222</v>
      </c>
      <c r="T662" s="13">
        <f t="shared" si="26"/>
        <v>12.1</v>
      </c>
      <c r="U662" s="13">
        <f t="shared" si="27"/>
        <v>3.5999999999999996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6.2</v>
      </c>
      <c r="AN662" s="2">
        <v>73</v>
      </c>
      <c r="AO662" s="2">
        <v>1.7</v>
      </c>
      <c r="AP662" s="2">
        <v>5.2</v>
      </c>
      <c r="AQ662" s="2">
        <v>5.8</v>
      </c>
      <c r="AR662" s="2">
        <v>11.2</v>
      </c>
      <c r="AS662" s="2">
        <v>1026.8</v>
      </c>
      <c r="AT662" s="2">
        <v>29810</v>
      </c>
      <c r="AU662" s="2">
        <v>2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12.8</v>
      </c>
      <c r="BB662">
        <v>9.1</v>
      </c>
      <c r="BC662" s="5">
        <v>0.45277777777777778</v>
      </c>
    </row>
    <row r="663" spans="2:55">
      <c r="B663" s="2">
        <v>6.5</v>
      </c>
      <c r="C663" s="2">
        <v>78</v>
      </c>
      <c r="D663" s="2">
        <v>2.9</v>
      </c>
      <c r="E663" s="2">
        <v>4.9000000000000004</v>
      </c>
      <c r="F663" s="2">
        <v>8.3000000000000007</v>
      </c>
      <c r="G663" s="2">
        <v>10.4</v>
      </c>
      <c r="H663" s="2">
        <v>1024.8</v>
      </c>
      <c r="I663" s="2">
        <v>24650</v>
      </c>
      <c r="J663" s="2">
        <v>1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11.8</v>
      </c>
      <c r="Q663">
        <v>12</v>
      </c>
      <c r="R663" s="5">
        <v>0.454166666666667</v>
      </c>
      <c r="T663" s="13">
        <f t="shared" si="26"/>
        <v>12</v>
      </c>
      <c r="U663" s="13">
        <f t="shared" si="27"/>
        <v>3.5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6.3</v>
      </c>
      <c r="AN663" s="2">
        <v>73</v>
      </c>
      <c r="AO663" s="2">
        <v>1.8</v>
      </c>
      <c r="AP663" s="2">
        <v>5.3</v>
      </c>
      <c r="AQ663" s="2">
        <v>5.8</v>
      </c>
      <c r="AR663" s="2">
        <v>10.4</v>
      </c>
      <c r="AS663" s="2">
        <v>1026.8</v>
      </c>
      <c r="AT663" s="2">
        <v>27740</v>
      </c>
      <c r="AU663" s="2">
        <v>2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13.2</v>
      </c>
      <c r="BB663">
        <v>9.1999999999999993</v>
      </c>
      <c r="BC663" s="5">
        <v>0.45347222222222222</v>
      </c>
    </row>
    <row r="664" spans="2:55">
      <c r="B664" s="2">
        <v>6.6</v>
      </c>
      <c r="C664" s="2">
        <v>78</v>
      </c>
      <c r="D664" s="2">
        <v>3</v>
      </c>
      <c r="E664" s="2">
        <v>5.6</v>
      </c>
      <c r="F664" s="2">
        <v>6.1</v>
      </c>
      <c r="G664" s="2">
        <v>9.4</v>
      </c>
      <c r="H664" s="2">
        <v>1024.9000000000001</v>
      </c>
      <c r="I664" s="2">
        <v>30950</v>
      </c>
      <c r="J664" s="2">
        <v>2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11.8</v>
      </c>
      <c r="Q664">
        <v>11.9</v>
      </c>
      <c r="R664" s="5">
        <v>0.45486111111111099</v>
      </c>
      <c r="T664" s="13">
        <f t="shared" si="26"/>
        <v>11.9</v>
      </c>
      <c r="U664" s="13">
        <f t="shared" si="27"/>
        <v>3.3000000000000007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6.3</v>
      </c>
      <c r="AN664" s="2">
        <v>73</v>
      </c>
      <c r="AO664" s="2">
        <v>1.8</v>
      </c>
      <c r="AP664" s="2">
        <v>4.9000000000000004</v>
      </c>
      <c r="AQ664" s="2">
        <v>6.8</v>
      </c>
      <c r="AR664" s="2">
        <v>10.1</v>
      </c>
      <c r="AS664" s="2">
        <v>1026.4000000000001</v>
      </c>
      <c r="AT664" s="2">
        <v>26200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13.6</v>
      </c>
      <c r="BB664">
        <v>9.1999999999999993</v>
      </c>
      <c r="BC664" s="5">
        <v>0.45416666666666666</v>
      </c>
    </row>
    <row r="665" spans="2:55">
      <c r="B665" s="2">
        <v>6.6</v>
      </c>
      <c r="C665" s="2">
        <v>78</v>
      </c>
      <c r="D665" s="2">
        <v>3</v>
      </c>
      <c r="E665" s="2">
        <v>4.3</v>
      </c>
      <c r="F665" s="2">
        <v>11.2</v>
      </c>
      <c r="G665" s="2">
        <v>13.7</v>
      </c>
      <c r="H665" s="2">
        <v>1024.8</v>
      </c>
      <c r="I665" s="2">
        <v>26330</v>
      </c>
      <c r="J665" s="2">
        <v>1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11.8</v>
      </c>
      <c r="Q665">
        <v>11.9</v>
      </c>
      <c r="R665" s="5">
        <v>0.45555555555555599</v>
      </c>
      <c r="T665" s="13">
        <f t="shared" si="26"/>
        <v>11.9</v>
      </c>
      <c r="U665" s="13">
        <f t="shared" si="27"/>
        <v>3.3000000000000007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6.2</v>
      </c>
      <c r="AN665" s="2">
        <v>73</v>
      </c>
      <c r="AO665" s="2">
        <v>1.7</v>
      </c>
      <c r="AP665" s="2">
        <v>4</v>
      </c>
      <c r="AQ665" s="2">
        <v>10.4</v>
      </c>
      <c r="AR665" s="2">
        <v>13.3</v>
      </c>
      <c r="AS665" s="2">
        <v>1026.8</v>
      </c>
      <c r="AT665" s="2">
        <v>24790</v>
      </c>
      <c r="AU665" s="2">
        <v>1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14</v>
      </c>
      <c r="BB665">
        <v>9.3000000000000007</v>
      </c>
      <c r="BC665" s="5">
        <v>0.4548611111111111</v>
      </c>
    </row>
    <row r="666" spans="2:55">
      <c r="B666" s="2">
        <v>6.7</v>
      </c>
      <c r="C666" s="2">
        <v>78</v>
      </c>
      <c r="D666" s="2">
        <v>3.1</v>
      </c>
      <c r="E666" s="2">
        <v>4.2</v>
      </c>
      <c r="F666" s="2">
        <v>12.6</v>
      </c>
      <c r="G666" s="2">
        <v>13.3</v>
      </c>
      <c r="H666" s="2">
        <v>1024.7</v>
      </c>
      <c r="I666" s="2">
        <v>28840</v>
      </c>
      <c r="J666" s="2">
        <v>2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11.9</v>
      </c>
      <c r="Q666">
        <v>11.9</v>
      </c>
      <c r="R666" s="5">
        <v>0.45624999999999999</v>
      </c>
      <c r="T666" s="13">
        <f t="shared" si="26"/>
        <v>11.9</v>
      </c>
      <c r="U666" s="13">
        <f t="shared" si="27"/>
        <v>3.2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6.1</v>
      </c>
      <c r="AN666" s="2">
        <v>73</v>
      </c>
      <c r="AO666" s="2">
        <v>1.6</v>
      </c>
      <c r="AP666" s="2">
        <v>4.5999999999999996</v>
      </c>
      <c r="AQ666" s="2">
        <v>7.2</v>
      </c>
      <c r="AR666" s="2">
        <v>13.3</v>
      </c>
      <c r="AS666" s="2">
        <v>1026.5999999999999</v>
      </c>
      <c r="AT666" s="2">
        <v>22680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14.2</v>
      </c>
      <c r="BB666">
        <v>9.4</v>
      </c>
      <c r="BC666" s="5">
        <v>0.45555555555555555</v>
      </c>
    </row>
    <row r="667" spans="2:55">
      <c r="B667" s="2">
        <v>6.7</v>
      </c>
      <c r="C667" s="2">
        <v>78</v>
      </c>
      <c r="D667" s="2">
        <v>3.1</v>
      </c>
      <c r="E667" s="2">
        <v>5.5</v>
      </c>
      <c r="F667" s="2">
        <v>6.5</v>
      </c>
      <c r="G667" s="2">
        <v>7.2</v>
      </c>
      <c r="H667" s="2">
        <v>1024.9000000000001</v>
      </c>
      <c r="I667" s="2">
        <v>30380</v>
      </c>
      <c r="J667" s="2">
        <v>2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11.9</v>
      </c>
      <c r="Q667">
        <v>11.9</v>
      </c>
      <c r="R667" s="5">
        <v>0.45694444444444399</v>
      </c>
      <c r="T667" s="13">
        <f t="shared" si="26"/>
        <v>11.9</v>
      </c>
      <c r="U667" s="13">
        <f t="shared" si="27"/>
        <v>3.2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6</v>
      </c>
      <c r="AN667" s="2">
        <v>73</v>
      </c>
      <c r="AO667" s="2">
        <v>1.5</v>
      </c>
      <c r="AP667" s="2">
        <v>5.0999999999999996</v>
      </c>
      <c r="AQ667" s="2">
        <v>5.4</v>
      </c>
      <c r="AR667" s="2">
        <v>9</v>
      </c>
      <c r="AS667" s="2">
        <v>1026.5999999999999</v>
      </c>
      <c r="AT667" s="2">
        <v>21030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14.4</v>
      </c>
      <c r="BB667">
        <v>9.5</v>
      </c>
      <c r="BC667" s="5">
        <v>0.45624999999999999</v>
      </c>
    </row>
    <row r="668" spans="2:55">
      <c r="B668" s="2">
        <v>6.8</v>
      </c>
      <c r="C668" s="2">
        <v>78</v>
      </c>
      <c r="D668" s="2">
        <v>3.2</v>
      </c>
      <c r="E668" s="2">
        <v>5.0999999999999996</v>
      </c>
      <c r="F668" s="2">
        <v>8.6</v>
      </c>
      <c r="G668" s="2">
        <v>13.7</v>
      </c>
      <c r="H668" s="2">
        <v>1024.9000000000001</v>
      </c>
      <c r="I668" s="2">
        <v>38080</v>
      </c>
      <c r="J668" s="2">
        <v>2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12</v>
      </c>
      <c r="Q668">
        <v>12</v>
      </c>
      <c r="R668" s="5">
        <v>0.45763888888888898</v>
      </c>
      <c r="T668" s="13">
        <f t="shared" si="26"/>
        <v>12</v>
      </c>
      <c r="U668" s="13">
        <f t="shared" si="27"/>
        <v>3.2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6</v>
      </c>
      <c r="AN668" s="2">
        <v>74</v>
      </c>
      <c r="AO668" s="2">
        <v>1.7</v>
      </c>
      <c r="AP668" s="2">
        <v>4.9000000000000004</v>
      </c>
      <c r="AQ668" s="2">
        <v>5.8</v>
      </c>
      <c r="AR668" s="2">
        <v>10.4</v>
      </c>
      <c r="AS668" s="2">
        <v>1026.5999999999999</v>
      </c>
      <c r="AT668" s="2">
        <v>20380</v>
      </c>
      <c r="AU668" s="2">
        <v>1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14.5</v>
      </c>
      <c r="BB668">
        <v>9.6</v>
      </c>
      <c r="BC668" s="5">
        <v>0.45694444444444443</v>
      </c>
    </row>
    <row r="669" spans="2:55">
      <c r="B669" s="2">
        <v>6.9</v>
      </c>
      <c r="C669" s="2">
        <v>77</v>
      </c>
      <c r="D669" s="2">
        <v>3.1</v>
      </c>
      <c r="E669" s="2">
        <v>5.2</v>
      </c>
      <c r="F669" s="2">
        <v>9</v>
      </c>
      <c r="G669" s="2">
        <v>11.2</v>
      </c>
      <c r="H669" s="2">
        <v>1024.7</v>
      </c>
      <c r="I669" s="2">
        <v>38030</v>
      </c>
      <c r="J669" s="2">
        <v>2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12.2</v>
      </c>
      <c r="Q669">
        <v>12.2</v>
      </c>
      <c r="R669" s="5">
        <v>0.45833333333333298</v>
      </c>
      <c r="T669" s="13">
        <f t="shared" si="26"/>
        <v>12.2</v>
      </c>
      <c r="U669" s="13">
        <f t="shared" si="27"/>
        <v>3.2999999999999989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5.9</v>
      </c>
      <c r="AN669" s="2">
        <v>74</v>
      </c>
      <c r="AO669" s="2">
        <v>1.6</v>
      </c>
      <c r="AP669" s="2">
        <v>4</v>
      </c>
      <c r="AQ669" s="2">
        <v>9</v>
      </c>
      <c r="AR669" s="2">
        <v>11.9</v>
      </c>
      <c r="AS669" s="2">
        <v>1026.7</v>
      </c>
      <c r="AT669" s="2">
        <v>19260</v>
      </c>
      <c r="AU669" s="2">
        <v>1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14.4</v>
      </c>
      <c r="BB669">
        <v>9.6999999999999993</v>
      </c>
      <c r="BC669" s="5">
        <v>0.45763888888888887</v>
      </c>
    </row>
    <row r="670" spans="2:55">
      <c r="B670" s="2">
        <v>6.9</v>
      </c>
      <c r="C670" s="2">
        <v>77</v>
      </c>
      <c r="D670" s="2">
        <v>3.1</v>
      </c>
      <c r="E670" s="2">
        <v>5.3</v>
      </c>
      <c r="F670" s="2">
        <v>8.3000000000000007</v>
      </c>
      <c r="G670" s="2">
        <v>17.600000000000001</v>
      </c>
      <c r="H670" s="2">
        <v>1024.5999999999999</v>
      </c>
      <c r="I670" s="2">
        <v>36690</v>
      </c>
      <c r="J670" s="2">
        <v>2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12.4</v>
      </c>
      <c r="Q670">
        <v>12.4</v>
      </c>
      <c r="R670" s="5">
        <v>0.45902777777777798</v>
      </c>
      <c r="T670" s="13">
        <f t="shared" si="26"/>
        <v>12.4</v>
      </c>
      <c r="U670" s="13">
        <f t="shared" si="27"/>
        <v>3.5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5.9</v>
      </c>
      <c r="AN670" s="2">
        <v>74</v>
      </c>
      <c r="AO670" s="2">
        <v>1.6</v>
      </c>
      <c r="AP670" s="2">
        <v>3.9</v>
      </c>
      <c r="AQ670" s="2">
        <v>9.4</v>
      </c>
      <c r="AR670" s="2">
        <v>10.4</v>
      </c>
      <c r="AS670" s="2">
        <v>1026.5</v>
      </c>
      <c r="AT670" s="2">
        <v>18690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14.3</v>
      </c>
      <c r="BB670">
        <v>9.6999999999999993</v>
      </c>
      <c r="BC670" s="5">
        <v>0.45833333333333331</v>
      </c>
    </row>
    <row r="671" spans="2:55">
      <c r="B671" s="2">
        <v>7</v>
      </c>
      <c r="C671" s="2">
        <v>77</v>
      </c>
      <c r="D671" s="2">
        <v>3.2</v>
      </c>
      <c r="E671" s="2">
        <v>5.2</v>
      </c>
      <c r="F671" s="2">
        <v>9.4</v>
      </c>
      <c r="G671" s="2">
        <v>17.600000000000001</v>
      </c>
      <c r="H671" s="2">
        <v>1024.7</v>
      </c>
      <c r="I671" s="2">
        <v>37530</v>
      </c>
      <c r="J671" s="2">
        <v>2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12.7</v>
      </c>
      <c r="Q671">
        <v>12.7</v>
      </c>
      <c r="R671" s="5">
        <v>0.45972222222222198</v>
      </c>
      <c r="T671" s="13">
        <f t="shared" si="26"/>
        <v>12.7</v>
      </c>
      <c r="U671" s="13">
        <f t="shared" si="27"/>
        <v>3.6999999999999993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5.8</v>
      </c>
      <c r="AN671" s="2">
        <v>74</v>
      </c>
      <c r="AO671" s="2">
        <v>1.5</v>
      </c>
      <c r="AP671" s="2">
        <v>4.4000000000000004</v>
      </c>
      <c r="AQ671" s="2">
        <v>6.8</v>
      </c>
      <c r="AR671" s="2">
        <v>14</v>
      </c>
      <c r="AS671" s="2">
        <v>1026.5999999999999</v>
      </c>
      <c r="AT671" s="2">
        <v>18350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14.1</v>
      </c>
      <c r="BB671">
        <v>9.8000000000000007</v>
      </c>
      <c r="BC671" s="5">
        <v>0.45902777777777776</v>
      </c>
    </row>
    <row r="672" spans="2:55">
      <c r="B672" s="2">
        <v>7.1</v>
      </c>
      <c r="C672" s="2">
        <v>77</v>
      </c>
      <c r="D672" s="2">
        <v>3.3</v>
      </c>
      <c r="E672" s="2">
        <v>5.2</v>
      </c>
      <c r="F672" s="2">
        <v>9.6999999999999993</v>
      </c>
      <c r="G672" s="2">
        <v>9.6999999999999993</v>
      </c>
      <c r="H672" s="2">
        <v>1024.8</v>
      </c>
      <c r="I672" s="2">
        <v>34930</v>
      </c>
      <c r="J672" s="2">
        <v>2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13.1</v>
      </c>
      <c r="Q672">
        <v>13</v>
      </c>
      <c r="R672" s="5">
        <v>0.46041666666666697</v>
      </c>
      <c r="T672" s="13">
        <f t="shared" si="26"/>
        <v>13.1</v>
      </c>
      <c r="U672" s="13">
        <f t="shared" si="27"/>
        <v>4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5.8</v>
      </c>
      <c r="AN672" s="2">
        <v>74</v>
      </c>
      <c r="AO672" s="2">
        <v>1.5</v>
      </c>
      <c r="AP672" s="2">
        <v>3.6</v>
      </c>
      <c r="AQ672" s="2">
        <v>10.1</v>
      </c>
      <c r="AR672" s="2">
        <v>10.8</v>
      </c>
      <c r="AS672" s="2">
        <v>1026.3</v>
      </c>
      <c r="AT672" s="2">
        <v>18050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13.9</v>
      </c>
      <c r="BB672">
        <v>9.8000000000000007</v>
      </c>
      <c r="BC672" s="5">
        <v>0.4597222222222222</v>
      </c>
    </row>
    <row r="673" spans="2:55">
      <c r="B673" s="2">
        <v>7.2</v>
      </c>
      <c r="C673" s="2">
        <v>77</v>
      </c>
      <c r="D673" s="2">
        <v>3.4</v>
      </c>
      <c r="E673" s="2">
        <v>4.4000000000000004</v>
      </c>
      <c r="F673" s="2">
        <v>15.5</v>
      </c>
      <c r="G673" s="2">
        <v>17.3</v>
      </c>
      <c r="H673" s="2">
        <v>1024.7</v>
      </c>
      <c r="I673" s="2">
        <v>36150</v>
      </c>
      <c r="J673" s="2">
        <v>2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13.5</v>
      </c>
      <c r="Q673">
        <v>13.5</v>
      </c>
      <c r="R673" s="5">
        <v>0.46111111111111103</v>
      </c>
      <c r="T673" s="13">
        <f t="shared" si="26"/>
        <v>13.5</v>
      </c>
      <c r="U673" s="13">
        <f t="shared" si="27"/>
        <v>4.3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5.8</v>
      </c>
      <c r="AN673" s="2">
        <v>74</v>
      </c>
      <c r="AO673" s="2">
        <v>1.5</v>
      </c>
      <c r="AP673" s="2">
        <v>4.2</v>
      </c>
      <c r="AQ673" s="2">
        <v>7.6</v>
      </c>
      <c r="AR673" s="2">
        <v>9.6999999999999993</v>
      </c>
      <c r="AS673" s="2">
        <v>1026.7</v>
      </c>
      <c r="AT673" s="2">
        <v>17830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13.6</v>
      </c>
      <c r="BB673">
        <v>9.9</v>
      </c>
      <c r="BC673" s="5">
        <v>0.46041666666666664</v>
      </c>
    </row>
    <row r="674" spans="2:55">
      <c r="B674" s="2">
        <v>7.1</v>
      </c>
      <c r="C674" s="2">
        <v>76</v>
      </c>
      <c r="D674" s="2">
        <v>3.1</v>
      </c>
      <c r="E674" s="2">
        <v>5.3</v>
      </c>
      <c r="F674" s="2">
        <v>9.4</v>
      </c>
      <c r="G674" s="2">
        <v>15.8</v>
      </c>
      <c r="H674" s="2">
        <v>1024.7</v>
      </c>
      <c r="I674" s="2">
        <v>33130</v>
      </c>
      <c r="J674" s="2">
        <v>2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14</v>
      </c>
      <c r="Q674">
        <v>13.9</v>
      </c>
      <c r="R674" s="5">
        <v>0.46180555555555602</v>
      </c>
      <c r="T674" s="13">
        <f t="shared" si="26"/>
        <v>14</v>
      </c>
      <c r="U674" s="13">
        <f t="shared" si="27"/>
        <v>4.9000000000000004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5.7</v>
      </c>
      <c r="AN674" s="2">
        <v>74</v>
      </c>
      <c r="AO674" s="2">
        <v>1.4</v>
      </c>
      <c r="AP674" s="2">
        <v>4.5</v>
      </c>
      <c r="AQ674" s="2">
        <v>6.1</v>
      </c>
      <c r="AR674" s="2">
        <v>7.9</v>
      </c>
      <c r="AS674" s="2">
        <v>1026.5</v>
      </c>
      <c r="AT674" s="2">
        <v>17680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13.3</v>
      </c>
      <c r="BB674">
        <v>9.9</v>
      </c>
      <c r="BC674" s="5">
        <v>0.46111111111111114</v>
      </c>
    </row>
    <row r="675" spans="2:55">
      <c r="B675" s="2">
        <v>7.2</v>
      </c>
      <c r="C675" s="2">
        <v>77</v>
      </c>
      <c r="D675" s="2">
        <v>3.4</v>
      </c>
      <c r="E675" s="2">
        <v>6.3</v>
      </c>
      <c r="F675" s="2">
        <v>5.8</v>
      </c>
      <c r="G675" s="2">
        <v>10.8</v>
      </c>
      <c r="H675" s="2">
        <v>1024.5</v>
      </c>
      <c r="I675" s="2">
        <v>31220</v>
      </c>
      <c r="J675" s="2">
        <v>2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14.3</v>
      </c>
      <c r="Q675">
        <v>14.4</v>
      </c>
      <c r="R675" s="5">
        <v>0.46250000000000002</v>
      </c>
      <c r="T675" s="13">
        <f t="shared" si="26"/>
        <v>14.4</v>
      </c>
      <c r="U675" s="13">
        <f t="shared" si="27"/>
        <v>5.2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5.7</v>
      </c>
      <c r="AN675" s="2">
        <v>74</v>
      </c>
      <c r="AO675" s="2">
        <v>1.4</v>
      </c>
      <c r="AP675" s="2">
        <v>3.6</v>
      </c>
      <c r="AQ675" s="2">
        <v>9.6999999999999993</v>
      </c>
      <c r="AR675" s="2">
        <v>15.1</v>
      </c>
      <c r="AS675" s="2">
        <v>1026.8</v>
      </c>
      <c r="AT675" s="2">
        <v>17620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13.1</v>
      </c>
      <c r="BB675">
        <v>9.9</v>
      </c>
      <c r="BC675" s="5">
        <v>0.46180555555555558</v>
      </c>
    </row>
    <row r="676" spans="2:55">
      <c r="B676" s="2">
        <v>7.2</v>
      </c>
      <c r="C676" s="2">
        <v>77</v>
      </c>
      <c r="D676" s="2">
        <v>3.4</v>
      </c>
      <c r="E676" s="2">
        <v>4.4000000000000004</v>
      </c>
      <c r="F676" s="2">
        <v>15.8</v>
      </c>
      <c r="G676" s="2">
        <v>16.2</v>
      </c>
      <c r="H676" s="2">
        <v>1024.5</v>
      </c>
      <c r="I676" s="2">
        <v>35840</v>
      </c>
      <c r="J676" s="2">
        <v>2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14.6</v>
      </c>
      <c r="Q676">
        <v>14.8</v>
      </c>
      <c r="R676" s="5">
        <v>0.46319444444444402</v>
      </c>
      <c r="T676" s="13">
        <f t="shared" si="26"/>
        <v>14.8</v>
      </c>
      <c r="U676" s="13">
        <f t="shared" si="27"/>
        <v>5.6000000000000005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5.6</v>
      </c>
      <c r="AN676" s="2">
        <v>74</v>
      </c>
      <c r="AO676" s="2">
        <v>1.3</v>
      </c>
      <c r="AP676" s="2">
        <v>4.2</v>
      </c>
      <c r="AQ676" s="2">
        <v>6.5</v>
      </c>
      <c r="AR676" s="2">
        <v>7.9</v>
      </c>
      <c r="AS676" s="2">
        <v>1026.5999999999999</v>
      </c>
      <c r="AT676" s="2">
        <v>17550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12.8</v>
      </c>
      <c r="BB676">
        <v>9.9</v>
      </c>
      <c r="BC676" s="5">
        <v>0.46250000000000002</v>
      </c>
    </row>
    <row r="677" spans="2:55">
      <c r="B677" s="2">
        <v>7.2</v>
      </c>
      <c r="C677" s="2">
        <v>76</v>
      </c>
      <c r="D677" s="2">
        <v>3.2</v>
      </c>
      <c r="E677" s="2">
        <v>4.8</v>
      </c>
      <c r="F677" s="2">
        <v>12.6</v>
      </c>
      <c r="G677" s="2">
        <v>13.7</v>
      </c>
      <c r="H677" s="2">
        <v>1024.8</v>
      </c>
      <c r="I677" s="2">
        <v>36700</v>
      </c>
      <c r="J677" s="2">
        <v>2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14.9</v>
      </c>
      <c r="Q677">
        <v>15.2</v>
      </c>
      <c r="R677" s="5">
        <v>0.46388888888888902</v>
      </c>
      <c r="T677" s="13">
        <f t="shared" si="26"/>
        <v>15.2</v>
      </c>
      <c r="U677" s="13">
        <f t="shared" si="27"/>
        <v>5.9999999999999991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5.7</v>
      </c>
      <c r="AN677" s="2">
        <v>74</v>
      </c>
      <c r="AO677" s="2">
        <v>1.4</v>
      </c>
      <c r="AP677" s="2">
        <v>3.8</v>
      </c>
      <c r="AQ677" s="2">
        <v>9</v>
      </c>
      <c r="AR677" s="2">
        <v>9</v>
      </c>
      <c r="AS677" s="2">
        <v>1026.5</v>
      </c>
      <c r="AT677" s="2">
        <v>17510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12.6</v>
      </c>
      <c r="BB677">
        <v>9.9</v>
      </c>
      <c r="BC677" s="5">
        <v>0.46319444444444446</v>
      </c>
    </row>
    <row r="678" spans="2:55">
      <c r="B678" s="2">
        <v>7.2</v>
      </c>
      <c r="C678" s="2">
        <v>76</v>
      </c>
      <c r="D678" s="2">
        <v>3.2</v>
      </c>
      <c r="E678" s="2">
        <v>7.2</v>
      </c>
      <c r="F678" s="2">
        <v>4.3</v>
      </c>
      <c r="G678" s="2">
        <v>7.2</v>
      </c>
      <c r="H678" s="2">
        <v>1024.4000000000001</v>
      </c>
      <c r="I678" s="2">
        <v>28290</v>
      </c>
      <c r="J678" s="2">
        <v>2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15</v>
      </c>
      <c r="Q678">
        <v>15.5</v>
      </c>
      <c r="R678" s="5">
        <v>0.46458333333333302</v>
      </c>
      <c r="T678" s="13">
        <f t="shared" si="26"/>
        <v>15.5</v>
      </c>
      <c r="U678" s="13">
        <f t="shared" si="27"/>
        <v>6.3000000000000007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5.7</v>
      </c>
      <c r="AN678" s="2">
        <v>74</v>
      </c>
      <c r="AO678" s="2">
        <v>1.4</v>
      </c>
      <c r="AP678" s="2">
        <v>3.8</v>
      </c>
      <c r="AQ678" s="2">
        <v>9</v>
      </c>
      <c r="AR678" s="2">
        <v>10.1</v>
      </c>
      <c r="AS678" s="2">
        <v>1026.4000000000001</v>
      </c>
      <c r="AT678" s="2">
        <v>17530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12.4</v>
      </c>
      <c r="BB678">
        <v>9.9</v>
      </c>
      <c r="BC678" s="5">
        <v>0.46388888888888891</v>
      </c>
    </row>
    <row r="679" spans="2:55">
      <c r="B679" s="2">
        <v>7.3</v>
      </c>
      <c r="C679" s="2">
        <v>76</v>
      </c>
      <c r="D679" s="2">
        <v>3.3</v>
      </c>
      <c r="E679" s="2">
        <v>4.9000000000000004</v>
      </c>
      <c r="F679" s="2">
        <v>13.3</v>
      </c>
      <c r="G679" s="2">
        <v>13.7</v>
      </c>
      <c r="H679" s="2">
        <v>1024.4000000000001</v>
      </c>
      <c r="I679" s="2">
        <v>24900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15.2</v>
      </c>
      <c r="Q679">
        <v>15.8</v>
      </c>
      <c r="R679" s="5">
        <v>0.46527777777777801</v>
      </c>
      <c r="T679" s="13">
        <f t="shared" si="26"/>
        <v>15.8</v>
      </c>
      <c r="U679" s="13">
        <f t="shared" si="27"/>
        <v>6.5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5.6</v>
      </c>
      <c r="AN679" s="2">
        <v>74</v>
      </c>
      <c r="AO679" s="2">
        <v>1.3</v>
      </c>
      <c r="AP679" s="2">
        <v>4.8</v>
      </c>
      <c r="AQ679" s="2">
        <v>5</v>
      </c>
      <c r="AR679" s="2">
        <v>11.9</v>
      </c>
      <c r="AS679" s="2">
        <v>1026.7</v>
      </c>
      <c r="AT679" s="2">
        <v>17590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12.1</v>
      </c>
      <c r="BB679">
        <v>9.8000000000000007</v>
      </c>
      <c r="BC679" s="5">
        <v>0.46458333333333335</v>
      </c>
    </row>
    <row r="680" spans="2:55">
      <c r="B680" s="2">
        <v>7.1</v>
      </c>
      <c r="C680" s="2">
        <v>76</v>
      </c>
      <c r="D680" s="2">
        <v>3.1</v>
      </c>
      <c r="E680" s="2">
        <v>7.1</v>
      </c>
      <c r="F680" s="2">
        <v>4.7</v>
      </c>
      <c r="G680" s="2">
        <v>8.3000000000000007</v>
      </c>
      <c r="H680" s="2">
        <v>1024.5</v>
      </c>
      <c r="I680" s="2">
        <v>21640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15.3</v>
      </c>
      <c r="Q680">
        <v>16.100000000000001</v>
      </c>
      <c r="R680" s="5">
        <v>0.46597222222222201</v>
      </c>
      <c r="T680" s="13">
        <f t="shared" si="26"/>
        <v>16.100000000000001</v>
      </c>
      <c r="U680" s="13">
        <f t="shared" si="27"/>
        <v>7.0000000000000018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75</v>
      </c>
      <c r="AO680" s="2">
        <v>1.6</v>
      </c>
      <c r="AP680" s="2">
        <v>4.5</v>
      </c>
      <c r="AQ680" s="2">
        <v>6.1</v>
      </c>
      <c r="AR680" s="2">
        <v>6.5</v>
      </c>
      <c r="AS680" s="2">
        <v>1026.4000000000001</v>
      </c>
      <c r="AT680" s="2">
        <v>17620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11.9</v>
      </c>
      <c r="BB680">
        <v>9.8000000000000007</v>
      </c>
      <c r="BC680" s="5">
        <v>0.46527777777777779</v>
      </c>
    </row>
    <row r="681" spans="2:55">
      <c r="B681" s="2">
        <v>7</v>
      </c>
      <c r="C681" s="2">
        <v>76</v>
      </c>
      <c r="D681" s="2">
        <v>3</v>
      </c>
      <c r="E681" s="2">
        <v>6.1</v>
      </c>
      <c r="F681" s="2">
        <v>5.8</v>
      </c>
      <c r="G681" s="2">
        <v>18.7</v>
      </c>
      <c r="H681" s="2">
        <v>1024.5</v>
      </c>
      <c r="I681" s="2">
        <v>24410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15.5</v>
      </c>
      <c r="Q681">
        <v>16.3</v>
      </c>
      <c r="R681" s="5">
        <v>0.46666666666666701</v>
      </c>
      <c r="T681" s="13">
        <f t="shared" si="26"/>
        <v>16.3</v>
      </c>
      <c r="U681" s="13">
        <f t="shared" si="27"/>
        <v>7.3000000000000007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5.7</v>
      </c>
      <c r="AN681" s="2">
        <v>75</v>
      </c>
      <c r="AO681" s="2">
        <v>1.6</v>
      </c>
      <c r="AP681" s="2">
        <v>4.2</v>
      </c>
      <c r="AQ681" s="2">
        <v>6.8</v>
      </c>
      <c r="AR681" s="2">
        <v>10.8</v>
      </c>
      <c r="AS681" s="2">
        <v>1026.4000000000001</v>
      </c>
      <c r="AT681" s="2">
        <v>17630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11.7</v>
      </c>
      <c r="BB681">
        <v>9.8000000000000007</v>
      </c>
      <c r="BC681" s="5">
        <v>0.46597222222222223</v>
      </c>
    </row>
    <row r="682" spans="2:55">
      <c r="B682" s="2">
        <v>6.9</v>
      </c>
      <c r="C682" s="2">
        <v>76</v>
      </c>
      <c r="D682" s="2">
        <v>2.9</v>
      </c>
      <c r="E682" s="2">
        <v>5.6</v>
      </c>
      <c r="F682" s="2">
        <v>7.2</v>
      </c>
      <c r="G682" s="2">
        <v>10.8</v>
      </c>
      <c r="H682" s="2">
        <v>1024.4000000000001</v>
      </c>
      <c r="I682" s="2">
        <v>22220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15.4</v>
      </c>
      <c r="Q682">
        <v>16.399999999999999</v>
      </c>
      <c r="R682" s="5">
        <v>0.46736111111111101</v>
      </c>
      <c r="T682" s="13">
        <f t="shared" si="26"/>
        <v>16.399999999999999</v>
      </c>
      <c r="U682" s="13">
        <f t="shared" si="27"/>
        <v>7.4999999999999982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5.7</v>
      </c>
      <c r="AN682" s="2">
        <v>75</v>
      </c>
      <c r="AO682" s="2">
        <v>1.6</v>
      </c>
      <c r="AP682" s="2">
        <v>3.3</v>
      </c>
      <c r="AQ682" s="2">
        <v>10.8</v>
      </c>
      <c r="AR682" s="2">
        <v>14</v>
      </c>
      <c r="AS682" s="2">
        <v>1026.4000000000001</v>
      </c>
      <c r="AT682" s="2">
        <v>17510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11.6</v>
      </c>
      <c r="BB682">
        <v>9.6999999999999993</v>
      </c>
      <c r="BC682" s="5">
        <v>0.46666666666666667</v>
      </c>
    </row>
    <row r="683" spans="2:55">
      <c r="B683" s="2">
        <v>6.8</v>
      </c>
      <c r="C683" s="2">
        <v>76</v>
      </c>
      <c r="D683" s="2">
        <v>2.9</v>
      </c>
      <c r="E683" s="2">
        <v>5.4</v>
      </c>
      <c r="F683" s="2">
        <v>7.2</v>
      </c>
      <c r="G683" s="2">
        <v>10.1</v>
      </c>
      <c r="H683" s="2">
        <v>1024.3</v>
      </c>
      <c r="I683" s="2">
        <v>20530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15.3</v>
      </c>
      <c r="Q683">
        <v>16.3</v>
      </c>
      <c r="R683" s="5">
        <v>0.468055555555556</v>
      </c>
      <c r="T683" s="13">
        <f t="shared" si="26"/>
        <v>16.3</v>
      </c>
      <c r="U683" s="13">
        <f t="shared" si="27"/>
        <v>7.5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5.6</v>
      </c>
      <c r="AN683" s="2">
        <v>74</v>
      </c>
      <c r="AO683" s="2">
        <v>1.3</v>
      </c>
      <c r="AP683" s="2">
        <v>3</v>
      </c>
      <c r="AQ683" s="2">
        <v>11.9</v>
      </c>
      <c r="AR683" s="2">
        <v>15.8</v>
      </c>
      <c r="AS683" s="2">
        <v>1026.5999999999999</v>
      </c>
      <c r="AT683" s="2">
        <v>17520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11.4</v>
      </c>
      <c r="BB683">
        <v>9.6999999999999993</v>
      </c>
      <c r="BC683" s="5">
        <v>0.46736111111111112</v>
      </c>
    </row>
    <row r="684" spans="2:55">
      <c r="B684" s="2">
        <v>6.8</v>
      </c>
      <c r="C684" s="2">
        <v>76</v>
      </c>
      <c r="D684" s="2">
        <v>2.9</v>
      </c>
      <c r="E684" s="2">
        <v>5.2</v>
      </c>
      <c r="F684" s="2">
        <v>7.9</v>
      </c>
      <c r="G684" s="2">
        <v>7.9</v>
      </c>
      <c r="H684" s="2">
        <v>1024.4000000000001</v>
      </c>
      <c r="I684" s="2">
        <v>20500</v>
      </c>
      <c r="J684" s="2">
        <v>1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15.1</v>
      </c>
      <c r="Q684">
        <v>16.100000000000001</v>
      </c>
      <c r="R684" s="5">
        <v>0.46875</v>
      </c>
      <c r="T684" s="13">
        <f t="shared" si="26"/>
        <v>16.100000000000001</v>
      </c>
      <c r="U684" s="13">
        <f t="shared" si="27"/>
        <v>7.3000000000000007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5.6</v>
      </c>
      <c r="AN684" s="2">
        <v>74</v>
      </c>
      <c r="AO684" s="2">
        <v>1.3</v>
      </c>
      <c r="AP684" s="2">
        <v>5.6</v>
      </c>
      <c r="AQ684" s="2">
        <v>4.7</v>
      </c>
      <c r="AR684" s="2">
        <v>8.6</v>
      </c>
      <c r="AS684" s="2">
        <v>1026.4000000000001</v>
      </c>
      <c r="AT684" s="2">
        <v>17320</v>
      </c>
      <c r="AU684" s="2">
        <v>1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11.2</v>
      </c>
      <c r="BB684">
        <v>9.6999999999999993</v>
      </c>
      <c r="BC684" s="5">
        <v>0.46805555555555556</v>
      </c>
    </row>
    <row r="685" spans="2:55">
      <c r="B685" s="2">
        <v>6.8</v>
      </c>
      <c r="C685" s="2">
        <v>76</v>
      </c>
      <c r="D685" s="2">
        <v>2.9</v>
      </c>
      <c r="E685" s="2">
        <v>5.5</v>
      </c>
      <c r="F685" s="2">
        <v>6.8</v>
      </c>
      <c r="G685" s="2">
        <v>9.6999999999999993</v>
      </c>
      <c r="H685" s="2">
        <v>1024.5</v>
      </c>
      <c r="I685" s="2">
        <v>16440</v>
      </c>
      <c r="J685" s="2">
        <v>1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14.9</v>
      </c>
      <c r="Q685">
        <v>15.9</v>
      </c>
      <c r="R685" s="5">
        <v>0.469444444444444</v>
      </c>
      <c r="T685" s="13">
        <f t="shared" si="26"/>
        <v>15.9</v>
      </c>
      <c r="U685" s="13">
        <f t="shared" si="27"/>
        <v>7.1000000000000014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5.6</v>
      </c>
      <c r="AN685" s="2">
        <v>74</v>
      </c>
      <c r="AO685" s="2">
        <v>1.3</v>
      </c>
      <c r="AP685" s="2">
        <v>3.6</v>
      </c>
      <c r="AQ685" s="2">
        <v>9</v>
      </c>
      <c r="AR685" s="2">
        <v>9.4</v>
      </c>
      <c r="AS685" s="2">
        <v>1026.5</v>
      </c>
      <c r="AT685" s="2">
        <v>17050</v>
      </c>
      <c r="AU685" s="2">
        <v>1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11.1</v>
      </c>
      <c r="BB685">
        <v>9.6</v>
      </c>
      <c r="BC685" s="5">
        <v>0.46875</v>
      </c>
    </row>
    <row r="686" spans="2:55">
      <c r="B686" s="2">
        <v>6.8</v>
      </c>
      <c r="C686" s="2">
        <v>76</v>
      </c>
      <c r="D686" s="2">
        <v>2.9</v>
      </c>
      <c r="E686" s="2">
        <v>4.2</v>
      </c>
      <c r="F686" s="2">
        <v>13.7</v>
      </c>
      <c r="G686" s="2">
        <v>13.7</v>
      </c>
      <c r="H686" s="2">
        <v>1024.4000000000001</v>
      </c>
      <c r="I686" s="2">
        <v>19850</v>
      </c>
      <c r="J686" s="2">
        <v>1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14.7</v>
      </c>
      <c r="Q686">
        <v>15.9</v>
      </c>
      <c r="R686" s="5">
        <v>0.47013888888888899</v>
      </c>
      <c r="T686" s="13">
        <f t="shared" si="26"/>
        <v>15.9</v>
      </c>
      <c r="U686" s="13">
        <f t="shared" si="27"/>
        <v>7.1000000000000014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5.6</v>
      </c>
      <c r="AN686" s="2">
        <v>74</v>
      </c>
      <c r="AO686" s="2">
        <v>1.3</v>
      </c>
      <c r="AP686" s="2">
        <v>3.6</v>
      </c>
      <c r="AQ686" s="2">
        <v>9</v>
      </c>
      <c r="AR686" s="2">
        <v>11.2</v>
      </c>
      <c r="AS686" s="2">
        <v>1026.4000000000001</v>
      </c>
      <c r="AT686" s="2">
        <v>16870</v>
      </c>
      <c r="AU686" s="2">
        <v>1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</v>
      </c>
      <c r="BB686">
        <v>9.6</v>
      </c>
      <c r="BC686" s="5">
        <v>0.46944444444444444</v>
      </c>
    </row>
    <row r="687" spans="2:55">
      <c r="B687" s="2">
        <v>6.8</v>
      </c>
      <c r="C687" s="2">
        <v>77</v>
      </c>
      <c r="D687" s="2">
        <v>3</v>
      </c>
      <c r="E687" s="2">
        <v>6.8</v>
      </c>
      <c r="F687" s="2">
        <v>3.6</v>
      </c>
      <c r="G687" s="2">
        <v>9.4</v>
      </c>
      <c r="H687" s="2">
        <v>1024.4000000000001</v>
      </c>
      <c r="I687" s="2">
        <v>24840</v>
      </c>
      <c r="J687" s="2">
        <v>1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14.4</v>
      </c>
      <c r="Q687">
        <v>15.7</v>
      </c>
      <c r="R687" s="5">
        <v>0.47083333333333299</v>
      </c>
      <c r="T687" s="13">
        <f t="shared" si="26"/>
        <v>15.7</v>
      </c>
      <c r="U687" s="13">
        <f t="shared" si="27"/>
        <v>6.8999999999999986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5.6</v>
      </c>
      <c r="AN687" s="2">
        <v>74</v>
      </c>
      <c r="AO687" s="2">
        <v>1.3</v>
      </c>
      <c r="AP687" s="2">
        <v>4.5</v>
      </c>
      <c r="AQ687" s="2">
        <v>5.8</v>
      </c>
      <c r="AR687" s="2">
        <v>9.6999999999999993</v>
      </c>
      <c r="AS687" s="2">
        <v>1026.3</v>
      </c>
      <c r="AT687" s="2">
        <v>16660</v>
      </c>
      <c r="AU687" s="2">
        <v>1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10.9</v>
      </c>
      <c r="BB687">
        <v>9.6</v>
      </c>
      <c r="BC687" s="5">
        <v>0.47013888888888888</v>
      </c>
    </row>
    <row r="688" spans="2:55">
      <c r="B688" s="2">
        <v>6.8</v>
      </c>
      <c r="C688" s="2">
        <v>77</v>
      </c>
      <c r="D688" s="2">
        <v>3</v>
      </c>
      <c r="E688" s="2">
        <v>5.6</v>
      </c>
      <c r="F688" s="2">
        <v>6.5</v>
      </c>
      <c r="G688" s="2">
        <v>9.6999999999999993</v>
      </c>
      <c r="H688" s="2">
        <v>1024.3</v>
      </c>
      <c r="I688" s="2">
        <v>27380</v>
      </c>
      <c r="J688" s="2">
        <v>2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14.2</v>
      </c>
      <c r="Q688">
        <v>15.4</v>
      </c>
      <c r="R688" s="5">
        <v>0.47152777777777799</v>
      </c>
      <c r="T688" s="13">
        <f t="shared" si="26"/>
        <v>15.4</v>
      </c>
      <c r="U688" s="13">
        <f t="shared" si="27"/>
        <v>6.6000000000000014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5.5</v>
      </c>
      <c r="AN688" s="2">
        <v>73</v>
      </c>
      <c r="AO688" s="2">
        <v>1.1000000000000001</v>
      </c>
      <c r="AP688" s="2">
        <v>3.4</v>
      </c>
      <c r="AQ688" s="2">
        <v>9.4</v>
      </c>
      <c r="AR688" s="2">
        <v>11.9</v>
      </c>
      <c r="AS688" s="2">
        <v>1026.3</v>
      </c>
      <c r="AT688" s="2">
        <v>16410</v>
      </c>
      <c r="AU688" s="2">
        <v>1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10.7</v>
      </c>
      <c r="BB688">
        <v>9.6</v>
      </c>
      <c r="BC688" s="5">
        <v>0.47083333333333333</v>
      </c>
    </row>
    <row r="689" spans="2:55">
      <c r="B689" s="2">
        <v>6.9</v>
      </c>
      <c r="C689" s="2">
        <v>77</v>
      </c>
      <c r="D689" s="2">
        <v>3.1</v>
      </c>
      <c r="E689" s="2">
        <v>5.3</v>
      </c>
      <c r="F689" s="2">
        <v>7.9</v>
      </c>
      <c r="G689" s="2">
        <v>10.4</v>
      </c>
      <c r="H689" s="2">
        <v>1024.5</v>
      </c>
      <c r="I689" s="2">
        <v>27680</v>
      </c>
      <c r="J689" s="2">
        <v>2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13.9</v>
      </c>
      <c r="Q689">
        <v>15.2</v>
      </c>
      <c r="R689" s="5">
        <v>0.47222222222222199</v>
      </c>
      <c r="T689" s="13">
        <f t="shared" si="26"/>
        <v>15.2</v>
      </c>
      <c r="U689" s="13">
        <f t="shared" si="27"/>
        <v>6.2999999999999989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5.5</v>
      </c>
      <c r="AN689" s="2">
        <v>73</v>
      </c>
      <c r="AO689" s="2">
        <v>1.1000000000000001</v>
      </c>
      <c r="AP689" s="2">
        <v>4.4000000000000004</v>
      </c>
      <c r="AQ689" s="2">
        <v>5.8</v>
      </c>
      <c r="AR689" s="2">
        <v>9</v>
      </c>
      <c r="AS689" s="2">
        <v>1026.3</v>
      </c>
      <c r="AT689" s="2">
        <v>16100</v>
      </c>
      <c r="AU689" s="2">
        <v>1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10.6</v>
      </c>
      <c r="BB689">
        <v>9.6</v>
      </c>
      <c r="BC689" s="5">
        <v>0.47152777777777777</v>
      </c>
    </row>
    <row r="690" spans="2:55">
      <c r="B690" s="2">
        <v>6.9</v>
      </c>
      <c r="C690" s="2">
        <v>77</v>
      </c>
      <c r="D690" s="2">
        <v>3.1</v>
      </c>
      <c r="E690" s="2">
        <v>5.6</v>
      </c>
      <c r="F690" s="2">
        <v>6.8</v>
      </c>
      <c r="G690" s="2">
        <v>18.7</v>
      </c>
      <c r="H690" s="2">
        <v>1024.3</v>
      </c>
      <c r="I690" s="2">
        <v>25370</v>
      </c>
      <c r="J690" s="2">
        <v>1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13.8</v>
      </c>
      <c r="Q690">
        <v>14.9</v>
      </c>
      <c r="R690" s="5">
        <v>0.47291666666666698</v>
      </c>
      <c r="T690" s="13">
        <f t="shared" si="26"/>
        <v>14.9</v>
      </c>
      <c r="U690" s="13">
        <f t="shared" si="27"/>
        <v>6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5.6</v>
      </c>
      <c r="AN690" s="2">
        <v>73</v>
      </c>
      <c r="AO690" s="2">
        <v>1.2</v>
      </c>
      <c r="AP690" s="2">
        <v>3.9</v>
      </c>
      <c r="AQ690" s="2">
        <v>7.6</v>
      </c>
      <c r="AR690" s="2">
        <v>10.8</v>
      </c>
      <c r="AS690" s="2">
        <v>1026.2</v>
      </c>
      <c r="AT690" s="2">
        <v>15900</v>
      </c>
      <c r="AU690" s="2">
        <v>1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10.5</v>
      </c>
      <c r="BB690">
        <v>9.6</v>
      </c>
      <c r="BC690" s="5">
        <v>0.47222222222222221</v>
      </c>
    </row>
    <row r="691" spans="2:55">
      <c r="B691" s="2">
        <v>6.9</v>
      </c>
      <c r="C691" s="2">
        <v>76</v>
      </c>
      <c r="D691" s="2">
        <v>2.9</v>
      </c>
      <c r="E691" s="2">
        <v>4.4000000000000004</v>
      </c>
      <c r="F691" s="2">
        <v>12.6</v>
      </c>
      <c r="G691" s="2">
        <v>22</v>
      </c>
      <c r="H691" s="2">
        <v>1024.3</v>
      </c>
      <c r="I691" s="2">
        <v>19090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13.7</v>
      </c>
      <c r="Q691">
        <v>14.7</v>
      </c>
      <c r="R691" s="5">
        <v>0.47361111111111098</v>
      </c>
      <c r="T691" s="13">
        <f t="shared" si="26"/>
        <v>14.7</v>
      </c>
      <c r="U691" s="13">
        <f t="shared" si="27"/>
        <v>5.7999999999999989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5.6</v>
      </c>
      <c r="AN691" s="2">
        <v>74</v>
      </c>
      <c r="AO691" s="2">
        <v>1.3</v>
      </c>
      <c r="AP691" s="2">
        <v>3.8</v>
      </c>
      <c r="AQ691" s="2">
        <v>8.3000000000000007</v>
      </c>
      <c r="AR691" s="2">
        <v>10.1</v>
      </c>
      <c r="AS691" s="2">
        <v>1026.3</v>
      </c>
      <c r="AT691" s="2">
        <v>15890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10.4</v>
      </c>
      <c r="BB691">
        <v>9.6</v>
      </c>
      <c r="BC691" s="5">
        <v>0.47291666666666665</v>
      </c>
    </row>
    <row r="692" spans="2:55">
      <c r="B692" s="2">
        <v>6.8</v>
      </c>
      <c r="C692" s="2">
        <v>76</v>
      </c>
      <c r="D692" s="2">
        <v>2.9</v>
      </c>
      <c r="E692" s="2">
        <v>3.9</v>
      </c>
      <c r="F692" s="2">
        <v>15.1</v>
      </c>
      <c r="G692" s="2">
        <v>15.8</v>
      </c>
      <c r="H692" s="2">
        <v>1024.3</v>
      </c>
      <c r="I692" s="2">
        <v>19270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13.7</v>
      </c>
      <c r="Q692">
        <v>14.6</v>
      </c>
      <c r="R692" s="5">
        <v>0.47430555555555598</v>
      </c>
      <c r="T692" s="13">
        <f t="shared" si="26"/>
        <v>14.6</v>
      </c>
      <c r="U692" s="13">
        <f t="shared" si="27"/>
        <v>5.8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5.6</v>
      </c>
      <c r="AN692" s="2">
        <v>74</v>
      </c>
      <c r="AO692" s="2">
        <v>1.3</v>
      </c>
      <c r="AP692" s="2">
        <v>3.7</v>
      </c>
      <c r="AQ692" s="2">
        <v>8.6</v>
      </c>
      <c r="AR692" s="2">
        <v>11.2</v>
      </c>
      <c r="AS692" s="2">
        <v>1026.4000000000001</v>
      </c>
      <c r="AT692" s="2">
        <v>15750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10.3</v>
      </c>
      <c r="BB692">
        <v>9.5</v>
      </c>
      <c r="BC692" s="5">
        <v>0.47361111111111109</v>
      </c>
    </row>
    <row r="693" spans="2:55">
      <c r="B693" s="2">
        <v>6.7</v>
      </c>
      <c r="C693" s="2">
        <v>77</v>
      </c>
      <c r="D693" s="2">
        <v>2.9</v>
      </c>
      <c r="E693" s="2">
        <v>4.5</v>
      </c>
      <c r="F693" s="2">
        <v>10.8</v>
      </c>
      <c r="G693" s="2">
        <v>11.9</v>
      </c>
      <c r="H693" s="2">
        <v>1024.0999999999999</v>
      </c>
      <c r="I693" s="2">
        <v>20370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13.6</v>
      </c>
      <c r="Q693">
        <v>14.5</v>
      </c>
      <c r="R693" s="5">
        <v>0.47499999999999998</v>
      </c>
      <c r="T693" s="13">
        <f t="shared" si="26"/>
        <v>14.5</v>
      </c>
      <c r="U693" s="13">
        <f t="shared" si="27"/>
        <v>5.8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5.6</v>
      </c>
      <c r="AN693" s="2">
        <v>74</v>
      </c>
      <c r="AO693" s="2">
        <v>1.3</v>
      </c>
      <c r="AP693" s="2">
        <v>5.6</v>
      </c>
      <c r="AQ693" s="2">
        <v>4.7</v>
      </c>
      <c r="AR693" s="2">
        <v>6.8</v>
      </c>
      <c r="AS693" s="2">
        <v>1026.3</v>
      </c>
      <c r="AT693" s="2">
        <v>15580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10.199999999999999</v>
      </c>
      <c r="BB693">
        <v>9.6</v>
      </c>
      <c r="BC693" s="5">
        <v>0.47430555555555554</v>
      </c>
    </row>
    <row r="694" spans="2:55">
      <c r="B694" s="2">
        <v>6.7</v>
      </c>
      <c r="C694" s="2">
        <v>77</v>
      </c>
      <c r="D694" s="2">
        <v>2.9</v>
      </c>
      <c r="E694" s="2">
        <v>5.5</v>
      </c>
      <c r="F694" s="2">
        <v>6.5</v>
      </c>
      <c r="G694" s="2">
        <v>9</v>
      </c>
      <c r="H694" s="2">
        <v>1024.2</v>
      </c>
      <c r="I694" s="2">
        <v>15900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13.5</v>
      </c>
      <c r="Q694">
        <v>14.4</v>
      </c>
      <c r="R694" s="5">
        <v>0.47569444444444398</v>
      </c>
      <c r="T694" s="13">
        <f t="shared" si="26"/>
        <v>14.4</v>
      </c>
      <c r="U694" s="13">
        <f t="shared" si="27"/>
        <v>5.7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5.6</v>
      </c>
      <c r="AN694" s="2">
        <v>74</v>
      </c>
      <c r="AO694" s="2">
        <v>1.3</v>
      </c>
      <c r="AP694" s="2">
        <v>4.2</v>
      </c>
      <c r="AQ694" s="2">
        <v>6.5</v>
      </c>
      <c r="AR694" s="2">
        <v>7.2</v>
      </c>
      <c r="AS694" s="2">
        <v>1026.3</v>
      </c>
      <c r="AT694" s="2">
        <v>15700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10.1</v>
      </c>
      <c r="BB694">
        <v>9.6</v>
      </c>
      <c r="BC694" s="5">
        <v>0.47499999999999998</v>
      </c>
    </row>
    <row r="695" spans="2:55">
      <c r="B695" s="2">
        <v>6.7</v>
      </c>
      <c r="C695" s="2">
        <v>77</v>
      </c>
      <c r="D695" s="2">
        <v>2.9</v>
      </c>
      <c r="E695" s="2">
        <v>5.2</v>
      </c>
      <c r="F695" s="2">
        <v>7.6</v>
      </c>
      <c r="G695" s="2">
        <v>17.600000000000001</v>
      </c>
      <c r="H695" s="2">
        <v>1024.3</v>
      </c>
      <c r="I695" s="2">
        <v>16750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13.3</v>
      </c>
      <c r="Q695">
        <v>14.3</v>
      </c>
      <c r="R695" s="5">
        <v>0.47638888888888897</v>
      </c>
      <c r="T695" s="13">
        <f t="shared" si="26"/>
        <v>14.3</v>
      </c>
      <c r="U695" s="13">
        <f t="shared" si="27"/>
        <v>5.6000000000000005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5.6</v>
      </c>
      <c r="AN695" s="2">
        <v>74</v>
      </c>
      <c r="AO695" s="2">
        <v>1.3</v>
      </c>
      <c r="AP695" s="2">
        <v>4.0999999999999996</v>
      </c>
      <c r="AQ695" s="2">
        <v>6.8</v>
      </c>
      <c r="AR695" s="2">
        <v>12.2</v>
      </c>
      <c r="AS695" s="2">
        <v>1026.2</v>
      </c>
      <c r="AT695" s="2">
        <v>16030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10</v>
      </c>
      <c r="BB695">
        <v>9.6</v>
      </c>
      <c r="BC695" s="5">
        <v>0.47569444444444442</v>
      </c>
    </row>
    <row r="696" spans="2:55">
      <c r="B696" s="2">
        <v>6.7</v>
      </c>
      <c r="C696" s="2">
        <v>77</v>
      </c>
      <c r="D696" s="2">
        <v>2.9</v>
      </c>
      <c r="E696" s="2">
        <v>4.8</v>
      </c>
      <c r="F696" s="2">
        <v>9.4</v>
      </c>
      <c r="G696" s="2">
        <v>17.600000000000001</v>
      </c>
      <c r="H696" s="2">
        <v>1024.3</v>
      </c>
      <c r="I696" s="2">
        <v>23090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13.1</v>
      </c>
      <c r="Q696">
        <v>14.2</v>
      </c>
      <c r="R696" s="5">
        <v>0.47708333333333303</v>
      </c>
      <c r="T696" s="13">
        <f t="shared" si="26"/>
        <v>14.2</v>
      </c>
      <c r="U696" s="13">
        <f t="shared" si="27"/>
        <v>5.4999999999999991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5.6</v>
      </c>
      <c r="AN696" s="2">
        <v>75</v>
      </c>
      <c r="AO696" s="2">
        <v>1.5</v>
      </c>
      <c r="AP696" s="2">
        <v>4.8</v>
      </c>
      <c r="AQ696" s="2">
        <v>5</v>
      </c>
      <c r="AR696" s="2">
        <v>9.6999999999999993</v>
      </c>
      <c r="AS696" s="2">
        <v>1026.2</v>
      </c>
      <c r="AT696" s="2">
        <v>16180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9.9</v>
      </c>
      <c r="BB696">
        <v>9.6</v>
      </c>
      <c r="BC696" s="5">
        <v>0.47638888888888886</v>
      </c>
    </row>
    <row r="697" spans="2:55">
      <c r="B697" s="2">
        <v>6.7</v>
      </c>
      <c r="C697" s="2">
        <v>77</v>
      </c>
      <c r="D697" s="2">
        <v>2.9</v>
      </c>
      <c r="E697" s="2">
        <v>5.5</v>
      </c>
      <c r="F697" s="2">
        <v>6.5</v>
      </c>
      <c r="G697" s="2">
        <v>7.6</v>
      </c>
      <c r="H697" s="2">
        <v>1023.9</v>
      </c>
      <c r="I697" s="2">
        <v>26550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13</v>
      </c>
      <c r="Q697">
        <v>14</v>
      </c>
      <c r="R697" s="5">
        <v>0.47777777777777802</v>
      </c>
      <c r="T697" s="13">
        <f t="shared" si="26"/>
        <v>14</v>
      </c>
      <c r="U697" s="13">
        <f t="shared" si="27"/>
        <v>5.3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5.6</v>
      </c>
      <c r="AN697" s="2">
        <v>75</v>
      </c>
      <c r="AO697" s="2">
        <v>1.5</v>
      </c>
      <c r="AP697" s="2">
        <v>4.8</v>
      </c>
      <c r="AQ697" s="2">
        <v>5</v>
      </c>
      <c r="AR697" s="2">
        <v>8.3000000000000007</v>
      </c>
      <c r="AS697" s="2">
        <v>1026.0999999999999</v>
      </c>
      <c r="AT697" s="2">
        <v>16360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9.9</v>
      </c>
      <c r="BB697">
        <v>9.6</v>
      </c>
      <c r="BC697" s="5">
        <v>0.47708333333333336</v>
      </c>
    </row>
    <row r="698" spans="2:55">
      <c r="B698" s="2">
        <v>6.8</v>
      </c>
      <c r="C698" s="2">
        <v>77</v>
      </c>
      <c r="D698" s="2">
        <v>3</v>
      </c>
      <c r="E698" s="2">
        <v>6.8</v>
      </c>
      <c r="F698" s="2">
        <v>3.6</v>
      </c>
      <c r="G698" s="2">
        <v>9.4</v>
      </c>
      <c r="H698" s="2">
        <v>1024.2</v>
      </c>
      <c r="I698" s="2">
        <v>23700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12.7</v>
      </c>
      <c r="Q698">
        <v>13.9</v>
      </c>
      <c r="R698" s="5">
        <v>0.47847222222222202</v>
      </c>
      <c r="T698" s="13">
        <f t="shared" si="26"/>
        <v>13.9</v>
      </c>
      <c r="U698" s="13">
        <f t="shared" si="27"/>
        <v>5.1000000000000005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5.6</v>
      </c>
      <c r="AN698" s="2">
        <v>75</v>
      </c>
      <c r="AO698" s="2">
        <v>1.5</v>
      </c>
      <c r="AP698" s="2">
        <v>5.6</v>
      </c>
      <c r="AQ698" s="2">
        <v>3.6</v>
      </c>
      <c r="AR698" s="2">
        <v>9</v>
      </c>
      <c r="AS698" s="2">
        <v>1026.3</v>
      </c>
      <c r="AT698" s="2">
        <v>16480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9.8000000000000007</v>
      </c>
      <c r="BB698">
        <v>9.6</v>
      </c>
      <c r="BC698" s="5">
        <v>0.4777777777777778</v>
      </c>
    </row>
    <row r="699" spans="2:55">
      <c r="B699" s="2">
        <v>6.9</v>
      </c>
      <c r="C699" s="2">
        <v>77</v>
      </c>
      <c r="D699" s="2">
        <v>3.1</v>
      </c>
      <c r="E699" s="2">
        <v>5.5</v>
      </c>
      <c r="F699" s="2">
        <v>7.6</v>
      </c>
      <c r="G699" s="2">
        <v>7.6</v>
      </c>
      <c r="H699" s="2">
        <v>1024</v>
      </c>
      <c r="I699" s="2">
        <v>18690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12.6</v>
      </c>
      <c r="Q699">
        <v>13.7</v>
      </c>
      <c r="R699" s="5">
        <v>0.47916666666666702</v>
      </c>
      <c r="T699" s="13">
        <f t="shared" si="26"/>
        <v>13.7</v>
      </c>
      <c r="U699" s="13">
        <f t="shared" si="27"/>
        <v>4.7999999999999989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5.6</v>
      </c>
      <c r="AN699" s="2">
        <v>75</v>
      </c>
      <c r="AO699" s="2">
        <v>1.5</v>
      </c>
      <c r="AP699" s="2">
        <v>3.6</v>
      </c>
      <c r="AQ699" s="2">
        <v>9</v>
      </c>
      <c r="AR699" s="2">
        <v>11.5</v>
      </c>
      <c r="AS699" s="2">
        <v>1025.8</v>
      </c>
      <c r="AT699" s="2">
        <v>16700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9.6999999999999993</v>
      </c>
      <c r="BB699">
        <v>9.6</v>
      </c>
      <c r="BC699" s="5">
        <v>0.47847222222222224</v>
      </c>
    </row>
    <row r="700" spans="2:55">
      <c r="B700" s="2">
        <v>6.9</v>
      </c>
      <c r="C700" s="2">
        <v>77</v>
      </c>
      <c r="D700" s="2">
        <v>3.1</v>
      </c>
      <c r="E700" s="2">
        <v>5.9</v>
      </c>
      <c r="F700" s="2">
        <v>6.1</v>
      </c>
      <c r="G700" s="2">
        <v>9</v>
      </c>
      <c r="H700" s="2">
        <v>1024.2</v>
      </c>
      <c r="I700" s="2">
        <v>15360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12.6</v>
      </c>
      <c r="Q700">
        <v>13.7</v>
      </c>
      <c r="R700" s="5">
        <v>0.47986111111111102</v>
      </c>
      <c r="T700" s="13">
        <f t="shared" si="26"/>
        <v>13.7</v>
      </c>
      <c r="U700" s="13">
        <f t="shared" si="27"/>
        <v>4.7999999999999989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5.6</v>
      </c>
      <c r="AN700" s="2">
        <v>75</v>
      </c>
      <c r="AO700" s="2">
        <v>1.5</v>
      </c>
      <c r="AP700" s="2">
        <v>5.6</v>
      </c>
      <c r="AQ700" s="2">
        <v>2.2000000000000002</v>
      </c>
      <c r="AR700" s="2">
        <v>5.8</v>
      </c>
      <c r="AS700" s="2">
        <v>1026.0999999999999</v>
      </c>
      <c r="AT700" s="2">
        <v>16980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9.6999999999999993</v>
      </c>
      <c r="BB700">
        <v>9.6</v>
      </c>
      <c r="BC700" s="5">
        <v>0.47916666666666669</v>
      </c>
    </row>
    <row r="701" spans="2:55">
      <c r="B701" s="2">
        <v>6.9</v>
      </c>
      <c r="C701" s="2">
        <v>77</v>
      </c>
      <c r="D701" s="2">
        <v>3.1</v>
      </c>
      <c r="E701" s="2">
        <v>5</v>
      </c>
      <c r="F701" s="2">
        <v>9.4</v>
      </c>
      <c r="G701" s="2">
        <v>10.4</v>
      </c>
      <c r="H701" s="2">
        <v>1024</v>
      </c>
      <c r="I701" s="2">
        <v>14840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12.6</v>
      </c>
      <c r="Q701">
        <v>13.6</v>
      </c>
      <c r="R701" s="5">
        <v>0.48055555555555601</v>
      </c>
      <c r="T701" s="13">
        <f t="shared" si="26"/>
        <v>13.6</v>
      </c>
      <c r="U701" s="13">
        <f t="shared" si="27"/>
        <v>4.6999999999999993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5.6</v>
      </c>
      <c r="AN701" s="2">
        <v>75</v>
      </c>
      <c r="AO701" s="2">
        <v>1.5</v>
      </c>
      <c r="AP701" s="2">
        <v>2.7</v>
      </c>
      <c r="AQ701" s="2">
        <v>13.7</v>
      </c>
      <c r="AR701" s="2">
        <v>14.8</v>
      </c>
      <c r="AS701" s="2">
        <v>1026.0999999999999</v>
      </c>
      <c r="AT701" s="2">
        <v>17330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9.6999999999999993</v>
      </c>
      <c r="BB701">
        <v>9.6</v>
      </c>
      <c r="BC701" s="5">
        <v>0.47986111111111113</v>
      </c>
    </row>
    <row r="702" spans="2:55">
      <c r="B702" s="2">
        <v>6.9</v>
      </c>
      <c r="C702" s="2">
        <v>77</v>
      </c>
      <c r="D702" s="2">
        <v>3.1</v>
      </c>
      <c r="E702" s="2">
        <v>6.1</v>
      </c>
      <c r="F702" s="2">
        <v>5.4</v>
      </c>
      <c r="G702" s="2">
        <v>10.4</v>
      </c>
      <c r="H702" s="2">
        <v>1023.8</v>
      </c>
      <c r="I702" s="2">
        <v>14550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12.6</v>
      </c>
      <c r="Q702">
        <v>13.6</v>
      </c>
      <c r="R702" s="5">
        <v>0.48125000000000001</v>
      </c>
      <c r="T702" s="13">
        <f t="shared" si="26"/>
        <v>13.6</v>
      </c>
      <c r="U702" s="13">
        <f t="shared" si="27"/>
        <v>4.6999999999999993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5.6</v>
      </c>
      <c r="AN702" s="2">
        <v>75</v>
      </c>
      <c r="AO702" s="2">
        <v>1.5</v>
      </c>
      <c r="AP702" s="2">
        <v>3.5</v>
      </c>
      <c r="AQ702" s="2">
        <v>9.6999999999999993</v>
      </c>
      <c r="AR702" s="2">
        <v>14.8</v>
      </c>
      <c r="AS702" s="2">
        <v>1026.3</v>
      </c>
      <c r="AT702" s="2">
        <v>17680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9.6</v>
      </c>
      <c r="BB702">
        <v>9.6</v>
      </c>
      <c r="BC702" s="5">
        <v>0.48055555555555557</v>
      </c>
    </row>
    <row r="703" spans="2:55">
      <c r="B703" s="2">
        <v>6.9</v>
      </c>
      <c r="C703" s="2">
        <v>77</v>
      </c>
      <c r="D703" s="2">
        <v>3.1</v>
      </c>
      <c r="E703" s="2">
        <v>5</v>
      </c>
      <c r="F703" s="2">
        <v>10.1</v>
      </c>
      <c r="G703" s="2">
        <v>16.899999999999999</v>
      </c>
      <c r="H703" s="2">
        <v>1024</v>
      </c>
      <c r="I703" s="2">
        <v>14520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12.6</v>
      </c>
      <c r="Q703">
        <v>13.5</v>
      </c>
      <c r="R703" s="5">
        <v>0.48194444444444401</v>
      </c>
      <c r="T703" s="13">
        <f t="shared" si="26"/>
        <v>13.5</v>
      </c>
      <c r="U703" s="13">
        <f t="shared" si="27"/>
        <v>4.5999999999999996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75</v>
      </c>
      <c r="AO703" s="2">
        <v>1.5</v>
      </c>
      <c r="AP703" s="2">
        <v>3.5</v>
      </c>
      <c r="AQ703" s="2">
        <v>9.4</v>
      </c>
      <c r="AR703" s="2">
        <v>10.8</v>
      </c>
      <c r="AS703" s="2">
        <v>1026.0999999999999</v>
      </c>
      <c r="AT703" s="2">
        <v>18020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9.6</v>
      </c>
      <c r="BB703">
        <v>9.6</v>
      </c>
      <c r="BC703" s="5">
        <v>0.48125000000000001</v>
      </c>
    </row>
    <row r="704" spans="2:55">
      <c r="B704" s="2">
        <v>6.9</v>
      </c>
      <c r="C704" s="2">
        <v>77</v>
      </c>
      <c r="D704" s="2">
        <v>3.1</v>
      </c>
      <c r="E704" s="2">
        <v>4.8</v>
      </c>
      <c r="F704" s="2">
        <v>10.4</v>
      </c>
      <c r="G704" s="2">
        <v>14</v>
      </c>
      <c r="H704" s="2">
        <v>1024.2</v>
      </c>
      <c r="I704" s="2">
        <v>18270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12.5</v>
      </c>
      <c r="Q704">
        <v>13.4</v>
      </c>
      <c r="R704" s="5">
        <v>0.48263888888888901</v>
      </c>
      <c r="T704" s="13">
        <f t="shared" si="26"/>
        <v>13.4</v>
      </c>
      <c r="U704" s="13">
        <f t="shared" si="27"/>
        <v>4.5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5.6</v>
      </c>
      <c r="AN704" s="2">
        <v>76</v>
      </c>
      <c r="AO704" s="2">
        <v>1.7</v>
      </c>
      <c r="AP704" s="2">
        <v>5.6</v>
      </c>
      <c r="AQ704" s="2">
        <v>4.7</v>
      </c>
      <c r="AR704" s="2">
        <v>10.8</v>
      </c>
      <c r="AS704" s="2">
        <v>1026.0999999999999</v>
      </c>
      <c r="AT704" s="2">
        <v>18470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9.6</v>
      </c>
      <c r="BB704">
        <v>9.6</v>
      </c>
      <c r="BC704" s="5">
        <v>0.48194444444444445</v>
      </c>
    </row>
    <row r="705" spans="2:55">
      <c r="B705" s="2">
        <v>6.7</v>
      </c>
      <c r="C705" s="2">
        <v>77</v>
      </c>
      <c r="D705" s="2">
        <v>2.9</v>
      </c>
      <c r="E705" s="2">
        <v>5.0999999999999996</v>
      </c>
      <c r="F705" s="2">
        <v>8.3000000000000007</v>
      </c>
      <c r="G705" s="2">
        <v>9.6999999999999993</v>
      </c>
      <c r="H705" s="2">
        <v>1023.9</v>
      </c>
      <c r="I705" s="2">
        <v>23290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12.3</v>
      </c>
      <c r="Q705">
        <v>13.3</v>
      </c>
      <c r="R705" s="5">
        <v>0.483333333333333</v>
      </c>
      <c r="T705" s="13">
        <f t="shared" si="26"/>
        <v>13.3</v>
      </c>
      <c r="U705" s="13">
        <f t="shared" si="27"/>
        <v>4.6000000000000005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5.6</v>
      </c>
      <c r="AN705" s="2">
        <v>76</v>
      </c>
      <c r="AO705" s="2">
        <v>1.7</v>
      </c>
      <c r="AP705" s="2">
        <v>3.8</v>
      </c>
      <c r="AQ705" s="2">
        <v>8.3000000000000007</v>
      </c>
      <c r="AR705" s="2">
        <v>11.5</v>
      </c>
      <c r="AS705" s="2">
        <v>1026</v>
      </c>
      <c r="AT705" s="2">
        <v>19360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9.6</v>
      </c>
      <c r="BB705">
        <v>9.6</v>
      </c>
      <c r="BC705" s="5">
        <v>0.4826388888888889</v>
      </c>
    </row>
    <row r="706" spans="2:55">
      <c r="B706" s="2">
        <v>6.7</v>
      </c>
      <c r="C706" s="2">
        <v>77</v>
      </c>
      <c r="D706" s="2">
        <v>2.9</v>
      </c>
      <c r="E706" s="2">
        <v>5.7</v>
      </c>
      <c r="F706" s="2">
        <v>5.8</v>
      </c>
      <c r="G706" s="2">
        <v>11.2</v>
      </c>
      <c r="H706" s="2">
        <v>1023.8</v>
      </c>
      <c r="I706" s="2">
        <v>23030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12.2</v>
      </c>
      <c r="Q706">
        <v>13.1</v>
      </c>
      <c r="R706" s="5">
        <v>0.484027777777778</v>
      </c>
      <c r="T706" s="13">
        <f t="shared" si="26"/>
        <v>13.1</v>
      </c>
      <c r="U706" s="13">
        <f t="shared" si="27"/>
        <v>4.3999999999999995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76</v>
      </c>
      <c r="AO706" s="2">
        <v>1.7</v>
      </c>
      <c r="AP706" s="2">
        <v>3.3</v>
      </c>
      <c r="AQ706" s="2">
        <v>10.4</v>
      </c>
      <c r="AR706" s="2">
        <v>13.3</v>
      </c>
      <c r="AS706" s="2">
        <v>1026</v>
      </c>
      <c r="AT706" s="2">
        <v>20300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9.6</v>
      </c>
      <c r="BB706">
        <v>9.6</v>
      </c>
      <c r="BC706" s="5">
        <v>0.48333333333333334</v>
      </c>
    </row>
    <row r="707" spans="2:55">
      <c r="B707" s="2">
        <v>6.7</v>
      </c>
      <c r="C707" s="2">
        <v>77</v>
      </c>
      <c r="D707" s="2">
        <v>2.9</v>
      </c>
      <c r="E707" s="2">
        <v>5.4</v>
      </c>
      <c r="F707" s="2">
        <v>6.8</v>
      </c>
      <c r="G707" s="2">
        <v>13.3</v>
      </c>
      <c r="H707" s="2">
        <v>1024.0999999999999</v>
      </c>
      <c r="I707" s="2">
        <v>23340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12.1</v>
      </c>
      <c r="Q707">
        <v>13</v>
      </c>
      <c r="R707" s="5">
        <v>0.484722222222222</v>
      </c>
      <c r="T707" s="13">
        <f t="shared" si="26"/>
        <v>13</v>
      </c>
      <c r="U707" s="13">
        <f t="shared" si="27"/>
        <v>4.3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76</v>
      </c>
      <c r="AO707" s="2">
        <v>1.8</v>
      </c>
      <c r="AP707" s="2">
        <v>3.8</v>
      </c>
      <c r="AQ707" s="2">
        <v>8.6</v>
      </c>
      <c r="AR707" s="2">
        <v>9.4</v>
      </c>
      <c r="AS707" s="2">
        <v>1025.9000000000001</v>
      </c>
      <c r="AT707" s="2">
        <v>20320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9.6</v>
      </c>
      <c r="BB707">
        <v>9.6</v>
      </c>
      <c r="BC707" s="5">
        <v>0.48402777777777778</v>
      </c>
    </row>
    <row r="708" spans="2:55">
      <c r="B708" s="2">
        <v>6.8</v>
      </c>
      <c r="C708" s="2">
        <v>77</v>
      </c>
      <c r="D708" s="2">
        <v>3</v>
      </c>
      <c r="E708" s="2">
        <v>5.2</v>
      </c>
      <c r="F708" s="2">
        <v>7.9</v>
      </c>
      <c r="G708" s="2">
        <v>8.6</v>
      </c>
      <c r="H708" s="2">
        <v>1024</v>
      </c>
      <c r="I708" s="2">
        <v>21070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12</v>
      </c>
      <c r="Q708">
        <v>12.8</v>
      </c>
      <c r="R708" s="5">
        <v>0.485416666666667</v>
      </c>
      <c r="T708" s="13">
        <f t="shared" si="26"/>
        <v>12.8</v>
      </c>
      <c r="U708" s="13">
        <f t="shared" si="27"/>
        <v>4.0000000000000009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5.8</v>
      </c>
      <c r="AN708" s="2">
        <v>76</v>
      </c>
      <c r="AO708" s="2">
        <v>1.9</v>
      </c>
      <c r="AP708" s="2">
        <v>4.5999999999999996</v>
      </c>
      <c r="AQ708" s="2">
        <v>6.1</v>
      </c>
      <c r="AR708" s="2">
        <v>8.3000000000000007</v>
      </c>
      <c r="AS708" s="2">
        <v>1026</v>
      </c>
      <c r="AT708" s="2">
        <v>21240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9.6</v>
      </c>
      <c r="BB708">
        <v>9.6999999999999993</v>
      </c>
      <c r="BC708" s="5">
        <v>0.48472222222222222</v>
      </c>
    </row>
    <row r="709" spans="2:55">
      <c r="B709" s="2">
        <v>6.8</v>
      </c>
      <c r="C709" s="2">
        <v>77</v>
      </c>
      <c r="D709" s="2">
        <v>3</v>
      </c>
      <c r="E709" s="2">
        <v>4.5</v>
      </c>
      <c r="F709" s="2">
        <v>11.5</v>
      </c>
      <c r="G709" s="2">
        <v>13.7</v>
      </c>
      <c r="H709" s="2">
        <v>1023.9</v>
      </c>
      <c r="I709" s="2">
        <v>16500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11.9</v>
      </c>
      <c r="Q709">
        <v>12.8</v>
      </c>
      <c r="R709" s="5">
        <v>0.48611111111111099</v>
      </c>
      <c r="T709" s="13">
        <f t="shared" si="26"/>
        <v>12.8</v>
      </c>
      <c r="U709" s="13">
        <f t="shared" si="27"/>
        <v>4.0000000000000009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5.8</v>
      </c>
      <c r="AN709" s="2">
        <v>76</v>
      </c>
      <c r="AO709" s="2">
        <v>1.9</v>
      </c>
      <c r="AP709" s="2">
        <v>3.2</v>
      </c>
      <c r="AQ709" s="2">
        <v>12.2</v>
      </c>
      <c r="AR709" s="2">
        <v>19.100000000000001</v>
      </c>
      <c r="AS709" s="2">
        <v>1026</v>
      </c>
      <c r="AT709" s="2">
        <v>20110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9.6</v>
      </c>
      <c r="BB709">
        <v>9.6999999999999993</v>
      </c>
      <c r="BC709" s="5">
        <v>0.48541666666666666</v>
      </c>
    </row>
    <row r="710" spans="2:55">
      <c r="B710" s="2">
        <v>6.9</v>
      </c>
      <c r="C710" s="2">
        <v>77</v>
      </c>
      <c r="D710" s="2">
        <v>3.1</v>
      </c>
      <c r="E710" s="2">
        <v>6.9</v>
      </c>
      <c r="F710" s="2">
        <v>2.9</v>
      </c>
      <c r="G710" s="2">
        <v>5</v>
      </c>
      <c r="H710" s="2">
        <v>1024.0999999999999</v>
      </c>
      <c r="I710" s="2">
        <v>13660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11.9</v>
      </c>
      <c r="Q710">
        <v>12.7</v>
      </c>
      <c r="R710" s="5">
        <v>0.48680555555555599</v>
      </c>
      <c r="T710" s="13">
        <f t="shared" si="26"/>
        <v>12.7</v>
      </c>
      <c r="U710" s="13">
        <f t="shared" si="27"/>
        <v>3.7999999999999989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5.8</v>
      </c>
      <c r="AN710" s="2">
        <v>76</v>
      </c>
      <c r="AO710" s="2">
        <v>1.9</v>
      </c>
      <c r="AP710" s="2">
        <v>4.8</v>
      </c>
      <c r="AQ710" s="2">
        <v>5.4</v>
      </c>
      <c r="AR710" s="2">
        <v>8.3000000000000007</v>
      </c>
      <c r="AS710" s="2">
        <v>1026.0999999999999</v>
      </c>
      <c r="AT710" s="2">
        <v>20450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9.6999999999999993</v>
      </c>
      <c r="BB710">
        <v>9.6999999999999993</v>
      </c>
      <c r="BC710" s="5">
        <v>0.4861111111111111</v>
      </c>
    </row>
    <row r="711" spans="2:55">
      <c r="B711" s="2">
        <v>6.9</v>
      </c>
      <c r="C711" s="2">
        <v>77</v>
      </c>
      <c r="D711" s="2">
        <v>3.1</v>
      </c>
      <c r="E711" s="2">
        <v>4.7</v>
      </c>
      <c r="F711" s="2">
        <v>11.2</v>
      </c>
      <c r="G711" s="2">
        <v>12.6</v>
      </c>
      <c r="H711" s="2">
        <v>1023.6</v>
      </c>
      <c r="I711" s="2">
        <v>11460</v>
      </c>
      <c r="J711" s="2">
        <v>0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11.9</v>
      </c>
      <c r="Q711">
        <v>12.7</v>
      </c>
      <c r="R711" s="5">
        <v>0.48749999999999999</v>
      </c>
      <c r="T711" s="13">
        <f t="shared" si="26"/>
        <v>12.7</v>
      </c>
      <c r="U711" s="13">
        <f t="shared" si="27"/>
        <v>3.7999999999999989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5.9</v>
      </c>
      <c r="AN711" s="2">
        <v>76</v>
      </c>
      <c r="AO711" s="2">
        <v>2</v>
      </c>
      <c r="AP711" s="2">
        <v>5.9</v>
      </c>
      <c r="AQ711" s="2">
        <v>2.9</v>
      </c>
      <c r="AR711" s="2">
        <v>7.9</v>
      </c>
      <c r="AS711" s="2">
        <v>1026</v>
      </c>
      <c r="AT711" s="2">
        <v>19550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9.6999999999999993</v>
      </c>
      <c r="BB711">
        <v>9.8000000000000007</v>
      </c>
      <c r="BC711" s="5">
        <v>0.48680555555555555</v>
      </c>
    </row>
    <row r="712" spans="2:55">
      <c r="B712" s="2">
        <v>6.9</v>
      </c>
      <c r="C712" s="2">
        <v>77</v>
      </c>
      <c r="D712" s="2">
        <v>3.1</v>
      </c>
      <c r="E712" s="2">
        <v>6.1</v>
      </c>
      <c r="F712" s="2">
        <v>5.4</v>
      </c>
      <c r="G712" s="2">
        <v>13.7</v>
      </c>
      <c r="H712" s="2">
        <v>1023.8</v>
      </c>
      <c r="I712" s="2">
        <v>10700</v>
      </c>
      <c r="J712" s="2">
        <v>0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11.9</v>
      </c>
      <c r="Q712">
        <v>12.6</v>
      </c>
      <c r="R712" s="5">
        <v>0.48819444444444399</v>
      </c>
      <c r="T712" s="13">
        <f t="shared" si="26"/>
        <v>12.6</v>
      </c>
      <c r="U712" s="13">
        <f t="shared" si="27"/>
        <v>3.6999999999999993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5.9</v>
      </c>
      <c r="AN712" s="2">
        <v>76</v>
      </c>
      <c r="AO712" s="2">
        <v>2</v>
      </c>
      <c r="AP712" s="2">
        <v>4.2</v>
      </c>
      <c r="AQ712" s="2">
        <v>8.3000000000000007</v>
      </c>
      <c r="AR712" s="2">
        <v>9</v>
      </c>
      <c r="AS712" s="2">
        <v>1025.9000000000001</v>
      </c>
      <c r="AT712" s="2">
        <v>19500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9.8000000000000007</v>
      </c>
      <c r="BB712">
        <v>9.9</v>
      </c>
      <c r="BC712" s="5">
        <v>0.48749999999999999</v>
      </c>
    </row>
    <row r="713" spans="2:55">
      <c r="B713" s="2">
        <v>6.8</v>
      </c>
      <c r="C713" s="2">
        <v>77</v>
      </c>
      <c r="D713" s="2">
        <v>3</v>
      </c>
      <c r="E713" s="2">
        <v>5.0999999999999996</v>
      </c>
      <c r="F713" s="2">
        <v>9</v>
      </c>
      <c r="G713" s="2">
        <v>14</v>
      </c>
      <c r="H713" s="2">
        <v>1023.8</v>
      </c>
      <c r="I713" s="2">
        <v>13030</v>
      </c>
      <c r="J713" s="2">
        <v>0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11.8</v>
      </c>
      <c r="Q713">
        <v>12.5</v>
      </c>
      <c r="R713" s="5">
        <v>0.48888888888888898</v>
      </c>
      <c r="T713" s="13">
        <f t="shared" si="26"/>
        <v>12.5</v>
      </c>
      <c r="U713" s="13">
        <f t="shared" si="27"/>
        <v>3.7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6</v>
      </c>
      <c r="AN713" s="2">
        <v>76</v>
      </c>
      <c r="AO713" s="2">
        <v>2.1</v>
      </c>
      <c r="AP713" s="2">
        <v>6</v>
      </c>
      <c r="AQ713" s="2">
        <v>4.3</v>
      </c>
      <c r="AR713" s="2">
        <v>8.3000000000000007</v>
      </c>
      <c r="AS713" s="2">
        <v>1025.9000000000001</v>
      </c>
      <c r="AT713" s="2">
        <v>19650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9.8000000000000007</v>
      </c>
      <c r="BB713">
        <v>10</v>
      </c>
      <c r="BC713" s="5">
        <v>0.48819444444444443</v>
      </c>
    </row>
    <row r="714" spans="2:55">
      <c r="B714" s="2">
        <v>6.8</v>
      </c>
      <c r="C714" s="2">
        <v>77</v>
      </c>
      <c r="D714" s="2">
        <v>3</v>
      </c>
      <c r="E714" s="2">
        <v>4.4000000000000004</v>
      </c>
      <c r="F714" s="2">
        <v>12.2</v>
      </c>
      <c r="G714" s="2">
        <v>16.600000000000001</v>
      </c>
      <c r="H714" s="2">
        <v>1023.8</v>
      </c>
      <c r="I714" s="2">
        <v>15690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11.6</v>
      </c>
      <c r="Q714">
        <v>12.4</v>
      </c>
      <c r="R714" s="5">
        <v>0.48958333333333298</v>
      </c>
      <c r="T714" s="13">
        <f t="shared" si="26"/>
        <v>12.4</v>
      </c>
      <c r="U714" s="13">
        <f t="shared" si="27"/>
        <v>3.6000000000000005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6</v>
      </c>
      <c r="AN714" s="2">
        <v>76</v>
      </c>
      <c r="AO714" s="2">
        <v>2.1</v>
      </c>
      <c r="AP714" s="2">
        <v>6</v>
      </c>
      <c r="AQ714" s="2">
        <v>3.6</v>
      </c>
      <c r="AR714" s="2">
        <v>12.6</v>
      </c>
      <c r="AS714" s="2">
        <v>1025.9000000000001</v>
      </c>
      <c r="AT714" s="2">
        <v>18950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</v>
      </c>
      <c r="BB714">
        <v>10</v>
      </c>
      <c r="BC714" s="5">
        <v>0.48888888888888887</v>
      </c>
    </row>
    <row r="715" spans="2:55">
      <c r="B715" s="2">
        <v>6.7</v>
      </c>
      <c r="C715" s="2">
        <v>77</v>
      </c>
      <c r="D715" s="2">
        <v>2.9</v>
      </c>
      <c r="E715" s="2">
        <v>5.4</v>
      </c>
      <c r="F715" s="2">
        <v>6.8</v>
      </c>
      <c r="G715" s="2">
        <v>7.2</v>
      </c>
      <c r="H715" s="2">
        <v>1023.6</v>
      </c>
      <c r="I715" s="2">
        <v>16290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11.5</v>
      </c>
      <c r="Q715">
        <v>12.2</v>
      </c>
      <c r="R715" s="5">
        <v>0.49027777777777798</v>
      </c>
      <c r="T715" s="13">
        <f t="shared" si="26"/>
        <v>12.2</v>
      </c>
      <c r="U715" s="13">
        <f t="shared" si="27"/>
        <v>3.4999999999999991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6</v>
      </c>
      <c r="AN715" s="2">
        <v>76</v>
      </c>
      <c r="AO715" s="2">
        <v>2.1</v>
      </c>
      <c r="AP715" s="2">
        <v>3.3</v>
      </c>
      <c r="AQ715" s="2">
        <v>12.6</v>
      </c>
      <c r="AR715" s="2">
        <v>15.5</v>
      </c>
      <c r="AS715" s="2">
        <v>1025.9000000000001</v>
      </c>
      <c r="AT715" s="2">
        <v>18520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</v>
      </c>
      <c r="BB715">
        <v>10.1</v>
      </c>
      <c r="BC715" s="5">
        <v>0.48958333333333331</v>
      </c>
    </row>
    <row r="716" spans="2:55">
      <c r="B716" s="2">
        <v>6.8</v>
      </c>
      <c r="C716" s="2">
        <v>77</v>
      </c>
      <c r="D716" s="2">
        <v>3</v>
      </c>
      <c r="E716" s="2">
        <v>5.2</v>
      </c>
      <c r="F716" s="2">
        <v>7.9</v>
      </c>
      <c r="G716" s="2">
        <v>13.3</v>
      </c>
      <c r="H716" s="2">
        <v>1023.7</v>
      </c>
      <c r="I716" s="2">
        <v>17350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11.3</v>
      </c>
      <c r="Q716">
        <v>12.1</v>
      </c>
      <c r="R716" s="5">
        <v>0.49097222222222198</v>
      </c>
      <c r="T716" s="13">
        <f t="shared" si="26"/>
        <v>12.1</v>
      </c>
      <c r="U716" s="13">
        <f t="shared" si="27"/>
        <v>3.3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6</v>
      </c>
      <c r="AN716" s="2">
        <v>77</v>
      </c>
      <c r="AO716" s="2">
        <v>2.2999999999999998</v>
      </c>
      <c r="AP716" s="2">
        <v>2.4</v>
      </c>
      <c r="AQ716" s="2">
        <v>18.7</v>
      </c>
      <c r="AR716" s="2">
        <v>21.2</v>
      </c>
      <c r="AS716" s="2">
        <v>1025.5999999999999</v>
      </c>
      <c r="AT716" s="2">
        <v>18410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10.1</v>
      </c>
      <c r="BB716">
        <v>10.1</v>
      </c>
      <c r="BC716" s="5">
        <v>0.49027777777777776</v>
      </c>
    </row>
    <row r="717" spans="2:55">
      <c r="B717" s="2">
        <v>6.8</v>
      </c>
      <c r="C717" s="2">
        <v>78</v>
      </c>
      <c r="D717" s="2">
        <v>3.2</v>
      </c>
      <c r="E717" s="2">
        <v>5.8</v>
      </c>
      <c r="F717" s="2">
        <v>6.1</v>
      </c>
      <c r="G717" s="2">
        <v>10.4</v>
      </c>
      <c r="H717" s="2">
        <v>1023.7</v>
      </c>
      <c r="I717" s="2">
        <v>15950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11.3</v>
      </c>
      <c r="Q717">
        <v>12.1</v>
      </c>
      <c r="R717" s="5">
        <v>0.49166666666666697</v>
      </c>
      <c r="T717" s="13">
        <f t="shared" si="26"/>
        <v>12.1</v>
      </c>
      <c r="U717" s="13">
        <f t="shared" si="27"/>
        <v>3.3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6</v>
      </c>
      <c r="AN717" s="2">
        <v>77</v>
      </c>
      <c r="AO717" s="2">
        <v>2.2999999999999998</v>
      </c>
      <c r="AP717" s="2">
        <v>4.5</v>
      </c>
      <c r="AQ717" s="2">
        <v>7.2</v>
      </c>
      <c r="AR717" s="2">
        <v>7.6</v>
      </c>
      <c r="AS717" s="2">
        <v>1025.8</v>
      </c>
      <c r="AT717" s="2">
        <v>19170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10.199999999999999</v>
      </c>
      <c r="BB717">
        <v>10.199999999999999</v>
      </c>
      <c r="BC717" s="5">
        <v>0.4909722222222222</v>
      </c>
    </row>
    <row r="718" spans="2:55">
      <c r="B718" s="2">
        <v>6.8</v>
      </c>
      <c r="C718" s="2">
        <v>78</v>
      </c>
      <c r="D718" s="2">
        <v>3.2</v>
      </c>
      <c r="E718" s="2">
        <v>6</v>
      </c>
      <c r="F718" s="2">
        <v>5.4</v>
      </c>
      <c r="G718" s="2">
        <v>8.6</v>
      </c>
      <c r="H718" s="2">
        <v>1023.7</v>
      </c>
      <c r="I718" s="2">
        <v>13660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11.1</v>
      </c>
      <c r="Q718">
        <v>12</v>
      </c>
      <c r="R718" s="5">
        <v>0.49236111111111103</v>
      </c>
      <c r="T718" s="13">
        <f t="shared" si="26"/>
        <v>12</v>
      </c>
      <c r="U718" s="13">
        <f t="shared" si="27"/>
        <v>3.2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6</v>
      </c>
      <c r="AN718" s="2">
        <v>77</v>
      </c>
      <c r="AO718" s="2">
        <v>2.2999999999999998</v>
      </c>
      <c r="AP718" s="2">
        <v>4.5999999999999996</v>
      </c>
      <c r="AQ718" s="2">
        <v>6.8</v>
      </c>
      <c r="AR718" s="2">
        <v>7.6</v>
      </c>
      <c r="AS718" s="2">
        <v>1025.7</v>
      </c>
      <c r="AT718" s="2">
        <v>19950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10.199999999999999</v>
      </c>
      <c r="BB718">
        <v>10.3</v>
      </c>
      <c r="BC718" s="5">
        <v>0.49166666666666664</v>
      </c>
    </row>
    <row r="719" spans="2:55">
      <c r="B719" s="2">
        <v>6.8</v>
      </c>
      <c r="C719" s="2">
        <v>78</v>
      </c>
      <c r="D719" s="2">
        <v>3.2</v>
      </c>
      <c r="E719" s="2">
        <v>6</v>
      </c>
      <c r="F719" s="2">
        <v>5.4</v>
      </c>
      <c r="G719" s="2">
        <v>10.1</v>
      </c>
      <c r="H719" s="2">
        <v>1023.6</v>
      </c>
      <c r="I719" s="2">
        <v>10490</v>
      </c>
      <c r="J719" s="2">
        <v>0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11.1</v>
      </c>
      <c r="Q719">
        <v>11.9</v>
      </c>
      <c r="R719" s="5">
        <v>0.49305555555555602</v>
      </c>
      <c r="T719" s="13">
        <f t="shared" ref="T719:T782" si="30">MAX(P719,Q719)</f>
        <v>11.9</v>
      </c>
      <c r="U719" s="13">
        <f t="shared" ref="U719:U782" si="31">(T719-B719)-2</f>
        <v>3.1000000000000005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6</v>
      </c>
      <c r="AN719" s="2">
        <v>77</v>
      </c>
      <c r="AO719" s="2">
        <v>2.2999999999999998</v>
      </c>
      <c r="AP719" s="2">
        <v>4.7</v>
      </c>
      <c r="AQ719" s="2">
        <v>6.5</v>
      </c>
      <c r="AR719" s="2">
        <v>9.4</v>
      </c>
      <c r="AS719" s="2">
        <v>1025.8</v>
      </c>
      <c r="AT719" s="2">
        <v>20740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10.1</v>
      </c>
      <c r="BB719">
        <v>10.3</v>
      </c>
      <c r="BC719" s="5">
        <v>0.49236111111111114</v>
      </c>
    </row>
    <row r="720" spans="2:55">
      <c r="B720" s="2">
        <v>6.8</v>
      </c>
      <c r="C720" s="2">
        <v>78</v>
      </c>
      <c r="D720" s="2">
        <v>3.2</v>
      </c>
      <c r="E720" s="2">
        <v>6</v>
      </c>
      <c r="F720" s="2">
        <v>5.4</v>
      </c>
      <c r="G720" s="2">
        <v>7.6</v>
      </c>
      <c r="H720" s="2">
        <v>1023.7</v>
      </c>
      <c r="I720" s="2">
        <v>8600</v>
      </c>
      <c r="J720" s="2">
        <v>0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11</v>
      </c>
      <c r="Q720">
        <v>11.8</v>
      </c>
      <c r="R720" s="5">
        <v>0.49375000000000002</v>
      </c>
      <c r="T720" s="13">
        <f t="shared" si="30"/>
        <v>11.8</v>
      </c>
      <c r="U720" s="13">
        <f t="shared" si="31"/>
        <v>3.0000000000000009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6</v>
      </c>
      <c r="AN720" s="2">
        <v>77</v>
      </c>
      <c r="AO720" s="2">
        <v>2.2999999999999998</v>
      </c>
      <c r="AP720" s="2">
        <v>4.0999999999999996</v>
      </c>
      <c r="AQ720" s="2">
        <v>8.6</v>
      </c>
      <c r="AR720" s="2">
        <v>13.3</v>
      </c>
      <c r="AS720" s="2">
        <v>1025.8</v>
      </c>
      <c r="AT720" s="2">
        <v>21390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10.4</v>
      </c>
      <c r="BC720" s="5">
        <v>0.49305555555555558</v>
      </c>
    </row>
    <row r="721" spans="2:55">
      <c r="B721" s="2">
        <v>6.8</v>
      </c>
      <c r="C721" s="2">
        <v>78</v>
      </c>
      <c r="D721" s="2">
        <v>3.2</v>
      </c>
      <c r="E721" s="2">
        <v>4.9000000000000004</v>
      </c>
      <c r="F721" s="2">
        <v>9.4</v>
      </c>
      <c r="G721" s="2">
        <v>13</v>
      </c>
      <c r="H721" s="2">
        <v>1023.6</v>
      </c>
      <c r="I721" s="2">
        <v>7200</v>
      </c>
      <c r="J721" s="2">
        <v>0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10.9</v>
      </c>
      <c r="Q721">
        <v>11.7</v>
      </c>
      <c r="R721" s="5">
        <v>0.49444444444444402</v>
      </c>
      <c r="T721" s="13">
        <f t="shared" si="30"/>
        <v>11.7</v>
      </c>
      <c r="U721" s="13">
        <f t="shared" si="31"/>
        <v>2.8999999999999995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6</v>
      </c>
      <c r="AN721" s="2">
        <v>77</v>
      </c>
      <c r="AO721" s="2">
        <v>2.2999999999999998</v>
      </c>
      <c r="AP721" s="2">
        <v>4.9000000000000004</v>
      </c>
      <c r="AQ721" s="2">
        <v>6.1</v>
      </c>
      <c r="AR721" s="2">
        <v>7.6</v>
      </c>
      <c r="AS721" s="2">
        <v>1025.9000000000001</v>
      </c>
      <c r="AT721" s="2">
        <v>21890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10.199999999999999</v>
      </c>
      <c r="BB721">
        <v>10.4</v>
      </c>
      <c r="BC721" s="5">
        <v>0.49375000000000002</v>
      </c>
    </row>
    <row r="722" spans="2:55">
      <c r="B722" s="2">
        <v>6.8</v>
      </c>
      <c r="C722" s="2">
        <v>78</v>
      </c>
      <c r="D722" s="2">
        <v>3.2</v>
      </c>
      <c r="E722" s="2">
        <v>5.0999999999999996</v>
      </c>
      <c r="F722" s="2">
        <v>9</v>
      </c>
      <c r="G722" s="2">
        <v>11.5</v>
      </c>
      <c r="H722" s="2">
        <v>1023.5</v>
      </c>
      <c r="I722" s="2">
        <v>7130</v>
      </c>
      <c r="J722" s="2">
        <v>0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10.8</v>
      </c>
      <c r="Q722">
        <v>11.7</v>
      </c>
      <c r="R722" s="5">
        <v>0.49513888888888902</v>
      </c>
      <c r="T722" s="13">
        <f t="shared" si="30"/>
        <v>11.7</v>
      </c>
      <c r="U722" s="13">
        <f t="shared" si="31"/>
        <v>2.8999999999999995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6</v>
      </c>
      <c r="AN722" s="2">
        <v>78</v>
      </c>
      <c r="AO722" s="2">
        <v>2.5</v>
      </c>
      <c r="AP722" s="2">
        <v>4.4000000000000004</v>
      </c>
      <c r="AQ722" s="2">
        <v>7.6</v>
      </c>
      <c r="AR722" s="2">
        <v>7.9</v>
      </c>
      <c r="AS722" s="2">
        <v>1025.5</v>
      </c>
      <c r="AT722" s="2">
        <v>22140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10.199999999999999</v>
      </c>
      <c r="BB722">
        <v>10.4</v>
      </c>
      <c r="BC722" s="5">
        <v>0.49444444444444446</v>
      </c>
    </row>
    <row r="723" spans="2:55">
      <c r="B723" s="2">
        <v>6.8</v>
      </c>
      <c r="C723" s="2">
        <v>78</v>
      </c>
      <c r="D723" s="2">
        <v>3.2</v>
      </c>
      <c r="E723" s="2">
        <v>5.6</v>
      </c>
      <c r="F723" s="2">
        <v>6.5</v>
      </c>
      <c r="G723" s="2">
        <v>8.6</v>
      </c>
      <c r="H723" s="2">
        <v>1023.7</v>
      </c>
      <c r="I723" s="2">
        <v>7580</v>
      </c>
      <c r="J723" s="2">
        <v>0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10.7</v>
      </c>
      <c r="Q723">
        <v>11.6</v>
      </c>
      <c r="R723" s="5">
        <v>0.49583333333333302</v>
      </c>
      <c r="T723" s="13">
        <f t="shared" si="30"/>
        <v>11.6</v>
      </c>
      <c r="U723" s="13">
        <f t="shared" si="31"/>
        <v>2.8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6.1</v>
      </c>
      <c r="AN723" s="2">
        <v>78</v>
      </c>
      <c r="AO723" s="2">
        <v>2.5</v>
      </c>
      <c r="AP723" s="2">
        <v>5.3</v>
      </c>
      <c r="AQ723" s="2">
        <v>5</v>
      </c>
      <c r="AR723" s="2">
        <v>5.8</v>
      </c>
      <c r="AS723" s="2">
        <v>1025.5</v>
      </c>
      <c r="AT723" s="2">
        <v>22070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10.199999999999999</v>
      </c>
      <c r="BB723">
        <v>10.5</v>
      </c>
      <c r="BC723" s="5">
        <v>0.49513888888888891</v>
      </c>
    </row>
    <row r="724" spans="2:55">
      <c r="B724" s="2">
        <v>6.8</v>
      </c>
      <c r="C724" s="2">
        <v>78</v>
      </c>
      <c r="D724" s="2">
        <v>3.2</v>
      </c>
      <c r="E724" s="2">
        <v>5.2</v>
      </c>
      <c r="F724" s="2">
        <v>7.9</v>
      </c>
      <c r="G724" s="2">
        <v>14.8</v>
      </c>
      <c r="H724" s="2">
        <v>1023.9</v>
      </c>
      <c r="I724" s="2">
        <v>7500</v>
      </c>
      <c r="J724" s="2">
        <v>0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10.6</v>
      </c>
      <c r="Q724">
        <v>11.5</v>
      </c>
      <c r="R724" s="5">
        <v>0.49652777777777801</v>
      </c>
      <c r="T724" s="13">
        <f t="shared" si="30"/>
        <v>11.5</v>
      </c>
      <c r="U724" s="13">
        <f t="shared" si="31"/>
        <v>2.7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6.1</v>
      </c>
      <c r="AN724" s="2">
        <v>78</v>
      </c>
      <c r="AO724" s="2">
        <v>2.5</v>
      </c>
      <c r="AP724" s="2">
        <v>4.5</v>
      </c>
      <c r="AQ724" s="2">
        <v>7.6</v>
      </c>
      <c r="AR724" s="2">
        <v>9</v>
      </c>
      <c r="AS724" s="2">
        <v>1025.5</v>
      </c>
      <c r="AT724" s="2">
        <v>22690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10.3</v>
      </c>
      <c r="BB724">
        <v>10.5</v>
      </c>
      <c r="BC724" s="5">
        <v>0.49583333333333335</v>
      </c>
    </row>
    <row r="725" spans="2:55">
      <c r="B725" s="2">
        <v>6.8</v>
      </c>
      <c r="C725" s="2">
        <v>78</v>
      </c>
      <c r="D725" s="2">
        <v>3.2</v>
      </c>
      <c r="E725" s="2">
        <v>4.9000000000000004</v>
      </c>
      <c r="F725" s="2">
        <v>9.4</v>
      </c>
      <c r="G725" s="2">
        <v>12.6</v>
      </c>
      <c r="H725" s="2">
        <v>1023.4</v>
      </c>
      <c r="I725" s="2">
        <v>7710</v>
      </c>
      <c r="J725" s="2">
        <v>0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10.4</v>
      </c>
      <c r="Q725">
        <v>11.4</v>
      </c>
      <c r="R725" s="5">
        <v>0.49722222222222201</v>
      </c>
      <c r="T725" s="13">
        <f t="shared" si="30"/>
        <v>11.4</v>
      </c>
      <c r="U725" s="13">
        <f t="shared" si="31"/>
        <v>2.6000000000000005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6.1</v>
      </c>
      <c r="AN725" s="2">
        <v>78</v>
      </c>
      <c r="AO725" s="2">
        <v>2.5</v>
      </c>
      <c r="AP725" s="2">
        <v>5.2</v>
      </c>
      <c r="AQ725" s="2">
        <v>5.4</v>
      </c>
      <c r="AR725" s="2">
        <v>8.6</v>
      </c>
      <c r="AS725" s="2">
        <v>1025.7</v>
      </c>
      <c r="AT725" s="2">
        <v>22460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10.3</v>
      </c>
      <c r="BB725">
        <v>10.6</v>
      </c>
      <c r="BC725" s="5">
        <v>0.49652777777777779</v>
      </c>
    </row>
    <row r="726" spans="2:55">
      <c r="B726" s="2">
        <v>6.7</v>
      </c>
      <c r="C726" s="2">
        <v>78</v>
      </c>
      <c r="D726" s="2">
        <v>3.1</v>
      </c>
      <c r="E726" s="2">
        <v>4.3</v>
      </c>
      <c r="F726" s="2">
        <v>12.2</v>
      </c>
      <c r="G726" s="2">
        <v>15.5</v>
      </c>
      <c r="H726" s="2">
        <v>1023.6</v>
      </c>
      <c r="I726" s="2">
        <v>7650</v>
      </c>
      <c r="J726" s="2">
        <v>0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10.3</v>
      </c>
      <c r="Q726">
        <v>11.2</v>
      </c>
      <c r="R726" s="5">
        <v>0.49791666666666701</v>
      </c>
      <c r="T726" s="13">
        <f t="shared" si="30"/>
        <v>11.2</v>
      </c>
      <c r="U726" s="13">
        <f t="shared" si="31"/>
        <v>2.4999999999999991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6.1</v>
      </c>
      <c r="AN726" s="2">
        <v>78</v>
      </c>
      <c r="AO726" s="2">
        <v>2.5</v>
      </c>
      <c r="AP726" s="2">
        <v>4.0999999999999996</v>
      </c>
      <c r="AQ726" s="2">
        <v>9.6999999999999993</v>
      </c>
      <c r="AR726" s="2">
        <v>13.3</v>
      </c>
      <c r="AS726" s="2">
        <v>1025.5999999999999</v>
      </c>
      <c r="AT726" s="2">
        <v>23530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10.4</v>
      </c>
      <c r="BB726">
        <v>10.6</v>
      </c>
      <c r="BC726" s="5">
        <v>0.49722222222222223</v>
      </c>
    </row>
    <row r="727" spans="2:55">
      <c r="B727" s="2">
        <v>6.6</v>
      </c>
      <c r="C727" s="2">
        <v>78</v>
      </c>
      <c r="D727" s="2">
        <v>3</v>
      </c>
      <c r="E727" s="2">
        <v>6.6</v>
      </c>
      <c r="F727" s="2">
        <v>2.9</v>
      </c>
      <c r="G727" s="2">
        <v>5</v>
      </c>
      <c r="H727" s="2">
        <v>1023.6</v>
      </c>
      <c r="I727" s="2">
        <v>8770</v>
      </c>
      <c r="J727" s="2">
        <v>0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10.1</v>
      </c>
      <c r="Q727">
        <v>11.1</v>
      </c>
      <c r="R727" s="5">
        <v>0.49861111111111101</v>
      </c>
      <c r="T727" s="13">
        <f t="shared" si="30"/>
        <v>11.1</v>
      </c>
      <c r="U727" s="13">
        <f t="shared" si="31"/>
        <v>2.5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6.1</v>
      </c>
      <c r="AN727" s="2">
        <v>78</v>
      </c>
      <c r="AO727" s="2">
        <v>2.5</v>
      </c>
      <c r="AP727" s="2">
        <v>4.5</v>
      </c>
      <c r="AQ727" s="2">
        <v>7.6</v>
      </c>
      <c r="AR727" s="2">
        <v>13</v>
      </c>
      <c r="AS727" s="2">
        <v>1025.4000000000001</v>
      </c>
      <c r="AT727" s="2">
        <v>22250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10.5</v>
      </c>
      <c r="BB727">
        <v>10.7</v>
      </c>
      <c r="BC727" s="5">
        <v>0.49791666666666667</v>
      </c>
    </row>
    <row r="728" spans="2:55">
      <c r="B728" s="2">
        <v>6.7</v>
      </c>
      <c r="C728" s="2">
        <v>78</v>
      </c>
      <c r="D728" s="2">
        <v>3.1</v>
      </c>
      <c r="E728" s="2">
        <v>3.9</v>
      </c>
      <c r="F728" s="2">
        <v>14.4</v>
      </c>
      <c r="G728" s="2">
        <v>16.600000000000001</v>
      </c>
      <c r="H728" s="2">
        <v>1023.6</v>
      </c>
      <c r="I728" s="2">
        <v>8630</v>
      </c>
      <c r="J728" s="2">
        <v>0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10</v>
      </c>
      <c r="Q728">
        <v>10.9</v>
      </c>
      <c r="R728" s="5">
        <v>0.499305555555556</v>
      </c>
      <c r="T728" s="13">
        <f t="shared" si="30"/>
        <v>10.9</v>
      </c>
      <c r="U728" s="13">
        <f t="shared" si="31"/>
        <v>2.2000000000000002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6.1</v>
      </c>
      <c r="AN728" s="2">
        <v>78</v>
      </c>
      <c r="AO728" s="2">
        <v>2.5</v>
      </c>
      <c r="AP728" s="2">
        <v>4.4000000000000004</v>
      </c>
      <c r="AQ728" s="2">
        <v>8.3000000000000007</v>
      </c>
      <c r="AR728" s="2">
        <v>17.600000000000001</v>
      </c>
      <c r="AS728" s="2">
        <v>1025.5999999999999</v>
      </c>
      <c r="AT728" s="2">
        <v>21960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10.6</v>
      </c>
      <c r="BB728">
        <v>10.8</v>
      </c>
      <c r="BC728" s="5">
        <v>0.49861111111111112</v>
      </c>
    </row>
    <row r="729" spans="2:55">
      <c r="B729" s="2">
        <v>6.6</v>
      </c>
      <c r="C729" s="2">
        <v>78</v>
      </c>
      <c r="D729" s="2">
        <v>3</v>
      </c>
      <c r="E729" s="2">
        <v>4.9000000000000004</v>
      </c>
      <c r="F729" s="2">
        <v>8.6</v>
      </c>
      <c r="G729" s="2">
        <v>11.9</v>
      </c>
      <c r="H729" s="2">
        <v>1023.5</v>
      </c>
      <c r="I729" s="2">
        <v>7880</v>
      </c>
      <c r="J729" s="2">
        <v>0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10</v>
      </c>
      <c r="Q729">
        <v>10.8</v>
      </c>
      <c r="R729" s="5">
        <v>0.5</v>
      </c>
      <c r="T729" s="13">
        <f t="shared" si="30"/>
        <v>10.8</v>
      </c>
      <c r="U729" s="13">
        <f t="shared" si="31"/>
        <v>2.2000000000000011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6.1</v>
      </c>
      <c r="AN729" s="2">
        <v>78</v>
      </c>
      <c r="AO729" s="2">
        <v>2.5</v>
      </c>
      <c r="AP729" s="2">
        <v>6.1</v>
      </c>
      <c r="AQ729" s="2">
        <v>2.9</v>
      </c>
      <c r="AR729" s="2">
        <v>8.3000000000000007</v>
      </c>
      <c r="AS729" s="2">
        <v>1025.5</v>
      </c>
      <c r="AT729" s="2">
        <v>22950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10.7</v>
      </c>
      <c r="BB729">
        <v>10.9</v>
      </c>
      <c r="BC729" s="5">
        <v>0.49930555555555556</v>
      </c>
    </row>
    <row r="730" spans="2:55">
      <c r="B730" s="2">
        <v>6.7</v>
      </c>
      <c r="C730" s="2">
        <v>78</v>
      </c>
      <c r="D730" s="2">
        <v>3.1</v>
      </c>
      <c r="E730" s="2">
        <v>4.8</v>
      </c>
      <c r="F730" s="2">
        <v>9.6999999999999993</v>
      </c>
      <c r="G730" s="2">
        <v>9.6999999999999993</v>
      </c>
      <c r="H730" s="2">
        <v>1023.4</v>
      </c>
      <c r="I730" s="2">
        <v>7120</v>
      </c>
      <c r="J730" s="2">
        <v>0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9.9</v>
      </c>
      <c r="Q730">
        <v>10.7</v>
      </c>
      <c r="R730" s="5">
        <v>0.500694444444444</v>
      </c>
      <c r="T730" s="13">
        <f t="shared" si="30"/>
        <v>10.7</v>
      </c>
      <c r="U730" s="13">
        <f t="shared" si="31"/>
        <v>1.9999999999999991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6.2</v>
      </c>
      <c r="AN730" s="2">
        <v>78</v>
      </c>
      <c r="AO730" s="2">
        <v>2.6</v>
      </c>
      <c r="AP730" s="2">
        <v>4.5999999999999996</v>
      </c>
      <c r="AQ730" s="2">
        <v>7.6</v>
      </c>
      <c r="AR730" s="2">
        <v>14.8</v>
      </c>
      <c r="AS730" s="2">
        <v>1025.4000000000001</v>
      </c>
      <c r="AT730" s="2">
        <v>24840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10.8</v>
      </c>
      <c r="BB730">
        <v>10.9</v>
      </c>
      <c r="BC730" s="5">
        <v>0.5</v>
      </c>
    </row>
    <row r="731" spans="2:55">
      <c r="B731" s="2">
        <v>6.7</v>
      </c>
      <c r="C731" s="2">
        <v>78</v>
      </c>
      <c r="D731" s="2">
        <v>3.1</v>
      </c>
      <c r="E731" s="2">
        <v>5.0999999999999996</v>
      </c>
      <c r="F731" s="2">
        <v>7.9</v>
      </c>
      <c r="G731" s="2">
        <v>9.6999999999999993</v>
      </c>
      <c r="H731" s="2">
        <v>1023.1</v>
      </c>
      <c r="I731" s="2">
        <v>6610</v>
      </c>
      <c r="J731" s="2">
        <v>0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9.8000000000000007</v>
      </c>
      <c r="Q731">
        <v>10.6</v>
      </c>
      <c r="R731" s="5">
        <v>0.50138888888888899</v>
      </c>
      <c r="T731" s="13">
        <f t="shared" si="30"/>
        <v>10.6</v>
      </c>
      <c r="U731" s="13">
        <f t="shared" si="31"/>
        <v>1.8999999999999995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6.2</v>
      </c>
      <c r="AN731" s="2">
        <v>78</v>
      </c>
      <c r="AO731" s="2">
        <v>2.6</v>
      </c>
      <c r="AP731" s="2">
        <v>4.0999999999999996</v>
      </c>
      <c r="AQ731" s="2">
        <v>10.1</v>
      </c>
      <c r="AR731" s="2">
        <v>15.5</v>
      </c>
      <c r="AS731" s="2">
        <v>1025.4000000000001</v>
      </c>
      <c r="AT731" s="2">
        <v>27430</v>
      </c>
      <c r="AU731" s="2">
        <v>2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10.8</v>
      </c>
      <c r="BB731">
        <v>11</v>
      </c>
      <c r="BC731" s="5">
        <v>0.50069444444444444</v>
      </c>
    </row>
    <row r="732" spans="2:55">
      <c r="B732" s="2">
        <v>6.7</v>
      </c>
      <c r="C732" s="2">
        <v>78</v>
      </c>
      <c r="D732" s="2">
        <v>3.1</v>
      </c>
      <c r="E732" s="2">
        <v>4.9000000000000004</v>
      </c>
      <c r="F732" s="2">
        <v>9</v>
      </c>
      <c r="G732" s="2">
        <v>14</v>
      </c>
      <c r="H732" s="2">
        <v>1023.3</v>
      </c>
      <c r="I732" s="2">
        <v>7690</v>
      </c>
      <c r="J732" s="2">
        <v>0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9.6999999999999993</v>
      </c>
      <c r="Q732">
        <v>10.4</v>
      </c>
      <c r="R732" s="5">
        <v>0.50208333333333299</v>
      </c>
      <c r="T732" s="13">
        <f t="shared" si="30"/>
        <v>10.4</v>
      </c>
      <c r="U732" s="13">
        <f t="shared" si="31"/>
        <v>1.7000000000000002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6.2</v>
      </c>
      <c r="AN732" s="2">
        <v>78</v>
      </c>
      <c r="AO732" s="2">
        <v>2.6</v>
      </c>
      <c r="AP732" s="2">
        <v>4.7</v>
      </c>
      <c r="AQ732" s="2">
        <v>7.2</v>
      </c>
      <c r="AR732" s="2">
        <v>7.2</v>
      </c>
      <c r="AS732" s="2">
        <v>1025.5999999999999</v>
      </c>
      <c r="AT732" s="2">
        <v>25370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10.9</v>
      </c>
      <c r="BB732">
        <v>11</v>
      </c>
      <c r="BC732" s="5">
        <v>0.50138888888888888</v>
      </c>
    </row>
    <row r="733" spans="2:55">
      <c r="B733" s="2">
        <v>6.7</v>
      </c>
      <c r="C733" s="2">
        <v>78</v>
      </c>
      <c r="D733" s="2">
        <v>3.1</v>
      </c>
      <c r="E733" s="2">
        <v>6</v>
      </c>
      <c r="F733" s="2">
        <v>5</v>
      </c>
      <c r="G733" s="2">
        <v>9.4</v>
      </c>
      <c r="H733" s="2">
        <v>1023.3</v>
      </c>
      <c r="I733" s="2">
        <v>8560</v>
      </c>
      <c r="J733" s="2">
        <v>0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9.6</v>
      </c>
      <c r="Q733">
        <v>10.4</v>
      </c>
      <c r="R733" s="5">
        <v>0.50277777777777799</v>
      </c>
      <c r="T733" s="13">
        <f t="shared" si="30"/>
        <v>10.4</v>
      </c>
      <c r="U733" s="13">
        <f t="shared" si="31"/>
        <v>1.7000000000000002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6.3</v>
      </c>
      <c r="AN733" s="2">
        <v>78</v>
      </c>
      <c r="AO733" s="2">
        <v>2.7</v>
      </c>
      <c r="AP733" s="2">
        <v>4</v>
      </c>
      <c r="AQ733" s="2">
        <v>11.2</v>
      </c>
      <c r="AR733" s="2">
        <v>17.600000000000001</v>
      </c>
      <c r="AS733" s="2">
        <v>1025.3</v>
      </c>
      <c r="AT733" s="2">
        <v>25470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10.9</v>
      </c>
      <c r="BB733">
        <v>11.1</v>
      </c>
      <c r="BC733" s="5">
        <v>0.50208333333333333</v>
      </c>
    </row>
    <row r="734" spans="2:55">
      <c r="B734" s="2">
        <v>6.7</v>
      </c>
      <c r="C734" s="2">
        <v>78</v>
      </c>
      <c r="D734" s="2">
        <v>3.1</v>
      </c>
      <c r="E734" s="2">
        <v>4.5999999999999996</v>
      </c>
      <c r="F734" s="2">
        <v>10.4</v>
      </c>
      <c r="G734" s="2">
        <v>16.2</v>
      </c>
      <c r="H734" s="2">
        <v>1023.1</v>
      </c>
      <c r="I734" s="2">
        <v>8650</v>
      </c>
      <c r="J734" s="2">
        <v>0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9.5</v>
      </c>
      <c r="Q734">
        <v>10.199999999999999</v>
      </c>
      <c r="R734" s="5">
        <v>0.50347222222222199</v>
      </c>
      <c r="T734" s="13">
        <f t="shared" si="30"/>
        <v>10.199999999999999</v>
      </c>
      <c r="U734" s="13">
        <f t="shared" si="31"/>
        <v>1.4999999999999991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6.3</v>
      </c>
      <c r="AN734" s="2">
        <v>78</v>
      </c>
      <c r="AO734" s="2">
        <v>2.7</v>
      </c>
      <c r="AP734" s="2">
        <v>6.3</v>
      </c>
      <c r="AQ734" s="2">
        <v>3.2</v>
      </c>
      <c r="AR734" s="2">
        <v>14.4</v>
      </c>
      <c r="AS734" s="2">
        <v>1025.4000000000001</v>
      </c>
      <c r="AT734" s="2">
        <v>24190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11</v>
      </c>
      <c r="BB734">
        <v>11.2</v>
      </c>
      <c r="BC734" s="5">
        <v>0.50277777777777777</v>
      </c>
    </row>
    <row r="735" spans="2:55">
      <c r="B735" s="2">
        <v>6.7</v>
      </c>
      <c r="C735" s="2">
        <v>78</v>
      </c>
      <c r="D735" s="2">
        <v>3.1</v>
      </c>
      <c r="E735" s="2">
        <v>5.3</v>
      </c>
      <c r="F735" s="2">
        <v>7.2</v>
      </c>
      <c r="G735" s="2">
        <v>8.6</v>
      </c>
      <c r="H735" s="2">
        <v>1023.2</v>
      </c>
      <c r="I735" s="2">
        <v>9040</v>
      </c>
      <c r="J735" s="2">
        <v>0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9.4</v>
      </c>
      <c r="Q735">
        <v>10.199999999999999</v>
      </c>
      <c r="R735" s="5">
        <v>0.50416666666666698</v>
      </c>
      <c r="T735" s="13">
        <f t="shared" si="30"/>
        <v>10.199999999999999</v>
      </c>
      <c r="U735" s="13">
        <f t="shared" si="31"/>
        <v>1.4999999999999991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6.3</v>
      </c>
      <c r="AN735" s="2">
        <v>78</v>
      </c>
      <c r="AO735" s="2">
        <v>2.7</v>
      </c>
      <c r="AP735" s="2">
        <v>6.3</v>
      </c>
      <c r="AQ735" s="2">
        <v>3.2</v>
      </c>
      <c r="AR735" s="2">
        <v>6.5</v>
      </c>
      <c r="AS735" s="2">
        <v>1025.5</v>
      </c>
      <c r="AT735" s="2">
        <v>26220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11.2</v>
      </c>
      <c r="BB735">
        <v>11.2</v>
      </c>
      <c r="BC735" s="5">
        <v>0.50347222222222221</v>
      </c>
    </row>
    <row r="736" spans="2:55">
      <c r="B736" s="2">
        <v>6.7</v>
      </c>
      <c r="C736" s="2">
        <v>78</v>
      </c>
      <c r="D736" s="2">
        <v>3.1</v>
      </c>
      <c r="E736" s="2">
        <v>5.3</v>
      </c>
      <c r="F736" s="2">
        <v>7.2</v>
      </c>
      <c r="G736" s="2">
        <v>10.4</v>
      </c>
      <c r="H736" s="2">
        <v>1023.1</v>
      </c>
      <c r="I736" s="2">
        <v>10190</v>
      </c>
      <c r="J736" s="2">
        <v>0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9.3000000000000007</v>
      </c>
      <c r="Q736">
        <v>10.1</v>
      </c>
      <c r="R736" s="5">
        <v>0.50486111111111098</v>
      </c>
      <c r="T736" s="13">
        <f t="shared" si="30"/>
        <v>10.1</v>
      </c>
      <c r="U736" s="13">
        <f t="shared" si="31"/>
        <v>1.3999999999999995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6.4</v>
      </c>
      <c r="AN736" s="2">
        <v>78</v>
      </c>
      <c r="AO736" s="2">
        <v>2.8</v>
      </c>
      <c r="AP736" s="2">
        <v>4</v>
      </c>
      <c r="AQ736" s="2">
        <v>11.5</v>
      </c>
      <c r="AR736" s="2">
        <v>15.5</v>
      </c>
      <c r="AS736" s="2">
        <v>1025.4000000000001</v>
      </c>
      <c r="AT736" s="2">
        <v>27990</v>
      </c>
      <c r="AU736" s="2">
        <v>2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11.3</v>
      </c>
      <c r="BB736">
        <v>11.4</v>
      </c>
      <c r="BC736" s="5">
        <v>0.50416666666666665</v>
      </c>
    </row>
    <row r="737" spans="2:55">
      <c r="B737" s="2">
        <v>6.7</v>
      </c>
      <c r="C737" s="2">
        <v>78</v>
      </c>
      <c r="D737" s="2">
        <v>3.1</v>
      </c>
      <c r="E737" s="2">
        <v>6.7</v>
      </c>
      <c r="F737" s="2">
        <v>3.6</v>
      </c>
      <c r="G737" s="2">
        <v>8.6</v>
      </c>
      <c r="H737" s="2">
        <v>1023.2</v>
      </c>
      <c r="I737" s="2">
        <v>10360</v>
      </c>
      <c r="J737" s="2">
        <v>0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9.1999999999999993</v>
      </c>
      <c r="Q737">
        <v>10</v>
      </c>
      <c r="R737" s="5">
        <v>0.50555555555555598</v>
      </c>
      <c r="T737" s="13">
        <f t="shared" si="30"/>
        <v>10</v>
      </c>
      <c r="U737" s="13">
        <f t="shared" si="31"/>
        <v>1.2999999999999998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6.3</v>
      </c>
      <c r="AN737" s="2">
        <v>78</v>
      </c>
      <c r="AO737" s="2">
        <v>2.7</v>
      </c>
      <c r="AP737" s="2">
        <v>4.5</v>
      </c>
      <c r="AQ737" s="2">
        <v>9</v>
      </c>
      <c r="AR737" s="2">
        <v>10.4</v>
      </c>
      <c r="AS737" s="2">
        <v>1025.2</v>
      </c>
      <c r="AT737" s="2">
        <v>26550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11.4</v>
      </c>
      <c r="BB737">
        <v>11.5</v>
      </c>
      <c r="BC737" s="5">
        <v>0.50486111111111109</v>
      </c>
    </row>
    <row r="738" spans="2:55">
      <c r="B738" s="2">
        <v>6.8</v>
      </c>
      <c r="C738" s="2">
        <v>78</v>
      </c>
      <c r="D738" s="2">
        <v>3.2</v>
      </c>
      <c r="E738" s="2">
        <v>4.4000000000000004</v>
      </c>
      <c r="F738" s="2">
        <v>12.2</v>
      </c>
      <c r="G738" s="2">
        <v>15.5</v>
      </c>
      <c r="H738" s="2">
        <v>1023.1</v>
      </c>
      <c r="I738" s="2">
        <v>10090</v>
      </c>
      <c r="J738" s="2">
        <v>0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9.1999999999999993</v>
      </c>
      <c r="Q738">
        <v>10</v>
      </c>
      <c r="R738" s="5">
        <v>0.50624999999999998</v>
      </c>
      <c r="T738" s="13">
        <f t="shared" si="30"/>
        <v>10</v>
      </c>
      <c r="U738" s="13">
        <f t="shared" si="31"/>
        <v>1.2000000000000002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6.4</v>
      </c>
      <c r="AN738" s="2">
        <v>78</v>
      </c>
      <c r="AO738" s="2">
        <v>2.8</v>
      </c>
      <c r="AP738" s="2">
        <v>6.4</v>
      </c>
      <c r="AQ738" s="2">
        <v>4.7</v>
      </c>
      <c r="AR738" s="2">
        <v>9.4</v>
      </c>
      <c r="AS738" s="2">
        <v>1025.3</v>
      </c>
      <c r="AT738" s="2">
        <v>24740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11.6</v>
      </c>
      <c r="BB738">
        <v>11.5</v>
      </c>
      <c r="BC738" s="5">
        <v>0.50555555555555554</v>
      </c>
    </row>
    <row r="739" spans="2:55">
      <c r="B739" s="2">
        <v>6.9</v>
      </c>
      <c r="C739" s="2">
        <v>79</v>
      </c>
      <c r="D739" s="2">
        <v>3.5</v>
      </c>
      <c r="E739" s="2">
        <v>5.5</v>
      </c>
      <c r="F739" s="2">
        <v>7.6</v>
      </c>
      <c r="G739" s="2">
        <v>14.4</v>
      </c>
      <c r="H739" s="2">
        <v>1023.1</v>
      </c>
      <c r="I739" s="2">
        <v>9410</v>
      </c>
      <c r="J739" s="2">
        <v>0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9.1</v>
      </c>
      <c r="Q739">
        <v>9.9</v>
      </c>
      <c r="R739" s="5">
        <v>0.50694444444444398</v>
      </c>
      <c r="T739" s="13">
        <f t="shared" si="30"/>
        <v>9.9</v>
      </c>
      <c r="U739" s="13">
        <f t="shared" si="31"/>
        <v>1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6.4</v>
      </c>
      <c r="AN739" s="2">
        <v>78</v>
      </c>
      <c r="AO739" s="2">
        <v>2.8</v>
      </c>
      <c r="AP739" s="2">
        <v>6.4</v>
      </c>
      <c r="AQ739" s="2">
        <v>3.6</v>
      </c>
      <c r="AR739" s="2">
        <v>8.6</v>
      </c>
      <c r="AS739" s="2">
        <v>1025.3</v>
      </c>
      <c r="AT739" s="2">
        <v>27360</v>
      </c>
      <c r="AU739" s="2">
        <v>2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11.7</v>
      </c>
      <c r="BB739">
        <v>11.6</v>
      </c>
      <c r="BC739" s="5">
        <v>0.50624999999999998</v>
      </c>
    </row>
    <row r="740" spans="2:55">
      <c r="B740" s="2">
        <v>6.9</v>
      </c>
      <c r="C740" s="2">
        <v>79</v>
      </c>
      <c r="D740" s="2">
        <v>3.5</v>
      </c>
      <c r="E740" s="2">
        <v>6.2</v>
      </c>
      <c r="F740" s="2">
        <v>5</v>
      </c>
      <c r="G740" s="2">
        <v>19.100000000000001</v>
      </c>
      <c r="H740" s="2">
        <v>1023.2</v>
      </c>
      <c r="I740" s="2">
        <v>7510</v>
      </c>
      <c r="J740" s="2">
        <v>0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9.1</v>
      </c>
      <c r="Q740">
        <v>9.9</v>
      </c>
      <c r="R740" s="5">
        <v>0.50763888888888897</v>
      </c>
      <c r="T740" s="13">
        <f t="shared" si="30"/>
        <v>9.9</v>
      </c>
      <c r="U740" s="13">
        <f t="shared" si="31"/>
        <v>1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6.6</v>
      </c>
      <c r="AN740" s="2">
        <v>78</v>
      </c>
      <c r="AO740" s="2">
        <v>3</v>
      </c>
      <c r="AP740" s="2">
        <v>5.2</v>
      </c>
      <c r="AQ740" s="2">
        <v>7.2</v>
      </c>
      <c r="AR740" s="2">
        <v>8.6</v>
      </c>
      <c r="AS740" s="2">
        <v>1025.3</v>
      </c>
      <c r="AT740" s="2">
        <v>33280</v>
      </c>
      <c r="AU740" s="2">
        <v>2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11.9</v>
      </c>
      <c r="BB740">
        <v>11.7</v>
      </c>
      <c r="BC740" s="5">
        <v>0.50694444444444442</v>
      </c>
    </row>
    <row r="741" spans="2:55">
      <c r="B741" s="2">
        <v>7</v>
      </c>
      <c r="C741" s="2">
        <v>79</v>
      </c>
      <c r="D741" s="2">
        <v>3.6</v>
      </c>
      <c r="E741" s="2">
        <v>5.3</v>
      </c>
      <c r="F741" s="2">
        <v>8.6</v>
      </c>
      <c r="G741" s="2">
        <v>14</v>
      </c>
      <c r="H741" s="2">
        <v>1023.2</v>
      </c>
      <c r="I741" s="2">
        <v>7630</v>
      </c>
      <c r="J741" s="2">
        <v>0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9.1</v>
      </c>
      <c r="Q741">
        <v>9.8000000000000007</v>
      </c>
      <c r="R741" s="5">
        <v>0.50833333333333297</v>
      </c>
      <c r="T741" s="13">
        <f t="shared" si="30"/>
        <v>9.8000000000000007</v>
      </c>
      <c r="U741" s="13">
        <f t="shared" si="31"/>
        <v>0.80000000000000071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6.6</v>
      </c>
      <c r="AN741" s="2">
        <v>78</v>
      </c>
      <c r="AO741" s="2">
        <v>3</v>
      </c>
      <c r="AP741" s="2">
        <v>3.5</v>
      </c>
      <c r="AQ741" s="2">
        <v>16.600000000000001</v>
      </c>
      <c r="AR741" s="2">
        <v>33.799999999999997</v>
      </c>
      <c r="AS741" s="2">
        <v>1025.4000000000001</v>
      </c>
      <c r="AT741" s="2">
        <v>39560</v>
      </c>
      <c r="AU741" s="2">
        <v>2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12</v>
      </c>
      <c r="BB741">
        <v>11.8</v>
      </c>
      <c r="BC741" s="5">
        <v>0.50763888888888886</v>
      </c>
    </row>
    <row r="742" spans="2:55">
      <c r="B742" s="2">
        <v>7</v>
      </c>
      <c r="C742" s="2">
        <v>79</v>
      </c>
      <c r="D742" s="2">
        <v>3.6</v>
      </c>
      <c r="E742" s="2">
        <v>7</v>
      </c>
      <c r="F742" s="2">
        <v>4.7</v>
      </c>
      <c r="G742" s="2">
        <v>13</v>
      </c>
      <c r="H742" s="2">
        <v>1023.2</v>
      </c>
      <c r="I742" s="2">
        <v>8480</v>
      </c>
      <c r="J742" s="2">
        <v>0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9.1</v>
      </c>
      <c r="Q742">
        <v>9.8000000000000007</v>
      </c>
      <c r="R742" s="5">
        <v>0.50902777777777797</v>
      </c>
      <c r="T742" s="13">
        <f t="shared" si="30"/>
        <v>9.8000000000000007</v>
      </c>
      <c r="U742" s="13">
        <f t="shared" si="31"/>
        <v>0.80000000000000071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6.6</v>
      </c>
      <c r="AN742" s="2">
        <v>78</v>
      </c>
      <c r="AO742" s="2">
        <v>3</v>
      </c>
      <c r="AP742" s="2">
        <v>4.5</v>
      </c>
      <c r="AQ742" s="2">
        <v>10.4</v>
      </c>
      <c r="AR742" s="2">
        <v>15.5</v>
      </c>
      <c r="AS742" s="2">
        <v>1025.3</v>
      </c>
      <c r="AT742" s="2">
        <v>33470</v>
      </c>
      <c r="AU742" s="2">
        <v>2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12.3</v>
      </c>
      <c r="BB742">
        <v>11.9</v>
      </c>
      <c r="BC742" s="5">
        <v>0.5083333333333333</v>
      </c>
    </row>
    <row r="743" spans="2:55">
      <c r="B743" s="2">
        <v>6.9</v>
      </c>
      <c r="C743" s="2">
        <v>78</v>
      </c>
      <c r="D743" s="2">
        <v>3.3</v>
      </c>
      <c r="E743" s="2">
        <v>5.3</v>
      </c>
      <c r="F743" s="2">
        <v>7.9</v>
      </c>
      <c r="G743" s="2">
        <v>12.2</v>
      </c>
      <c r="H743" s="2">
        <v>1023</v>
      </c>
      <c r="I743" s="2">
        <v>8390</v>
      </c>
      <c r="J743" s="2">
        <v>0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9.1</v>
      </c>
      <c r="Q743">
        <v>9.8000000000000007</v>
      </c>
      <c r="R743" s="5">
        <v>0.50972222222222197</v>
      </c>
      <c r="T743" s="13">
        <f t="shared" si="30"/>
        <v>9.8000000000000007</v>
      </c>
      <c r="U743" s="13">
        <f t="shared" si="31"/>
        <v>0.90000000000000036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6.7</v>
      </c>
      <c r="AN743" s="2">
        <v>78</v>
      </c>
      <c r="AO743" s="2">
        <v>3.1</v>
      </c>
      <c r="AP743" s="2">
        <v>5.7</v>
      </c>
      <c r="AQ743" s="2">
        <v>6.1</v>
      </c>
      <c r="AR743" s="2">
        <v>12.2</v>
      </c>
      <c r="AS743" s="2">
        <v>1025.3</v>
      </c>
      <c r="AT743" s="2">
        <v>31940</v>
      </c>
      <c r="AU743" s="2">
        <v>2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12.6</v>
      </c>
      <c r="BB743">
        <v>12</v>
      </c>
      <c r="BC743" s="5">
        <v>0.50902777777777775</v>
      </c>
    </row>
    <row r="744" spans="2:55">
      <c r="B744" s="2">
        <v>6.9</v>
      </c>
      <c r="C744" s="2">
        <v>78</v>
      </c>
      <c r="D744" s="2">
        <v>3.3</v>
      </c>
      <c r="E744" s="2">
        <v>5.6</v>
      </c>
      <c r="F744" s="2">
        <v>6.8</v>
      </c>
      <c r="G744" s="2">
        <v>19.399999999999999</v>
      </c>
      <c r="H744" s="2">
        <v>1023.2</v>
      </c>
      <c r="I744" s="2">
        <v>9600</v>
      </c>
      <c r="J744" s="2">
        <v>0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9.1</v>
      </c>
      <c r="Q744">
        <v>9.6999999999999993</v>
      </c>
      <c r="R744" s="5">
        <v>0.51041666666666696</v>
      </c>
      <c r="T744" s="13">
        <f t="shared" si="30"/>
        <v>9.6999999999999993</v>
      </c>
      <c r="U744" s="13">
        <f t="shared" si="31"/>
        <v>0.79999999999999893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6.7</v>
      </c>
      <c r="AN744" s="2">
        <v>77</v>
      </c>
      <c r="AO744" s="2">
        <v>2.9</v>
      </c>
      <c r="AP744" s="2">
        <v>4.2</v>
      </c>
      <c r="AQ744" s="2">
        <v>12.6</v>
      </c>
      <c r="AR744" s="2">
        <v>21.2</v>
      </c>
      <c r="AS744" s="2">
        <v>1025.3</v>
      </c>
      <c r="AT744" s="2">
        <v>24260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12.9</v>
      </c>
      <c r="BB744">
        <v>12.1</v>
      </c>
      <c r="BC744" s="5">
        <v>0.50972222222222219</v>
      </c>
    </row>
    <row r="745" spans="2:55">
      <c r="B745" s="2">
        <v>6.9</v>
      </c>
      <c r="C745" s="2">
        <v>78</v>
      </c>
      <c r="D745" s="2">
        <v>3.3</v>
      </c>
      <c r="E745" s="2">
        <v>5</v>
      </c>
      <c r="F745" s="2">
        <v>9.4</v>
      </c>
      <c r="G745" s="2">
        <v>13</v>
      </c>
      <c r="H745" s="2">
        <v>1023.1</v>
      </c>
      <c r="I745" s="2">
        <v>11750</v>
      </c>
      <c r="J745" s="2">
        <v>0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9</v>
      </c>
      <c r="Q745">
        <v>9.6999999999999993</v>
      </c>
      <c r="R745" s="5">
        <v>0.51111111111111096</v>
      </c>
      <c r="T745" s="13">
        <f t="shared" si="30"/>
        <v>9.6999999999999993</v>
      </c>
      <c r="U745" s="13">
        <f t="shared" si="31"/>
        <v>0.79999999999999893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6.5</v>
      </c>
      <c r="AN745" s="2">
        <v>77</v>
      </c>
      <c r="AO745" s="2">
        <v>2.8</v>
      </c>
      <c r="AP745" s="2">
        <v>4.7</v>
      </c>
      <c r="AQ745" s="2">
        <v>8.6</v>
      </c>
      <c r="AR745" s="2">
        <v>11.9</v>
      </c>
      <c r="AS745" s="2">
        <v>1025.2</v>
      </c>
      <c r="AT745" s="2">
        <v>22550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13.2</v>
      </c>
      <c r="BB745">
        <v>12.2</v>
      </c>
      <c r="BC745" s="5">
        <v>0.51041666666666663</v>
      </c>
    </row>
    <row r="746" spans="2:55">
      <c r="B746" s="2">
        <v>6.9</v>
      </c>
      <c r="C746" s="2">
        <v>78</v>
      </c>
      <c r="D746" s="2">
        <v>3.3</v>
      </c>
      <c r="E746" s="2">
        <v>4.7</v>
      </c>
      <c r="F746" s="2">
        <v>11.2</v>
      </c>
      <c r="G746" s="2">
        <v>12.2</v>
      </c>
      <c r="H746" s="2">
        <v>1023.1</v>
      </c>
      <c r="I746" s="2">
        <v>11900</v>
      </c>
      <c r="J746" s="2">
        <v>0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9</v>
      </c>
      <c r="Q746">
        <v>9.6999999999999993</v>
      </c>
      <c r="R746" s="5">
        <v>0.51180555555555596</v>
      </c>
      <c r="T746" s="13">
        <f t="shared" si="30"/>
        <v>9.6999999999999993</v>
      </c>
      <c r="U746" s="13">
        <f t="shared" si="31"/>
        <v>0.79999999999999893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6.5</v>
      </c>
      <c r="AN746" s="2">
        <v>77</v>
      </c>
      <c r="AO746" s="2">
        <v>2.8</v>
      </c>
      <c r="AP746" s="2">
        <v>4.3</v>
      </c>
      <c r="AQ746" s="2">
        <v>10.8</v>
      </c>
      <c r="AR746" s="2">
        <v>12.6</v>
      </c>
      <c r="AS746" s="2">
        <v>1025.0999999999999</v>
      </c>
      <c r="AT746" s="2">
        <v>23610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13.4</v>
      </c>
      <c r="BB746">
        <v>12.3</v>
      </c>
      <c r="BC746" s="5">
        <v>0.51111111111111107</v>
      </c>
    </row>
    <row r="747" spans="2:55">
      <c r="B747" s="2">
        <v>6.9</v>
      </c>
      <c r="C747" s="2">
        <v>78</v>
      </c>
      <c r="D747" s="2">
        <v>3.3</v>
      </c>
      <c r="E747" s="2">
        <v>6.9</v>
      </c>
      <c r="F747" s="2">
        <v>4.3</v>
      </c>
      <c r="G747" s="2">
        <v>11.5</v>
      </c>
      <c r="H747" s="2">
        <v>1022.9</v>
      </c>
      <c r="I747" s="2">
        <v>12550</v>
      </c>
      <c r="J747" s="2">
        <v>0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9</v>
      </c>
      <c r="Q747">
        <v>9.6999999999999993</v>
      </c>
      <c r="R747" s="5">
        <v>0.51249999999999996</v>
      </c>
      <c r="T747" s="13">
        <f t="shared" si="30"/>
        <v>9.6999999999999993</v>
      </c>
      <c r="U747" s="13">
        <f t="shared" si="31"/>
        <v>0.79999999999999893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6.5</v>
      </c>
      <c r="AN747" s="2">
        <v>78</v>
      </c>
      <c r="AO747" s="2">
        <v>2.9</v>
      </c>
      <c r="AP747" s="2">
        <v>4.9000000000000004</v>
      </c>
      <c r="AQ747" s="2">
        <v>8.3000000000000007</v>
      </c>
      <c r="AR747" s="2">
        <v>10.4</v>
      </c>
      <c r="AS747" s="2">
        <v>1025.2</v>
      </c>
      <c r="AT747" s="2">
        <v>23170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13.5</v>
      </c>
      <c r="BB747">
        <v>12.5</v>
      </c>
      <c r="BC747" s="5">
        <v>0.51180555555555551</v>
      </c>
    </row>
    <row r="748" spans="2:55">
      <c r="B748" s="2">
        <v>7</v>
      </c>
      <c r="C748" s="2">
        <v>78</v>
      </c>
      <c r="D748" s="2">
        <v>3.4</v>
      </c>
      <c r="E748" s="2">
        <v>4.8</v>
      </c>
      <c r="F748" s="2">
        <v>11.2</v>
      </c>
      <c r="G748" s="2">
        <v>13</v>
      </c>
      <c r="H748" s="2">
        <v>1023</v>
      </c>
      <c r="I748" s="2">
        <v>13010</v>
      </c>
      <c r="J748" s="2">
        <v>0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9</v>
      </c>
      <c r="Q748">
        <v>9.6999999999999993</v>
      </c>
      <c r="R748" s="5">
        <v>0.51319444444444495</v>
      </c>
      <c r="T748" s="13">
        <f t="shared" si="30"/>
        <v>9.6999999999999993</v>
      </c>
      <c r="U748" s="13">
        <f t="shared" si="31"/>
        <v>0.69999999999999929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6.5</v>
      </c>
      <c r="AN748" s="2">
        <v>78</v>
      </c>
      <c r="AO748" s="2">
        <v>2.9</v>
      </c>
      <c r="AP748" s="2">
        <v>3.7</v>
      </c>
      <c r="AQ748" s="2">
        <v>14.4</v>
      </c>
      <c r="AR748" s="2">
        <v>18</v>
      </c>
      <c r="AS748" s="2">
        <v>1025.2</v>
      </c>
      <c r="AT748" s="2">
        <v>22000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13.5</v>
      </c>
      <c r="BB748">
        <v>12.5</v>
      </c>
      <c r="BC748" s="5">
        <v>0.51249999999999996</v>
      </c>
    </row>
    <row r="749" spans="2:55">
      <c r="B749" s="2">
        <v>7.1</v>
      </c>
      <c r="C749" s="2">
        <v>78</v>
      </c>
      <c r="D749" s="2">
        <v>3.5</v>
      </c>
      <c r="E749" s="2">
        <v>5.6</v>
      </c>
      <c r="F749" s="2">
        <v>7.9</v>
      </c>
      <c r="G749" s="2">
        <v>13</v>
      </c>
      <c r="H749" s="2">
        <v>1023</v>
      </c>
      <c r="I749" s="2">
        <v>13450</v>
      </c>
      <c r="J749" s="2">
        <v>0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9</v>
      </c>
      <c r="Q749">
        <v>9.6999999999999993</v>
      </c>
      <c r="R749" s="5">
        <v>0.51388888888888895</v>
      </c>
      <c r="T749" s="13">
        <f t="shared" si="30"/>
        <v>9.6999999999999993</v>
      </c>
      <c r="U749" s="13">
        <f t="shared" si="31"/>
        <v>0.59999999999999964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6.4</v>
      </c>
      <c r="AN749" s="2">
        <v>78</v>
      </c>
      <c r="AO749" s="2">
        <v>2.8</v>
      </c>
      <c r="AP749" s="2">
        <v>4</v>
      </c>
      <c r="AQ749" s="2">
        <v>11.5</v>
      </c>
      <c r="AR749" s="2">
        <v>18.399999999999999</v>
      </c>
      <c r="AS749" s="2">
        <v>1025.0999999999999</v>
      </c>
      <c r="AT749" s="2">
        <v>18650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13.4</v>
      </c>
      <c r="BB749">
        <v>12.6</v>
      </c>
      <c r="BC749" s="5">
        <v>0.5131944444444444</v>
      </c>
    </row>
    <row r="750" spans="2:55">
      <c r="B750" s="2">
        <v>7.1</v>
      </c>
      <c r="C750" s="2">
        <v>78</v>
      </c>
      <c r="D750" s="2">
        <v>3.5</v>
      </c>
      <c r="E750" s="2">
        <v>6</v>
      </c>
      <c r="F750" s="2">
        <v>6.5</v>
      </c>
      <c r="G750" s="2">
        <v>9</v>
      </c>
      <c r="H750" s="2">
        <v>1022.9</v>
      </c>
      <c r="I750" s="2">
        <v>13800</v>
      </c>
      <c r="J750" s="2">
        <v>1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9</v>
      </c>
      <c r="Q750">
        <v>9.6</v>
      </c>
      <c r="R750" s="5">
        <v>0.51458333333333295</v>
      </c>
      <c r="T750" s="13">
        <f t="shared" si="30"/>
        <v>9.6</v>
      </c>
      <c r="U750" s="13">
        <f t="shared" si="31"/>
        <v>0.5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6.4</v>
      </c>
      <c r="AN750" s="2">
        <v>78</v>
      </c>
      <c r="AO750" s="2">
        <v>2.8</v>
      </c>
      <c r="AP750" s="2">
        <v>4.9000000000000004</v>
      </c>
      <c r="AQ750" s="2">
        <v>7.6</v>
      </c>
      <c r="AR750" s="2">
        <v>9</v>
      </c>
      <c r="AS750" s="2">
        <v>1025.2</v>
      </c>
      <c r="AT750" s="2">
        <v>18330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13.3</v>
      </c>
      <c r="BB750">
        <v>12.6</v>
      </c>
      <c r="BC750" s="5">
        <v>0.51388888888888884</v>
      </c>
    </row>
    <row r="751" spans="2:55">
      <c r="B751" s="2">
        <v>7.1</v>
      </c>
      <c r="C751" s="2">
        <v>79</v>
      </c>
      <c r="D751" s="2">
        <v>3.7</v>
      </c>
      <c r="E751" s="2">
        <v>5.4</v>
      </c>
      <c r="F751" s="2">
        <v>8.6</v>
      </c>
      <c r="G751" s="2">
        <v>10.4</v>
      </c>
      <c r="H751" s="2">
        <v>1023</v>
      </c>
      <c r="I751" s="2">
        <v>13770</v>
      </c>
      <c r="J751" s="2">
        <v>1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9.1</v>
      </c>
      <c r="Q751">
        <v>9.6</v>
      </c>
      <c r="R751" s="5">
        <v>0.51527777777777795</v>
      </c>
      <c r="T751" s="13">
        <f t="shared" si="30"/>
        <v>9.6</v>
      </c>
      <c r="U751" s="13">
        <f t="shared" si="31"/>
        <v>0.5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6.4</v>
      </c>
      <c r="AN751" s="2">
        <v>78</v>
      </c>
      <c r="AO751" s="2">
        <v>2.8</v>
      </c>
      <c r="AP751" s="2">
        <v>6.4</v>
      </c>
      <c r="AQ751" s="2">
        <v>3.6</v>
      </c>
      <c r="AR751" s="2">
        <v>9</v>
      </c>
      <c r="AS751" s="2">
        <v>1025</v>
      </c>
      <c r="AT751" s="2">
        <v>24700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13.2</v>
      </c>
      <c r="BB751">
        <v>12.6</v>
      </c>
      <c r="BC751" s="5">
        <v>0.51458333333333328</v>
      </c>
    </row>
    <row r="752" spans="2:55">
      <c r="B752" s="2">
        <v>7.2</v>
      </c>
      <c r="C752" s="2">
        <v>79</v>
      </c>
      <c r="D752" s="2">
        <v>3.8</v>
      </c>
      <c r="E752" s="2">
        <v>5.7</v>
      </c>
      <c r="F752" s="2">
        <v>7.9</v>
      </c>
      <c r="G752" s="2">
        <v>11.2</v>
      </c>
      <c r="H752" s="2">
        <v>1022.8</v>
      </c>
      <c r="I752" s="2">
        <v>13900</v>
      </c>
      <c r="J752" s="2">
        <v>1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9.1</v>
      </c>
      <c r="Q752">
        <v>9.6999999999999993</v>
      </c>
      <c r="R752" s="5">
        <v>0.51597222222222205</v>
      </c>
      <c r="T752" s="13">
        <f t="shared" si="30"/>
        <v>9.6999999999999993</v>
      </c>
      <c r="U752" s="13">
        <f t="shared" si="31"/>
        <v>0.49999999999999911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6.5</v>
      </c>
      <c r="AN752" s="2">
        <v>78</v>
      </c>
      <c r="AO752" s="2">
        <v>2.9</v>
      </c>
      <c r="AP752" s="2">
        <v>4.5</v>
      </c>
      <c r="AQ752" s="2">
        <v>9.6999999999999993</v>
      </c>
      <c r="AR752" s="2">
        <v>12.6</v>
      </c>
      <c r="AS752" s="2">
        <v>1024.9000000000001</v>
      </c>
      <c r="AT752" s="2">
        <v>22010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13</v>
      </c>
      <c r="BB752">
        <v>12.7</v>
      </c>
      <c r="BC752" s="5">
        <v>0.51527777777777772</v>
      </c>
    </row>
    <row r="753" spans="2:55">
      <c r="B753" s="2">
        <v>7.2</v>
      </c>
      <c r="C753" s="2">
        <v>78</v>
      </c>
      <c r="D753" s="2">
        <v>3.6</v>
      </c>
      <c r="E753" s="2">
        <v>5.9</v>
      </c>
      <c r="F753" s="2">
        <v>7.2</v>
      </c>
      <c r="G753" s="2">
        <v>16.899999999999999</v>
      </c>
      <c r="H753" s="2">
        <v>1022.8</v>
      </c>
      <c r="I753" s="2">
        <v>13020</v>
      </c>
      <c r="J753" s="2">
        <v>0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9.1999999999999993</v>
      </c>
      <c r="Q753">
        <v>9.6999999999999993</v>
      </c>
      <c r="R753" s="5">
        <v>0.51666666666666705</v>
      </c>
      <c r="T753" s="13">
        <f t="shared" si="30"/>
        <v>9.6999999999999993</v>
      </c>
      <c r="U753" s="13">
        <f t="shared" si="31"/>
        <v>0.49999999999999911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6.4</v>
      </c>
      <c r="AN753" s="2">
        <v>78</v>
      </c>
      <c r="AO753" s="2">
        <v>2.8</v>
      </c>
      <c r="AP753" s="2">
        <v>4.9000000000000004</v>
      </c>
      <c r="AQ753" s="2">
        <v>7.6</v>
      </c>
      <c r="AR753" s="2">
        <v>13</v>
      </c>
      <c r="AS753" s="2">
        <v>1025</v>
      </c>
      <c r="AT753" s="2">
        <v>26970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12.8</v>
      </c>
      <c r="BB753">
        <v>12.6</v>
      </c>
      <c r="BC753" s="5">
        <v>0.51597222222222228</v>
      </c>
    </row>
    <row r="754" spans="2:55">
      <c r="B754" s="2">
        <v>7.2</v>
      </c>
      <c r="C754" s="2">
        <v>78</v>
      </c>
      <c r="D754" s="2">
        <v>3.6</v>
      </c>
      <c r="E754" s="2">
        <v>5.7</v>
      </c>
      <c r="F754" s="2">
        <v>8.3000000000000007</v>
      </c>
      <c r="G754" s="2">
        <v>12.2</v>
      </c>
      <c r="H754" s="2">
        <v>1022.9</v>
      </c>
      <c r="I754" s="2">
        <v>12580</v>
      </c>
      <c r="J754" s="2">
        <v>0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9.1999999999999993</v>
      </c>
      <c r="Q754">
        <v>9.6999999999999993</v>
      </c>
      <c r="R754" s="5">
        <v>0.51736111111111105</v>
      </c>
      <c r="T754" s="13">
        <f t="shared" si="30"/>
        <v>9.6999999999999993</v>
      </c>
      <c r="U754" s="13">
        <f t="shared" si="31"/>
        <v>0.49999999999999911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6.4</v>
      </c>
      <c r="AN754" s="2">
        <v>78</v>
      </c>
      <c r="AO754" s="2">
        <v>2.8</v>
      </c>
      <c r="AP754" s="2">
        <v>5.5</v>
      </c>
      <c r="AQ754" s="2">
        <v>5.4</v>
      </c>
      <c r="AR754" s="2">
        <v>7.9</v>
      </c>
      <c r="AS754" s="2">
        <v>1025.2</v>
      </c>
      <c r="AT754" s="2">
        <v>22080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12.7</v>
      </c>
      <c r="BB754">
        <v>12.5</v>
      </c>
      <c r="BC754" s="5">
        <v>0.51666666666666672</v>
      </c>
    </row>
    <row r="755" spans="2:55">
      <c r="B755" s="2">
        <v>7.1</v>
      </c>
      <c r="C755" s="2">
        <v>78</v>
      </c>
      <c r="D755" s="2">
        <v>3.5</v>
      </c>
      <c r="E755" s="2">
        <v>5.8</v>
      </c>
      <c r="F755" s="2">
        <v>7.2</v>
      </c>
      <c r="G755" s="2">
        <v>15.8</v>
      </c>
      <c r="H755" s="2">
        <v>1022.8</v>
      </c>
      <c r="I755" s="2">
        <v>12200</v>
      </c>
      <c r="J755" s="2">
        <v>0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9.3000000000000007</v>
      </c>
      <c r="Q755">
        <v>9.6999999999999993</v>
      </c>
      <c r="R755" s="5">
        <v>0.51805555555555605</v>
      </c>
      <c r="T755" s="13">
        <f t="shared" si="30"/>
        <v>9.6999999999999993</v>
      </c>
      <c r="U755" s="13">
        <f t="shared" si="31"/>
        <v>0.59999999999999964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6.5</v>
      </c>
      <c r="AN755" s="2">
        <v>78</v>
      </c>
      <c r="AO755" s="2">
        <v>2.9</v>
      </c>
      <c r="AP755" s="2">
        <v>4.5999999999999996</v>
      </c>
      <c r="AQ755" s="2">
        <v>9.4</v>
      </c>
      <c r="AR755" s="2">
        <v>11.5</v>
      </c>
      <c r="AS755" s="2">
        <v>1025.2</v>
      </c>
      <c r="AT755" s="2">
        <v>20730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12.7</v>
      </c>
      <c r="BB755">
        <v>12.5</v>
      </c>
      <c r="BC755" s="5">
        <v>0.51736111111111116</v>
      </c>
    </row>
    <row r="756" spans="2:55">
      <c r="B756" s="2">
        <v>7.1</v>
      </c>
      <c r="C756" s="2">
        <v>78</v>
      </c>
      <c r="D756" s="2">
        <v>3.5</v>
      </c>
      <c r="E756" s="2">
        <v>4.5999999999999996</v>
      </c>
      <c r="F756" s="2">
        <v>13.7</v>
      </c>
      <c r="G756" s="2">
        <v>18.399999999999999</v>
      </c>
      <c r="H756" s="2">
        <v>1022.9</v>
      </c>
      <c r="I756" s="2">
        <v>10790</v>
      </c>
      <c r="J756" s="2">
        <v>0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9.4</v>
      </c>
      <c r="Q756">
        <v>9.8000000000000007</v>
      </c>
      <c r="R756" s="5">
        <v>0.51875000000000004</v>
      </c>
      <c r="T756" s="13">
        <f t="shared" si="30"/>
        <v>9.8000000000000007</v>
      </c>
      <c r="U756" s="13">
        <f t="shared" si="31"/>
        <v>0.70000000000000107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6.4</v>
      </c>
      <c r="AN756" s="2">
        <v>78</v>
      </c>
      <c r="AO756" s="2">
        <v>2.8</v>
      </c>
      <c r="AP756" s="2">
        <v>4.5999999999999996</v>
      </c>
      <c r="AQ756" s="2">
        <v>9</v>
      </c>
      <c r="AR756" s="2">
        <v>18.399999999999999</v>
      </c>
      <c r="AS756" s="2">
        <v>1025</v>
      </c>
      <c r="AT756" s="2">
        <v>17760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12.7</v>
      </c>
      <c r="BB756">
        <v>12.5</v>
      </c>
      <c r="BC756" s="5">
        <v>0.5180555555555556</v>
      </c>
    </row>
    <row r="757" spans="2:55">
      <c r="B757" s="2">
        <v>7</v>
      </c>
      <c r="C757" s="2">
        <v>78</v>
      </c>
      <c r="D757" s="2">
        <v>3.4</v>
      </c>
      <c r="E757" s="2">
        <v>4.9000000000000004</v>
      </c>
      <c r="F757" s="2">
        <v>10.4</v>
      </c>
      <c r="G757" s="2">
        <v>12.2</v>
      </c>
      <c r="H757" s="2">
        <v>1022.9</v>
      </c>
      <c r="I757" s="2">
        <v>9440</v>
      </c>
      <c r="J757" s="2">
        <v>0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9.3000000000000007</v>
      </c>
      <c r="Q757">
        <v>9.8000000000000007</v>
      </c>
      <c r="R757" s="5">
        <v>0.51944444444444404</v>
      </c>
      <c r="T757" s="13">
        <f t="shared" si="30"/>
        <v>9.8000000000000007</v>
      </c>
      <c r="U757" s="13">
        <f t="shared" si="31"/>
        <v>0.80000000000000071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6.4</v>
      </c>
      <c r="AN757" s="2">
        <v>78</v>
      </c>
      <c r="AO757" s="2">
        <v>2.8</v>
      </c>
      <c r="AP757" s="2">
        <v>5</v>
      </c>
      <c r="AQ757" s="2">
        <v>7.2</v>
      </c>
      <c r="AR757" s="2">
        <v>11.5</v>
      </c>
      <c r="AS757" s="2">
        <v>1025.2</v>
      </c>
      <c r="AT757" s="2">
        <v>14590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12.7</v>
      </c>
      <c r="BB757">
        <v>12.5</v>
      </c>
      <c r="BC757" s="5">
        <v>0.51875000000000004</v>
      </c>
    </row>
    <row r="758" spans="2:55">
      <c r="B758" s="2">
        <v>7</v>
      </c>
      <c r="C758" s="2">
        <v>78</v>
      </c>
      <c r="D758" s="2">
        <v>3.4</v>
      </c>
      <c r="E758" s="2">
        <v>4.9000000000000004</v>
      </c>
      <c r="F758" s="2">
        <v>10.8</v>
      </c>
      <c r="G758" s="2">
        <v>21.2</v>
      </c>
      <c r="H758" s="2">
        <v>1022.8</v>
      </c>
      <c r="I758" s="2">
        <v>9560</v>
      </c>
      <c r="J758" s="2">
        <v>0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9.3000000000000007</v>
      </c>
      <c r="Q758">
        <v>9.8000000000000007</v>
      </c>
      <c r="R758" s="5">
        <v>0.52013888888888904</v>
      </c>
      <c r="T758" s="13">
        <f t="shared" si="30"/>
        <v>9.8000000000000007</v>
      </c>
      <c r="U758" s="13">
        <f t="shared" si="31"/>
        <v>0.80000000000000071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6.4</v>
      </c>
      <c r="AN758" s="2">
        <v>78</v>
      </c>
      <c r="AO758" s="2">
        <v>2.8</v>
      </c>
      <c r="AP758" s="2">
        <v>4.5</v>
      </c>
      <c r="AQ758" s="2">
        <v>9.4</v>
      </c>
      <c r="AR758" s="2">
        <v>12.2</v>
      </c>
      <c r="AS758" s="2">
        <v>1025</v>
      </c>
      <c r="AT758" s="2">
        <v>17040</v>
      </c>
      <c r="AU758" s="2">
        <v>1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12.6</v>
      </c>
      <c r="BB758">
        <v>12.5</v>
      </c>
      <c r="BC758" s="5">
        <v>0.51944444444444449</v>
      </c>
    </row>
    <row r="759" spans="2:55">
      <c r="B759" s="2">
        <v>7</v>
      </c>
      <c r="C759" s="2">
        <v>78</v>
      </c>
      <c r="D759" s="2">
        <v>3.4</v>
      </c>
      <c r="E759" s="2">
        <v>4</v>
      </c>
      <c r="F759" s="2">
        <v>16.2</v>
      </c>
      <c r="G759" s="2">
        <v>22.3</v>
      </c>
      <c r="H759" s="2">
        <v>1022.6</v>
      </c>
      <c r="I759" s="2">
        <v>11110</v>
      </c>
      <c r="J759" s="2">
        <v>0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9.3000000000000007</v>
      </c>
      <c r="Q759">
        <v>9.9</v>
      </c>
      <c r="R759" s="5">
        <v>0.52083333333333304</v>
      </c>
      <c r="T759" s="13">
        <f t="shared" si="30"/>
        <v>9.9</v>
      </c>
      <c r="U759" s="13">
        <f t="shared" si="31"/>
        <v>0.90000000000000036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6.4</v>
      </c>
      <c r="AN759" s="2">
        <v>78</v>
      </c>
      <c r="AO759" s="2">
        <v>2.8</v>
      </c>
      <c r="AP759" s="2">
        <v>3.9</v>
      </c>
      <c r="AQ759" s="2">
        <v>12.2</v>
      </c>
      <c r="AR759" s="2">
        <v>18.7</v>
      </c>
      <c r="AS759" s="2">
        <v>1025.2</v>
      </c>
      <c r="AT759" s="2">
        <v>20510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12.4</v>
      </c>
      <c r="BB759">
        <v>12.5</v>
      </c>
      <c r="BC759" s="5">
        <v>0.52013888888888893</v>
      </c>
    </row>
    <row r="760" spans="2:55">
      <c r="B760" s="2">
        <v>7.1</v>
      </c>
      <c r="C760" s="2">
        <v>78</v>
      </c>
      <c r="D760" s="2">
        <v>3.5</v>
      </c>
      <c r="E760" s="2">
        <v>6.1</v>
      </c>
      <c r="F760" s="2">
        <v>6.1</v>
      </c>
      <c r="G760" s="2">
        <v>15.1</v>
      </c>
      <c r="H760" s="2">
        <v>1022.8</v>
      </c>
      <c r="I760" s="2">
        <v>11030</v>
      </c>
      <c r="J760" s="2">
        <v>0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9.3000000000000007</v>
      </c>
      <c r="Q760">
        <v>9.9</v>
      </c>
      <c r="R760" s="5">
        <v>0.52152777777777803</v>
      </c>
      <c r="T760" s="13">
        <f t="shared" si="30"/>
        <v>9.9</v>
      </c>
      <c r="U760" s="13">
        <f t="shared" si="31"/>
        <v>0.80000000000000071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6.4</v>
      </c>
      <c r="AN760" s="2">
        <v>78</v>
      </c>
      <c r="AO760" s="2">
        <v>2.8</v>
      </c>
      <c r="AP760" s="2">
        <v>4.2</v>
      </c>
      <c r="AQ760" s="2">
        <v>10.8</v>
      </c>
      <c r="AR760" s="2">
        <v>12.6</v>
      </c>
      <c r="AS760" s="2">
        <v>1024.9000000000001</v>
      </c>
      <c r="AT760" s="2">
        <v>17720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12.2</v>
      </c>
      <c r="BB760">
        <v>12.4</v>
      </c>
      <c r="BC760" s="5">
        <v>0.52083333333333337</v>
      </c>
    </row>
    <row r="761" spans="2:55">
      <c r="B761" s="2">
        <v>7.1</v>
      </c>
      <c r="C761" s="2">
        <v>78</v>
      </c>
      <c r="D761" s="2">
        <v>3.5</v>
      </c>
      <c r="E761" s="2">
        <v>5.4</v>
      </c>
      <c r="F761" s="2">
        <v>9</v>
      </c>
      <c r="G761" s="2">
        <v>9.6999999999999993</v>
      </c>
      <c r="H761" s="2">
        <v>1022.7</v>
      </c>
      <c r="I761" s="2">
        <v>9070</v>
      </c>
      <c r="J761" s="2">
        <v>0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9.3000000000000007</v>
      </c>
      <c r="Q761">
        <v>9.9</v>
      </c>
      <c r="R761" s="5">
        <v>0.52222222222222203</v>
      </c>
      <c r="T761" s="13">
        <f t="shared" si="30"/>
        <v>9.9</v>
      </c>
      <c r="U761" s="13">
        <f t="shared" si="31"/>
        <v>0.80000000000000071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6.5</v>
      </c>
      <c r="AN761" s="2">
        <v>78</v>
      </c>
      <c r="AO761" s="2">
        <v>2.9</v>
      </c>
      <c r="AP761" s="2">
        <v>4.2</v>
      </c>
      <c r="AQ761" s="2">
        <v>11.2</v>
      </c>
      <c r="AR761" s="2">
        <v>11.5</v>
      </c>
      <c r="AS761" s="2">
        <v>1024.7</v>
      </c>
      <c r="AT761" s="2">
        <v>18680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12.1</v>
      </c>
      <c r="BB761">
        <v>12.4</v>
      </c>
      <c r="BC761" s="5">
        <v>0.52152777777777781</v>
      </c>
    </row>
    <row r="762" spans="2:55">
      <c r="B762" s="2">
        <v>7.1</v>
      </c>
      <c r="C762" s="2">
        <v>78</v>
      </c>
      <c r="D762" s="2">
        <v>3.5</v>
      </c>
      <c r="E762" s="2">
        <v>6.1</v>
      </c>
      <c r="F762" s="2">
        <v>6.1</v>
      </c>
      <c r="G762" s="2">
        <v>13.7</v>
      </c>
      <c r="H762" s="2">
        <v>1022.8</v>
      </c>
      <c r="I762" s="2">
        <v>7590</v>
      </c>
      <c r="J762" s="2">
        <v>0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9.3000000000000007</v>
      </c>
      <c r="Q762">
        <v>9.9</v>
      </c>
      <c r="R762" s="5">
        <v>0.52291666666666703</v>
      </c>
      <c r="T762" s="13">
        <f t="shared" si="30"/>
        <v>9.9</v>
      </c>
      <c r="U762" s="13">
        <f t="shared" si="31"/>
        <v>0.80000000000000071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6.4</v>
      </c>
      <c r="AN762" s="2">
        <v>78</v>
      </c>
      <c r="AO762" s="2">
        <v>2.8</v>
      </c>
      <c r="AP762" s="2">
        <v>4.4000000000000004</v>
      </c>
      <c r="AQ762" s="2">
        <v>10.1</v>
      </c>
      <c r="AR762" s="2">
        <v>10.8</v>
      </c>
      <c r="AS762" s="2">
        <v>1024.5999999999999</v>
      </c>
      <c r="AT762" s="2">
        <v>19650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12</v>
      </c>
      <c r="BB762">
        <v>12.3</v>
      </c>
      <c r="BC762" s="5">
        <v>0.52222222222222225</v>
      </c>
    </row>
    <row r="763" spans="2:55">
      <c r="B763" s="2">
        <v>7.1</v>
      </c>
      <c r="C763" s="2">
        <v>78</v>
      </c>
      <c r="D763" s="2">
        <v>3.5</v>
      </c>
      <c r="E763" s="2">
        <v>4.5</v>
      </c>
      <c r="F763" s="2">
        <v>14</v>
      </c>
      <c r="G763" s="2">
        <v>16.899999999999999</v>
      </c>
      <c r="H763" s="2">
        <v>1022.7</v>
      </c>
      <c r="I763" s="2">
        <v>6370</v>
      </c>
      <c r="J763" s="2">
        <v>0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9.3000000000000007</v>
      </c>
      <c r="Q763">
        <v>9.9</v>
      </c>
      <c r="R763" s="5">
        <v>0.52361111111111103</v>
      </c>
      <c r="T763" s="13">
        <f t="shared" si="30"/>
        <v>9.9</v>
      </c>
      <c r="U763" s="13">
        <f t="shared" si="31"/>
        <v>0.80000000000000071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6.5</v>
      </c>
      <c r="AN763" s="2">
        <v>78</v>
      </c>
      <c r="AO763" s="2">
        <v>2.9</v>
      </c>
      <c r="AP763" s="2">
        <v>4.7</v>
      </c>
      <c r="AQ763" s="2">
        <v>8.6</v>
      </c>
      <c r="AR763" s="2">
        <v>11.9</v>
      </c>
      <c r="AS763" s="2">
        <v>1024.7</v>
      </c>
      <c r="AT763" s="2">
        <v>20990</v>
      </c>
      <c r="AU763" s="2">
        <v>1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11.9</v>
      </c>
      <c r="BB763">
        <v>12.2</v>
      </c>
      <c r="BC763" s="5">
        <v>0.5229166666666667</v>
      </c>
    </row>
    <row r="764" spans="2:55">
      <c r="B764" s="2">
        <v>7.1</v>
      </c>
      <c r="C764" s="2">
        <v>78</v>
      </c>
      <c r="D764" s="2">
        <v>3.5</v>
      </c>
      <c r="E764" s="2">
        <v>6</v>
      </c>
      <c r="F764" s="2">
        <v>6.5</v>
      </c>
      <c r="G764" s="2">
        <v>13</v>
      </c>
      <c r="H764" s="2">
        <v>1022.6</v>
      </c>
      <c r="I764" s="2">
        <v>6170</v>
      </c>
      <c r="J764" s="2">
        <v>0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9.1999999999999993</v>
      </c>
      <c r="Q764">
        <v>9.8000000000000007</v>
      </c>
      <c r="R764" s="5">
        <v>0.52430555555555602</v>
      </c>
      <c r="T764" s="13">
        <f t="shared" si="30"/>
        <v>9.8000000000000007</v>
      </c>
      <c r="U764" s="13">
        <f t="shared" si="31"/>
        <v>0.70000000000000107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6.5</v>
      </c>
      <c r="AN764" s="2">
        <v>78</v>
      </c>
      <c r="AO764" s="2">
        <v>2.9</v>
      </c>
      <c r="AP764" s="2">
        <v>4.7</v>
      </c>
      <c r="AQ764" s="2">
        <v>8.6</v>
      </c>
      <c r="AR764" s="2">
        <v>9.6999999999999993</v>
      </c>
      <c r="AS764" s="2">
        <v>1024.8</v>
      </c>
      <c r="AT764" s="2">
        <v>22750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11.8</v>
      </c>
      <c r="BB764">
        <v>12.1</v>
      </c>
      <c r="BC764" s="5">
        <v>0.52361111111111114</v>
      </c>
    </row>
    <row r="765" spans="2:55">
      <c r="B765" s="2">
        <v>7.1</v>
      </c>
      <c r="C765" s="2">
        <v>78</v>
      </c>
      <c r="D765" s="2">
        <v>3.5</v>
      </c>
      <c r="E765" s="2">
        <v>4.9000000000000004</v>
      </c>
      <c r="F765" s="2">
        <v>11.2</v>
      </c>
      <c r="G765" s="2">
        <v>14.4</v>
      </c>
      <c r="H765" s="2">
        <v>1022.6</v>
      </c>
      <c r="I765" s="2">
        <v>6840</v>
      </c>
      <c r="J765" s="2">
        <v>0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9.1999999999999993</v>
      </c>
      <c r="Q765">
        <v>9.8000000000000007</v>
      </c>
      <c r="R765" s="5">
        <v>0.52500000000000002</v>
      </c>
      <c r="T765" s="13">
        <f t="shared" si="30"/>
        <v>9.8000000000000007</v>
      </c>
      <c r="U765" s="13">
        <f t="shared" si="31"/>
        <v>0.70000000000000107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6.5</v>
      </c>
      <c r="AN765" s="2">
        <v>78</v>
      </c>
      <c r="AO765" s="2">
        <v>2.9</v>
      </c>
      <c r="AP765" s="2">
        <v>4.9000000000000004</v>
      </c>
      <c r="AQ765" s="2">
        <v>8.3000000000000007</v>
      </c>
      <c r="AR765" s="2">
        <v>10.4</v>
      </c>
      <c r="AS765" s="2">
        <v>1024.8</v>
      </c>
      <c r="AT765" s="2">
        <v>24650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11.8</v>
      </c>
      <c r="BB765">
        <v>12</v>
      </c>
      <c r="BC765" s="5">
        <v>0.52430555555555558</v>
      </c>
    </row>
    <row r="766" spans="2:55">
      <c r="B766" s="2">
        <v>7.2</v>
      </c>
      <c r="C766" s="2">
        <v>78</v>
      </c>
      <c r="D766" s="2">
        <v>3.6</v>
      </c>
      <c r="E766" s="2">
        <v>5.3</v>
      </c>
      <c r="F766" s="2">
        <v>10.1</v>
      </c>
      <c r="G766" s="2">
        <v>15.5</v>
      </c>
      <c r="H766" s="2">
        <v>1022.5</v>
      </c>
      <c r="I766" s="2">
        <v>8450</v>
      </c>
      <c r="J766" s="2">
        <v>0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9.1999999999999993</v>
      </c>
      <c r="Q766">
        <v>9.8000000000000007</v>
      </c>
      <c r="R766" s="5">
        <v>0.52569444444444402</v>
      </c>
      <c r="T766" s="13">
        <f t="shared" si="30"/>
        <v>9.8000000000000007</v>
      </c>
      <c r="U766" s="13">
        <f t="shared" si="31"/>
        <v>0.60000000000000053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6.6</v>
      </c>
      <c r="AN766" s="2">
        <v>78</v>
      </c>
      <c r="AO766" s="2">
        <v>3</v>
      </c>
      <c r="AP766" s="2">
        <v>5.6</v>
      </c>
      <c r="AQ766" s="2">
        <v>6.1</v>
      </c>
      <c r="AR766" s="2">
        <v>9.4</v>
      </c>
      <c r="AS766" s="2">
        <v>1024.9000000000001</v>
      </c>
      <c r="AT766" s="2">
        <v>30950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11.8</v>
      </c>
      <c r="BB766">
        <v>11.9</v>
      </c>
      <c r="BC766" s="5">
        <v>0.52500000000000002</v>
      </c>
    </row>
    <row r="767" spans="2:55">
      <c r="B767" s="2">
        <v>7.1</v>
      </c>
      <c r="C767" s="2">
        <v>78</v>
      </c>
      <c r="D767" s="2">
        <v>3.5</v>
      </c>
      <c r="E767" s="2">
        <v>3.6</v>
      </c>
      <c r="F767" s="2">
        <v>20.9</v>
      </c>
      <c r="G767" s="2">
        <v>23</v>
      </c>
      <c r="H767" s="2">
        <v>1022.6</v>
      </c>
      <c r="I767" s="2">
        <v>11210</v>
      </c>
      <c r="J767" s="2">
        <v>0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9.1</v>
      </c>
      <c r="Q767">
        <v>9.8000000000000007</v>
      </c>
      <c r="R767" s="5">
        <v>0.52638888888888902</v>
      </c>
      <c r="T767" s="13">
        <f t="shared" si="30"/>
        <v>9.8000000000000007</v>
      </c>
      <c r="U767" s="13">
        <f t="shared" si="31"/>
        <v>0.70000000000000107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4.3</v>
      </c>
      <c r="AQ767" s="2">
        <v>11.2</v>
      </c>
      <c r="AR767" s="2">
        <v>13.7</v>
      </c>
      <c r="AS767" s="2">
        <v>1024.8</v>
      </c>
      <c r="AT767" s="2">
        <v>26330</v>
      </c>
      <c r="AU767" s="2">
        <v>1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11.8</v>
      </c>
      <c r="BB767">
        <v>11.9</v>
      </c>
      <c r="BC767" s="5">
        <v>0.52569444444444446</v>
      </c>
    </row>
    <row r="768" spans="2:55">
      <c r="B768" s="2">
        <v>7.1</v>
      </c>
      <c r="C768" s="2">
        <v>78</v>
      </c>
      <c r="D768" s="2">
        <v>3.5</v>
      </c>
      <c r="E768" s="2">
        <v>5.2</v>
      </c>
      <c r="F768" s="2">
        <v>9.6999999999999993</v>
      </c>
      <c r="G768" s="2">
        <v>11.9</v>
      </c>
      <c r="H768" s="2">
        <v>1022.7</v>
      </c>
      <c r="I768" s="2">
        <v>12850</v>
      </c>
      <c r="J768" s="2">
        <v>0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9.1</v>
      </c>
      <c r="Q768">
        <v>9.6999999999999993</v>
      </c>
      <c r="R768" s="5">
        <v>0.52708333333333302</v>
      </c>
      <c r="T768" s="13">
        <f t="shared" si="30"/>
        <v>9.6999999999999993</v>
      </c>
      <c r="U768" s="13">
        <f t="shared" si="31"/>
        <v>0.59999999999999964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6.7</v>
      </c>
      <c r="AN768" s="2">
        <v>78</v>
      </c>
      <c r="AO768" s="2">
        <v>3.1</v>
      </c>
      <c r="AP768" s="2">
        <v>4.2</v>
      </c>
      <c r="AQ768" s="2">
        <v>12.6</v>
      </c>
      <c r="AR768" s="2">
        <v>13.3</v>
      </c>
      <c r="AS768" s="2">
        <v>1024.7</v>
      </c>
      <c r="AT768" s="2">
        <v>28840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11.9</v>
      </c>
      <c r="BB768">
        <v>11.9</v>
      </c>
      <c r="BC768" s="5">
        <v>0.52638888888888891</v>
      </c>
    </row>
    <row r="769" spans="2:55">
      <c r="B769" s="2">
        <v>7.1</v>
      </c>
      <c r="C769" s="2">
        <v>78</v>
      </c>
      <c r="D769" s="2">
        <v>3.5</v>
      </c>
      <c r="E769" s="2">
        <v>4</v>
      </c>
      <c r="F769" s="2">
        <v>17.600000000000001</v>
      </c>
      <c r="G769" s="2">
        <v>24.1</v>
      </c>
      <c r="H769" s="2">
        <v>1022.5</v>
      </c>
      <c r="I769" s="2">
        <v>13190</v>
      </c>
      <c r="J769" s="2">
        <v>0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9</v>
      </c>
      <c r="Q769">
        <v>9.6999999999999993</v>
      </c>
      <c r="R769" s="5">
        <v>0.52777777777777801</v>
      </c>
      <c r="T769" s="13">
        <f t="shared" si="30"/>
        <v>9.6999999999999993</v>
      </c>
      <c r="U769" s="13">
        <f t="shared" si="31"/>
        <v>0.59999999999999964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6.7</v>
      </c>
      <c r="AN769" s="2">
        <v>78</v>
      </c>
      <c r="AO769" s="2">
        <v>3.1</v>
      </c>
      <c r="AP769" s="2">
        <v>5.5</v>
      </c>
      <c r="AQ769" s="2">
        <v>6.5</v>
      </c>
      <c r="AR769" s="2">
        <v>7.2</v>
      </c>
      <c r="AS769" s="2">
        <v>1024.9000000000001</v>
      </c>
      <c r="AT769" s="2">
        <v>30380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11.9</v>
      </c>
      <c r="BB769">
        <v>11.9</v>
      </c>
      <c r="BC769" s="5">
        <v>0.52708333333333335</v>
      </c>
    </row>
    <row r="770" spans="2:55">
      <c r="B770" s="2">
        <v>7.1</v>
      </c>
      <c r="C770" s="2">
        <v>78</v>
      </c>
      <c r="D770" s="2">
        <v>3.5</v>
      </c>
      <c r="E770" s="2">
        <v>4.2</v>
      </c>
      <c r="F770" s="2">
        <v>15.8</v>
      </c>
      <c r="G770" s="2">
        <v>20.9</v>
      </c>
      <c r="H770" s="2">
        <v>1022.5</v>
      </c>
      <c r="I770" s="2">
        <v>12540</v>
      </c>
      <c r="J770" s="2">
        <v>0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9</v>
      </c>
      <c r="Q770">
        <v>9.6</v>
      </c>
      <c r="R770" s="5">
        <v>0.52847222222222201</v>
      </c>
      <c r="T770" s="13">
        <f t="shared" si="30"/>
        <v>9.6</v>
      </c>
      <c r="U770" s="13">
        <f t="shared" si="31"/>
        <v>0.5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6.8</v>
      </c>
      <c r="AN770" s="2">
        <v>78</v>
      </c>
      <c r="AO770" s="2">
        <v>3.2</v>
      </c>
      <c r="AP770" s="2">
        <v>5.0999999999999996</v>
      </c>
      <c r="AQ770" s="2">
        <v>8.6</v>
      </c>
      <c r="AR770" s="2">
        <v>13.7</v>
      </c>
      <c r="AS770" s="2">
        <v>1024.9000000000001</v>
      </c>
      <c r="AT770" s="2">
        <v>38080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</v>
      </c>
      <c r="BB770">
        <v>12</v>
      </c>
      <c r="BC770" s="5">
        <v>0.52777777777777779</v>
      </c>
    </row>
    <row r="771" spans="2:55">
      <c r="B771" s="2">
        <v>7.2</v>
      </c>
      <c r="C771" s="2">
        <v>79</v>
      </c>
      <c r="D771" s="2">
        <v>3.8</v>
      </c>
      <c r="E771" s="2">
        <v>6.3</v>
      </c>
      <c r="F771" s="2">
        <v>5.8</v>
      </c>
      <c r="G771" s="2">
        <v>12.2</v>
      </c>
      <c r="H771" s="2">
        <v>1022.7</v>
      </c>
      <c r="I771" s="2">
        <v>11890</v>
      </c>
      <c r="J771" s="2">
        <v>0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9.1</v>
      </c>
      <c r="Q771">
        <v>9.6</v>
      </c>
      <c r="R771" s="5">
        <v>0.52916666666666701</v>
      </c>
      <c r="T771" s="13">
        <f t="shared" si="30"/>
        <v>9.6</v>
      </c>
      <c r="U771" s="13">
        <f t="shared" si="31"/>
        <v>0.39999999999999947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6.9</v>
      </c>
      <c r="AN771" s="2">
        <v>77</v>
      </c>
      <c r="AO771" s="2">
        <v>3.1</v>
      </c>
      <c r="AP771" s="2">
        <v>5.2</v>
      </c>
      <c r="AQ771" s="2">
        <v>9</v>
      </c>
      <c r="AR771" s="2">
        <v>11.2</v>
      </c>
      <c r="AS771" s="2">
        <v>1024.7</v>
      </c>
      <c r="AT771" s="2">
        <v>38030</v>
      </c>
      <c r="AU771" s="2">
        <v>2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12.2</v>
      </c>
      <c r="BB771">
        <v>12.2</v>
      </c>
      <c r="BC771" s="5">
        <v>0.52847222222222223</v>
      </c>
    </row>
    <row r="772" spans="2:55">
      <c r="B772" s="2">
        <v>7.3</v>
      </c>
      <c r="C772" s="2">
        <v>79</v>
      </c>
      <c r="D772" s="2">
        <v>3.9</v>
      </c>
      <c r="E772" s="2">
        <v>6.4</v>
      </c>
      <c r="F772" s="2">
        <v>6.1</v>
      </c>
      <c r="G772" s="2">
        <v>10.4</v>
      </c>
      <c r="H772" s="2">
        <v>1022.6</v>
      </c>
      <c r="I772" s="2">
        <v>11750</v>
      </c>
      <c r="J772" s="2">
        <v>0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9.1</v>
      </c>
      <c r="Q772">
        <v>9.6999999999999993</v>
      </c>
      <c r="R772" s="5">
        <v>0.52986111111111101</v>
      </c>
      <c r="T772" s="13">
        <f t="shared" si="30"/>
        <v>9.6999999999999993</v>
      </c>
      <c r="U772" s="13">
        <f t="shared" si="31"/>
        <v>0.39999999999999947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6.9</v>
      </c>
      <c r="AN772" s="2">
        <v>77</v>
      </c>
      <c r="AO772" s="2">
        <v>3.1</v>
      </c>
      <c r="AP772" s="2">
        <v>5.3</v>
      </c>
      <c r="AQ772" s="2">
        <v>8.3000000000000007</v>
      </c>
      <c r="AR772" s="2">
        <v>17.600000000000001</v>
      </c>
      <c r="AS772" s="2">
        <v>1024.5999999999999</v>
      </c>
      <c r="AT772" s="2">
        <v>36690</v>
      </c>
      <c r="AU772" s="2">
        <v>2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12.4</v>
      </c>
      <c r="BB772">
        <v>12.4</v>
      </c>
      <c r="BC772" s="5">
        <v>0.52916666666666667</v>
      </c>
    </row>
    <row r="773" spans="2:55">
      <c r="B773" s="2">
        <v>7.3</v>
      </c>
      <c r="C773" s="2">
        <v>79</v>
      </c>
      <c r="D773" s="2">
        <v>3.9</v>
      </c>
      <c r="E773" s="2">
        <v>5.5</v>
      </c>
      <c r="F773" s="2">
        <v>9.6999999999999993</v>
      </c>
      <c r="G773" s="2">
        <v>14.8</v>
      </c>
      <c r="H773" s="2">
        <v>1022.3</v>
      </c>
      <c r="I773" s="2">
        <v>12030</v>
      </c>
      <c r="J773" s="2">
        <v>0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9.1</v>
      </c>
      <c r="Q773">
        <v>9.6999999999999993</v>
      </c>
      <c r="R773" s="5">
        <v>0.530555555555556</v>
      </c>
      <c r="T773" s="13">
        <f t="shared" si="30"/>
        <v>9.6999999999999993</v>
      </c>
      <c r="U773" s="13">
        <f t="shared" si="31"/>
        <v>0.39999999999999947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7</v>
      </c>
      <c r="AN773" s="2">
        <v>77</v>
      </c>
      <c r="AO773" s="2">
        <v>3.2</v>
      </c>
      <c r="AP773" s="2">
        <v>5.2</v>
      </c>
      <c r="AQ773" s="2">
        <v>9.4</v>
      </c>
      <c r="AR773" s="2">
        <v>17.600000000000001</v>
      </c>
      <c r="AS773" s="2">
        <v>1024.7</v>
      </c>
      <c r="AT773" s="2">
        <v>37530</v>
      </c>
      <c r="AU773" s="2">
        <v>2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12.7</v>
      </c>
      <c r="BB773">
        <v>12.7</v>
      </c>
      <c r="BC773" s="5">
        <v>0.52986111111111112</v>
      </c>
    </row>
    <row r="774" spans="2:55">
      <c r="B774" s="2">
        <v>7.3</v>
      </c>
      <c r="C774" s="2">
        <v>79</v>
      </c>
      <c r="D774" s="2">
        <v>3.9</v>
      </c>
      <c r="E774" s="2">
        <v>4.0999999999999996</v>
      </c>
      <c r="F774" s="2">
        <v>19.100000000000001</v>
      </c>
      <c r="G774" s="2">
        <v>25.2</v>
      </c>
      <c r="H774" s="2">
        <v>1022.5</v>
      </c>
      <c r="I774" s="2">
        <v>12020</v>
      </c>
      <c r="J774" s="2">
        <v>0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9.1</v>
      </c>
      <c r="Q774">
        <v>9.6999999999999993</v>
      </c>
      <c r="R774" s="5">
        <v>0.53125</v>
      </c>
      <c r="T774" s="13">
        <f t="shared" si="30"/>
        <v>9.6999999999999993</v>
      </c>
      <c r="U774" s="13">
        <f t="shared" si="31"/>
        <v>0.39999999999999947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7.1</v>
      </c>
      <c r="AN774" s="2">
        <v>77</v>
      </c>
      <c r="AO774" s="2">
        <v>3.3</v>
      </c>
      <c r="AP774" s="2">
        <v>5.2</v>
      </c>
      <c r="AQ774" s="2">
        <v>9.6999999999999993</v>
      </c>
      <c r="AR774" s="2">
        <v>9.6999999999999993</v>
      </c>
      <c r="AS774" s="2">
        <v>1024.8</v>
      </c>
      <c r="AT774" s="2">
        <v>34930</v>
      </c>
      <c r="AU774" s="2">
        <v>2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13.1</v>
      </c>
      <c r="BB774">
        <v>13</v>
      </c>
      <c r="BC774" s="5">
        <v>0.53055555555555556</v>
      </c>
    </row>
    <row r="775" spans="2:55">
      <c r="B775" s="2">
        <v>7.3</v>
      </c>
      <c r="C775" s="2">
        <v>79</v>
      </c>
      <c r="D775" s="2">
        <v>3.9</v>
      </c>
      <c r="E775" s="2">
        <v>5.8</v>
      </c>
      <c r="F775" s="2">
        <v>8.3000000000000007</v>
      </c>
      <c r="G775" s="2">
        <v>14.4</v>
      </c>
      <c r="H775" s="2">
        <v>1022.4</v>
      </c>
      <c r="I775" s="2">
        <v>12160</v>
      </c>
      <c r="J775" s="2">
        <v>0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9.1</v>
      </c>
      <c r="Q775">
        <v>9.6999999999999993</v>
      </c>
      <c r="R775" s="5">
        <v>0.531944444444444</v>
      </c>
      <c r="T775" s="13">
        <f t="shared" si="30"/>
        <v>9.6999999999999993</v>
      </c>
      <c r="U775" s="13">
        <f t="shared" si="31"/>
        <v>0.39999999999999947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7.2</v>
      </c>
      <c r="AN775" s="2">
        <v>77</v>
      </c>
      <c r="AO775" s="2">
        <v>3.4</v>
      </c>
      <c r="AP775" s="2">
        <v>4.4000000000000004</v>
      </c>
      <c r="AQ775" s="2">
        <v>15.5</v>
      </c>
      <c r="AR775" s="2">
        <v>17.3</v>
      </c>
      <c r="AS775" s="2">
        <v>1024.7</v>
      </c>
      <c r="AT775" s="2">
        <v>36150</v>
      </c>
      <c r="AU775" s="2">
        <v>2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13.5</v>
      </c>
      <c r="BC775" s="5">
        <v>0.53125</v>
      </c>
    </row>
    <row r="776" spans="2:55">
      <c r="B776" s="2">
        <v>7.3</v>
      </c>
      <c r="C776" s="2">
        <v>79</v>
      </c>
      <c r="D776" s="2">
        <v>3.9</v>
      </c>
      <c r="E776" s="2">
        <v>5.2</v>
      </c>
      <c r="F776" s="2">
        <v>10.8</v>
      </c>
      <c r="G776" s="2">
        <v>20.9</v>
      </c>
      <c r="H776" s="2">
        <v>1022.2</v>
      </c>
      <c r="I776" s="2">
        <v>11060</v>
      </c>
      <c r="J776" s="2">
        <v>0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9.1999999999999993</v>
      </c>
      <c r="Q776">
        <v>9.6999999999999993</v>
      </c>
      <c r="R776" s="5">
        <v>0.53263888888888899</v>
      </c>
      <c r="T776" s="13">
        <f t="shared" si="30"/>
        <v>9.6999999999999993</v>
      </c>
      <c r="U776" s="13">
        <f t="shared" si="31"/>
        <v>0.39999999999999947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7.1</v>
      </c>
      <c r="AN776" s="2">
        <v>76</v>
      </c>
      <c r="AO776" s="2">
        <v>3.1</v>
      </c>
      <c r="AP776" s="2">
        <v>5.3</v>
      </c>
      <c r="AQ776" s="2">
        <v>9.4</v>
      </c>
      <c r="AR776" s="2">
        <v>15.8</v>
      </c>
      <c r="AS776" s="2">
        <v>1024.7</v>
      </c>
      <c r="AT776" s="2">
        <v>33130</v>
      </c>
      <c r="AU776" s="2">
        <v>2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14</v>
      </c>
      <c r="BB776">
        <v>13.9</v>
      </c>
      <c r="BC776" s="5">
        <v>0.53194444444444444</v>
      </c>
    </row>
    <row r="777" spans="2:55">
      <c r="B777" s="2">
        <v>7.3</v>
      </c>
      <c r="C777" s="2">
        <v>79</v>
      </c>
      <c r="D777" s="2">
        <v>3.9</v>
      </c>
      <c r="E777" s="2">
        <v>5.5</v>
      </c>
      <c r="F777" s="2">
        <v>9.6999999999999993</v>
      </c>
      <c r="G777" s="2">
        <v>10.4</v>
      </c>
      <c r="H777" s="2">
        <v>1022.5</v>
      </c>
      <c r="I777" s="2">
        <v>10660</v>
      </c>
      <c r="J777" s="2">
        <v>0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9.1999999999999993</v>
      </c>
      <c r="Q777">
        <v>9.6999999999999993</v>
      </c>
      <c r="R777" s="5">
        <v>0.53333333333333299</v>
      </c>
      <c r="T777" s="13">
        <f t="shared" si="30"/>
        <v>9.6999999999999993</v>
      </c>
      <c r="U777" s="13">
        <f t="shared" si="31"/>
        <v>0.39999999999999947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7.2</v>
      </c>
      <c r="AN777" s="2">
        <v>77</v>
      </c>
      <c r="AO777" s="2">
        <v>3.4</v>
      </c>
      <c r="AP777" s="2">
        <v>6.3</v>
      </c>
      <c r="AQ777" s="2">
        <v>5.8</v>
      </c>
      <c r="AR777" s="2">
        <v>10.8</v>
      </c>
      <c r="AS777" s="2">
        <v>1024.5</v>
      </c>
      <c r="AT777" s="2">
        <v>31220</v>
      </c>
      <c r="AU777" s="2">
        <v>2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14.3</v>
      </c>
      <c r="BB777">
        <v>14.4</v>
      </c>
      <c r="BC777" s="5">
        <v>0.53263888888888888</v>
      </c>
    </row>
    <row r="778" spans="2:55">
      <c r="B778" s="2">
        <v>7.3</v>
      </c>
      <c r="C778" s="2">
        <v>79</v>
      </c>
      <c r="D778" s="2">
        <v>3.9</v>
      </c>
      <c r="E778" s="2">
        <v>7.3</v>
      </c>
      <c r="F778" s="2">
        <v>4.3</v>
      </c>
      <c r="G778" s="2">
        <v>11.5</v>
      </c>
      <c r="H778" s="2">
        <v>1022.4</v>
      </c>
      <c r="I778" s="2">
        <v>11140</v>
      </c>
      <c r="J778" s="2">
        <v>0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9.1999999999999993</v>
      </c>
      <c r="Q778">
        <v>9.6999999999999993</v>
      </c>
      <c r="R778" s="5">
        <v>0.53402777777777799</v>
      </c>
      <c r="T778" s="13">
        <f t="shared" si="30"/>
        <v>9.6999999999999993</v>
      </c>
      <c r="U778" s="13">
        <f t="shared" si="31"/>
        <v>0.39999999999999947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7.2</v>
      </c>
      <c r="AN778" s="2">
        <v>77</v>
      </c>
      <c r="AO778" s="2">
        <v>3.4</v>
      </c>
      <c r="AP778" s="2">
        <v>4.4000000000000004</v>
      </c>
      <c r="AQ778" s="2">
        <v>15.8</v>
      </c>
      <c r="AR778" s="2">
        <v>16.2</v>
      </c>
      <c r="AS778" s="2">
        <v>1024.5</v>
      </c>
      <c r="AT778" s="2">
        <v>35840</v>
      </c>
      <c r="AU778" s="2">
        <v>2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14.6</v>
      </c>
      <c r="BB778">
        <v>14.8</v>
      </c>
      <c r="BC778" s="5">
        <v>0.53333333333333333</v>
      </c>
    </row>
    <row r="779" spans="2:55">
      <c r="B779" s="2">
        <v>7.2</v>
      </c>
      <c r="C779" s="2">
        <v>79</v>
      </c>
      <c r="D779" s="2">
        <v>3.8</v>
      </c>
      <c r="E779" s="2">
        <v>5.4</v>
      </c>
      <c r="F779" s="2">
        <v>9.6999999999999993</v>
      </c>
      <c r="G779" s="2">
        <v>15.5</v>
      </c>
      <c r="H779" s="2">
        <v>1022.4</v>
      </c>
      <c r="I779" s="2">
        <v>10650</v>
      </c>
      <c r="J779" s="2">
        <v>0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9.1999999999999993</v>
      </c>
      <c r="Q779">
        <v>9.6999999999999993</v>
      </c>
      <c r="R779" s="5">
        <v>0.53472222222222199</v>
      </c>
      <c r="T779" s="13">
        <f t="shared" si="30"/>
        <v>9.6999999999999993</v>
      </c>
      <c r="U779" s="13">
        <f t="shared" si="31"/>
        <v>0.49999999999999911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7.2</v>
      </c>
      <c r="AN779" s="2">
        <v>76</v>
      </c>
      <c r="AO779" s="2">
        <v>3.2</v>
      </c>
      <c r="AP779" s="2">
        <v>4.8</v>
      </c>
      <c r="AQ779" s="2">
        <v>12.6</v>
      </c>
      <c r="AR779" s="2">
        <v>13.7</v>
      </c>
      <c r="AS779" s="2">
        <v>1024.8</v>
      </c>
      <c r="AT779" s="2">
        <v>36700</v>
      </c>
      <c r="AU779" s="2">
        <v>2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14.9</v>
      </c>
      <c r="BB779">
        <v>15.2</v>
      </c>
      <c r="BC779" s="5">
        <v>0.53402777777777777</v>
      </c>
    </row>
    <row r="780" spans="2:55">
      <c r="B780" s="2">
        <v>7.2</v>
      </c>
      <c r="C780" s="2">
        <v>79</v>
      </c>
      <c r="D780" s="2">
        <v>3.8</v>
      </c>
      <c r="E780" s="2">
        <v>5.9</v>
      </c>
      <c r="F780" s="2">
        <v>7.2</v>
      </c>
      <c r="G780" s="2">
        <v>14.8</v>
      </c>
      <c r="H780" s="2">
        <v>1022.3</v>
      </c>
      <c r="I780" s="2">
        <v>9040</v>
      </c>
      <c r="J780" s="2">
        <v>0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9.1999999999999993</v>
      </c>
      <c r="Q780">
        <v>9.6999999999999993</v>
      </c>
      <c r="R780" s="5">
        <v>0.53541666666666698</v>
      </c>
      <c r="T780" s="13">
        <f t="shared" si="30"/>
        <v>9.6999999999999993</v>
      </c>
      <c r="U780" s="13">
        <f t="shared" si="31"/>
        <v>0.49999999999999911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7.2</v>
      </c>
      <c r="AN780" s="2">
        <v>76</v>
      </c>
      <c r="AO780" s="2">
        <v>3.2</v>
      </c>
      <c r="AP780" s="2">
        <v>7.2</v>
      </c>
      <c r="AQ780" s="2">
        <v>4.3</v>
      </c>
      <c r="AR780" s="2">
        <v>7.2</v>
      </c>
      <c r="AS780" s="2">
        <v>1024.4000000000001</v>
      </c>
      <c r="AT780" s="2">
        <v>28290</v>
      </c>
      <c r="AU780" s="2">
        <v>2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15</v>
      </c>
      <c r="BB780">
        <v>15.5</v>
      </c>
      <c r="BC780" s="5">
        <v>0.53472222222222221</v>
      </c>
    </row>
    <row r="781" spans="2:55">
      <c r="B781" s="2">
        <v>7.2</v>
      </c>
      <c r="C781" s="2">
        <v>79</v>
      </c>
      <c r="D781" s="2">
        <v>3.8</v>
      </c>
      <c r="E781" s="2">
        <v>4.5</v>
      </c>
      <c r="F781" s="2">
        <v>14.4</v>
      </c>
      <c r="G781" s="2">
        <v>15.5</v>
      </c>
      <c r="H781" s="2">
        <v>1022.3</v>
      </c>
      <c r="I781" s="2">
        <v>7930</v>
      </c>
      <c r="J781" s="2">
        <v>0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9.1999999999999993</v>
      </c>
      <c r="Q781">
        <v>9.6999999999999993</v>
      </c>
      <c r="R781" s="5">
        <v>0.53611111111111098</v>
      </c>
      <c r="T781" s="13">
        <f t="shared" si="30"/>
        <v>9.6999999999999993</v>
      </c>
      <c r="U781" s="13">
        <f t="shared" si="31"/>
        <v>0.49999999999999911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7.3</v>
      </c>
      <c r="AN781" s="2">
        <v>76</v>
      </c>
      <c r="AO781" s="2">
        <v>3.3</v>
      </c>
      <c r="AP781" s="2">
        <v>4.9000000000000004</v>
      </c>
      <c r="AQ781" s="2">
        <v>13.3</v>
      </c>
      <c r="AR781" s="2">
        <v>13.7</v>
      </c>
      <c r="AS781" s="2">
        <v>1024.4000000000001</v>
      </c>
      <c r="AT781" s="2">
        <v>24900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15.2</v>
      </c>
      <c r="BB781">
        <v>15.8</v>
      </c>
      <c r="BC781" s="5">
        <v>0.53541666666666665</v>
      </c>
    </row>
    <row r="782" spans="2:55">
      <c r="B782" s="2">
        <v>7.2</v>
      </c>
      <c r="C782" s="2">
        <v>79</v>
      </c>
      <c r="D782" s="2">
        <v>3.8</v>
      </c>
      <c r="E782" s="2">
        <v>5.4</v>
      </c>
      <c r="F782" s="2">
        <v>9.6999999999999993</v>
      </c>
      <c r="G782" s="2">
        <v>11.9</v>
      </c>
      <c r="H782" s="2">
        <v>1022.2</v>
      </c>
      <c r="I782" s="2">
        <v>8240</v>
      </c>
      <c r="J782" s="2">
        <v>0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9.1999999999999993</v>
      </c>
      <c r="Q782">
        <v>9.6999999999999993</v>
      </c>
      <c r="R782" s="5">
        <v>0.53680555555555598</v>
      </c>
      <c r="T782" s="13">
        <f t="shared" si="30"/>
        <v>9.6999999999999993</v>
      </c>
      <c r="U782" s="13">
        <f t="shared" si="31"/>
        <v>0.49999999999999911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7.1</v>
      </c>
      <c r="AN782" s="2">
        <v>76</v>
      </c>
      <c r="AO782" s="2">
        <v>3.1</v>
      </c>
      <c r="AP782" s="2">
        <v>7.1</v>
      </c>
      <c r="AQ782" s="2">
        <v>4.7</v>
      </c>
      <c r="AR782" s="2">
        <v>8.3000000000000007</v>
      </c>
      <c r="AS782" s="2">
        <v>1024.5</v>
      </c>
      <c r="AT782" s="2">
        <v>21640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15.3</v>
      </c>
      <c r="BB782">
        <v>16.100000000000001</v>
      </c>
      <c r="BC782" s="5">
        <v>0.53611111111111109</v>
      </c>
    </row>
    <row r="783" spans="2:55">
      <c r="B783" s="2">
        <v>7.3</v>
      </c>
      <c r="C783" s="2">
        <v>79</v>
      </c>
      <c r="D783" s="2">
        <v>3.9</v>
      </c>
      <c r="E783" s="2">
        <v>5.7</v>
      </c>
      <c r="F783" s="2">
        <v>8.6</v>
      </c>
      <c r="G783" s="2">
        <v>16.899999999999999</v>
      </c>
      <c r="H783" s="2">
        <v>1022.1</v>
      </c>
      <c r="I783" s="2">
        <v>8450</v>
      </c>
      <c r="J783" s="2">
        <v>0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9.1999999999999993</v>
      </c>
      <c r="Q783">
        <v>9.6999999999999993</v>
      </c>
      <c r="R783" s="5">
        <v>0.53749999999999998</v>
      </c>
      <c r="T783" s="13">
        <f t="shared" ref="T783:T846" si="34">MAX(P783,Q783)</f>
        <v>9.6999999999999993</v>
      </c>
      <c r="U783" s="13">
        <f t="shared" ref="U783:U846" si="35">(T783-B783)-2</f>
        <v>0.39999999999999947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7</v>
      </c>
      <c r="AN783" s="2">
        <v>76</v>
      </c>
      <c r="AO783" s="2">
        <v>3</v>
      </c>
      <c r="AP783" s="2">
        <v>6.1</v>
      </c>
      <c r="AQ783" s="2">
        <v>5.8</v>
      </c>
      <c r="AR783" s="2">
        <v>18.7</v>
      </c>
      <c r="AS783" s="2">
        <v>1024.5</v>
      </c>
      <c r="AT783" s="2">
        <v>24410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15.5</v>
      </c>
      <c r="BB783">
        <v>16.3</v>
      </c>
      <c r="BC783" s="5">
        <v>0.53680555555555554</v>
      </c>
    </row>
    <row r="784" spans="2:55">
      <c r="B784" s="2">
        <v>7.2</v>
      </c>
      <c r="C784" s="2">
        <v>79</v>
      </c>
      <c r="D784" s="2">
        <v>3.8</v>
      </c>
      <c r="E784" s="2">
        <v>5.4</v>
      </c>
      <c r="F784" s="2">
        <v>9.4</v>
      </c>
      <c r="G784" s="2">
        <v>15.8</v>
      </c>
      <c r="H784" s="2">
        <v>1022.1</v>
      </c>
      <c r="I784" s="2">
        <v>8420</v>
      </c>
      <c r="J784" s="2">
        <v>0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9.1</v>
      </c>
      <c r="Q784">
        <v>9.6999999999999993</v>
      </c>
      <c r="R784" s="5">
        <v>0.53819444444444398</v>
      </c>
      <c r="T784" s="13">
        <f t="shared" si="34"/>
        <v>9.6999999999999993</v>
      </c>
      <c r="U784" s="13">
        <f t="shared" si="35"/>
        <v>0.49999999999999911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6.9</v>
      </c>
      <c r="AN784" s="2">
        <v>76</v>
      </c>
      <c r="AO784" s="2">
        <v>2.9</v>
      </c>
      <c r="AP784" s="2">
        <v>5.6</v>
      </c>
      <c r="AQ784" s="2">
        <v>7.2</v>
      </c>
      <c r="AR784" s="2">
        <v>10.8</v>
      </c>
      <c r="AS784" s="2">
        <v>1024.4000000000001</v>
      </c>
      <c r="AT784" s="2">
        <v>22220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15.4</v>
      </c>
      <c r="BB784">
        <v>16.399999999999999</v>
      </c>
      <c r="BC784" s="5">
        <v>0.53749999999999998</v>
      </c>
    </row>
    <row r="785" spans="2:55">
      <c r="B785" s="2">
        <v>7.2</v>
      </c>
      <c r="C785" s="2">
        <v>79</v>
      </c>
      <c r="D785" s="2">
        <v>3.8</v>
      </c>
      <c r="E785" s="2">
        <v>6.1</v>
      </c>
      <c r="F785" s="2">
        <v>6.5</v>
      </c>
      <c r="G785" s="2">
        <v>8.6</v>
      </c>
      <c r="H785" s="2">
        <v>1022</v>
      </c>
      <c r="I785" s="2">
        <v>8730</v>
      </c>
      <c r="J785" s="2">
        <v>0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9.1</v>
      </c>
      <c r="Q785">
        <v>9.6999999999999993</v>
      </c>
      <c r="R785" s="5">
        <v>0.53888888888888897</v>
      </c>
      <c r="T785" s="13">
        <f t="shared" si="34"/>
        <v>9.6999999999999993</v>
      </c>
      <c r="U785" s="13">
        <f t="shared" si="35"/>
        <v>0.49999999999999911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6.8</v>
      </c>
      <c r="AN785" s="2">
        <v>76</v>
      </c>
      <c r="AO785" s="2">
        <v>2.9</v>
      </c>
      <c r="AP785" s="2">
        <v>5.4</v>
      </c>
      <c r="AQ785" s="2">
        <v>7.2</v>
      </c>
      <c r="AR785" s="2">
        <v>10.1</v>
      </c>
      <c r="AS785" s="2">
        <v>1024.3</v>
      </c>
      <c r="AT785" s="2">
        <v>20530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15.3</v>
      </c>
      <c r="BB785">
        <v>16.3</v>
      </c>
      <c r="BC785" s="5">
        <v>0.53819444444444442</v>
      </c>
    </row>
    <row r="786" spans="2:55">
      <c r="B786" s="2">
        <v>7.2</v>
      </c>
      <c r="C786" s="2">
        <v>79</v>
      </c>
      <c r="D786" s="2">
        <v>3.8</v>
      </c>
      <c r="E786" s="2">
        <v>5.7</v>
      </c>
      <c r="F786" s="2">
        <v>8.3000000000000007</v>
      </c>
      <c r="G786" s="2">
        <v>22</v>
      </c>
      <c r="H786" s="2">
        <v>1022.1</v>
      </c>
      <c r="I786" s="2">
        <v>10220</v>
      </c>
      <c r="J786" s="2">
        <v>0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9</v>
      </c>
      <c r="Q786">
        <v>9.6</v>
      </c>
      <c r="R786" s="5">
        <v>0.53958333333333297</v>
      </c>
      <c r="T786" s="13">
        <f t="shared" si="34"/>
        <v>9.6</v>
      </c>
      <c r="U786" s="13">
        <f t="shared" si="35"/>
        <v>0.39999999999999947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6.8</v>
      </c>
      <c r="AN786" s="2">
        <v>76</v>
      </c>
      <c r="AO786" s="2">
        <v>2.9</v>
      </c>
      <c r="AP786" s="2">
        <v>5.2</v>
      </c>
      <c r="AQ786" s="2">
        <v>7.9</v>
      </c>
      <c r="AR786" s="2">
        <v>7.9</v>
      </c>
      <c r="AS786" s="2">
        <v>1024.4000000000001</v>
      </c>
      <c r="AT786" s="2">
        <v>20500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15.1</v>
      </c>
      <c r="BB786">
        <v>16.100000000000001</v>
      </c>
      <c r="BC786" s="5">
        <v>0.53888888888888886</v>
      </c>
    </row>
    <row r="787" spans="2:55">
      <c r="B787" s="2">
        <v>7.1</v>
      </c>
      <c r="C787" s="2">
        <v>79</v>
      </c>
      <c r="D787" s="2">
        <v>3.7</v>
      </c>
      <c r="E787" s="2">
        <v>6</v>
      </c>
      <c r="F787" s="2">
        <v>6.5</v>
      </c>
      <c r="G787" s="2">
        <v>17.600000000000001</v>
      </c>
      <c r="H787" s="2">
        <v>1021.8</v>
      </c>
      <c r="I787" s="2">
        <v>10400</v>
      </c>
      <c r="J787" s="2">
        <v>0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9</v>
      </c>
      <c r="Q787">
        <v>9.5</v>
      </c>
      <c r="R787" s="5">
        <v>0.54027777777777797</v>
      </c>
      <c r="T787" s="13">
        <f t="shared" si="34"/>
        <v>9.5</v>
      </c>
      <c r="U787" s="13">
        <f t="shared" si="35"/>
        <v>0.40000000000000036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6.8</v>
      </c>
      <c r="AN787" s="2">
        <v>76</v>
      </c>
      <c r="AO787" s="2">
        <v>2.9</v>
      </c>
      <c r="AP787" s="2">
        <v>5.5</v>
      </c>
      <c r="AQ787" s="2">
        <v>6.8</v>
      </c>
      <c r="AR787" s="2">
        <v>9.6999999999999993</v>
      </c>
      <c r="AS787" s="2">
        <v>1024.5</v>
      </c>
      <c r="AT787" s="2">
        <v>16440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14.9</v>
      </c>
      <c r="BB787">
        <v>15.9</v>
      </c>
      <c r="BC787" s="5">
        <v>0.5395833333333333</v>
      </c>
    </row>
    <row r="788" spans="2:55">
      <c r="B788" s="2">
        <v>7.1</v>
      </c>
      <c r="C788" s="2">
        <v>79</v>
      </c>
      <c r="D788" s="2">
        <v>3.7</v>
      </c>
      <c r="E788" s="2">
        <v>5.0999999999999996</v>
      </c>
      <c r="F788" s="2">
        <v>10.4</v>
      </c>
      <c r="G788" s="2">
        <v>16.2</v>
      </c>
      <c r="H788" s="2">
        <v>1022</v>
      </c>
      <c r="I788" s="2">
        <v>9060</v>
      </c>
      <c r="J788" s="2">
        <v>0</v>
      </c>
      <c r="K788" s="2">
        <v>0</v>
      </c>
      <c r="L788" s="2">
        <v>0</v>
      </c>
      <c r="M788" s="2">
        <v>4</v>
      </c>
      <c r="N788">
        <v>52.8</v>
      </c>
      <c r="O788">
        <v>683.8</v>
      </c>
      <c r="P788">
        <v>8.9</v>
      </c>
      <c r="Q788">
        <v>9.5</v>
      </c>
      <c r="R788" s="5">
        <v>0.54097222222222197</v>
      </c>
      <c r="T788" s="13">
        <f t="shared" si="34"/>
        <v>9.5</v>
      </c>
      <c r="U788" s="13">
        <f t="shared" si="35"/>
        <v>0.40000000000000036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6.8</v>
      </c>
      <c r="AN788" s="2">
        <v>76</v>
      </c>
      <c r="AO788" s="2">
        <v>2.9</v>
      </c>
      <c r="AP788" s="2">
        <v>4.2</v>
      </c>
      <c r="AQ788" s="2">
        <v>13.7</v>
      </c>
      <c r="AR788" s="2">
        <v>13.7</v>
      </c>
      <c r="AS788" s="2">
        <v>1024.4000000000001</v>
      </c>
      <c r="AT788" s="2">
        <v>19850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14.7</v>
      </c>
      <c r="BB788">
        <v>15.9</v>
      </c>
      <c r="BC788" s="5">
        <v>0.54027777777777775</v>
      </c>
    </row>
    <row r="789" spans="2:55">
      <c r="B789" s="2">
        <v>7.1</v>
      </c>
      <c r="C789" s="2">
        <v>79</v>
      </c>
      <c r="D789" s="2">
        <v>3.7</v>
      </c>
      <c r="E789" s="2">
        <v>5.7</v>
      </c>
      <c r="F789" s="2">
        <v>7.6</v>
      </c>
      <c r="G789" s="2">
        <v>16.600000000000001</v>
      </c>
      <c r="H789" s="2">
        <v>1022</v>
      </c>
      <c r="I789" s="2">
        <v>6540</v>
      </c>
      <c r="J789" s="2">
        <v>0</v>
      </c>
      <c r="K789" s="2">
        <v>0</v>
      </c>
      <c r="L789" s="2">
        <v>0</v>
      </c>
      <c r="M789" s="2">
        <v>4</v>
      </c>
      <c r="N789">
        <v>52.8</v>
      </c>
      <c r="O789">
        <v>683.8</v>
      </c>
      <c r="P789">
        <v>8.9</v>
      </c>
      <c r="Q789">
        <v>9.5</v>
      </c>
      <c r="R789" s="5">
        <v>0.54166666666666696</v>
      </c>
      <c r="T789" s="13">
        <f t="shared" si="34"/>
        <v>9.5</v>
      </c>
      <c r="U789" s="13">
        <f t="shared" si="35"/>
        <v>0.40000000000000036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6.8</v>
      </c>
      <c r="AN789" s="2">
        <v>77</v>
      </c>
      <c r="AO789" s="2">
        <v>3</v>
      </c>
      <c r="AP789" s="2">
        <v>6.8</v>
      </c>
      <c r="AQ789" s="2">
        <v>3.6</v>
      </c>
      <c r="AR789" s="2">
        <v>9.4</v>
      </c>
      <c r="AS789" s="2">
        <v>1024.4000000000001</v>
      </c>
      <c r="AT789" s="2">
        <v>24840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14.4</v>
      </c>
      <c r="BB789">
        <v>15.7</v>
      </c>
      <c r="BC789" s="5">
        <v>0.54097222222222219</v>
      </c>
    </row>
    <row r="790" spans="2:55">
      <c r="B790" s="2">
        <v>7.1</v>
      </c>
      <c r="C790" s="2">
        <v>79</v>
      </c>
      <c r="D790" s="2">
        <v>3.7</v>
      </c>
      <c r="E790" s="2">
        <v>4.5999999999999996</v>
      </c>
      <c r="F790" s="2">
        <v>13.3</v>
      </c>
      <c r="G790" s="2">
        <v>15.5</v>
      </c>
      <c r="H790" s="2">
        <v>1022.1</v>
      </c>
      <c r="I790" s="2">
        <v>4410</v>
      </c>
      <c r="J790" s="2">
        <v>0</v>
      </c>
      <c r="K790" s="2">
        <v>0</v>
      </c>
      <c r="L790" s="2">
        <v>0</v>
      </c>
      <c r="M790" s="2">
        <v>4</v>
      </c>
      <c r="N790">
        <v>52.8</v>
      </c>
      <c r="O790">
        <v>683.8</v>
      </c>
      <c r="P790">
        <v>8.9</v>
      </c>
      <c r="Q790">
        <v>9.4</v>
      </c>
      <c r="R790" s="5">
        <v>0.54236111111111096</v>
      </c>
      <c r="T790" s="13">
        <f t="shared" si="34"/>
        <v>9.4</v>
      </c>
      <c r="U790" s="13">
        <f t="shared" si="35"/>
        <v>0.30000000000000071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6.8</v>
      </c>
      <c r="AN790" s="2">
        <v>77</v>
      </c>
      <c r="AO790" s="2">
        <v>3</v>
      </c>
      <c r="AP790" s="2">
        <v>5.6</v>
      </c>
      <c r="AQ790" s="2">
        <v>6.5</v>
      </c>
      <c r="AR790" s="2">
        <v>9.6999999999999993</v>
      </c>
      <c r="AS790" s="2">
        <v>1024.3</v>
      </c>
      <c r="AT790" s="2">
        <v>27380</v>
      </c>
      <c r="AU790" s="2">
        <v>2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14.2</v>
      </c>
      <c r="BB790">
        <v>15.4</v>
      </c>
      <c r="BC790" s="5">
        <v>0.54166666666666663</v>
      </c>
    </row>
    <row r="791" spans="2:55">
      <c r="B791" s="2">
        <v>7.1</v>
      </c>
      <c r="C791" s="2">
        <v>79</v>
      </c>
      <c r="D791" s="2">
        <v>3.7</v>
      </c>
      <c r="E791" s="2">
        <v>6.2</v>
      </c>
      <c r="F791" s="2">
        <v>5.8</v>
      </c>
      <c r="G791" s="2">
        <v>12.2</v>
      </c>
      <c r="H791" s="2">
        <v>1021.9</v>
      </c>
      <c r="I791" s="2">
        <v>5220</v>
      </c>
      <c r="J791" s="2">
        <v>0</v>
      </c>
      <c r="K791" s="2">
        <v>0</v>
      </c>
      <c r="L791" s="2">
        <v>0</v>
      </c>
      <c r="M791" s="2">
        <v>4</v>
      </c>
      <c r="N791">
        <v>52.8</v>
      </c>
      <c r="O791">
        <v>683.8</v>
      </c>
      <c r="P791">
        <v>8.8000000000000007</v>
      </c>
      <c r="Q791">
        <v>9.4</v>
      </c>
      <c r="R791" s="5">
        <v>0.54305555555555596</v>
      </c>
      <c r="T791" s="13">
        <f t="shared" si="34"/>
        <v>9.4</v>
      </c>
      <c r="U791" s="13">
        <f t="shared" si="35"/>
        <v>0.30000000000000071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6.9</v>
      </c>
      <c r="AN791" s="2">
        <v>77</v>
      </c>
      <c r="AO791" s="2">
        <v>3.1</v>
      </c>
      <c r="AP791" s="2">
        <v>5.3</v>
      </c>
      <c r="AQ791" s="2">
        <v>7.9</v>
      </c>
      <c r="AR791" s="2">
        <v>10.4</v>
      </c>
      <c r="AS791" s="2">
        <v>1024.5</v>
      </c>
      <c r="AT791" s="2">
        <v>27680</v>
      </c>
      <c r="AU791" s="2">
        <v>2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13.9</v>
      </c>
      <c r="BB791">
        <v>15.2</v>
      </c>
      <c r="BC791" s="5">
        <v>0.54236111111111107</v>
      </c>
    </row>
    <row r="792" spans="2:55">
      <c r="B792" s="2">
        <v>7.2</v>
      </c>
      <c r="C792" s="2">
        <v>80</v>
      </c>
      <c r="D792" s="2">
        <v>4</v>
      </c>
      <c r="E792" s="2">
        <v>4.8</v>
      </c>
      <c r="F792" s="2">
        <v>13.3</v>
      </c>
      <c r="G792" s="2">
        <v>14.4</v>
      </c>
      <c r="H792" s="2">
        <v>1021.9</v>
      </c>
      <c r="I792" s="2">
        <v>5460</v>
      </c>
      <c r="J792" s="2">
        <v>0</v>
      </c>
      <c r="K792" s="2">
        <v>0</v>
      </c>
      <c r="L792" s="2">
        <v>0</v>
      </c>
      <c r="M792" s="2">
        <v>4</v>
      </c>
      <c r="N792">
        <v>52.8</v>
      </c>
      <c r="O792">
        <v>683.8</v>
      </c>
      <c r="P792">
        <v>8.8000000000000007</v>
      </c>
      <c r="Q792">
        <v>9.3000000000000007</v>
      </c>
      <c r="R792" s="5">
        <v>0.54374999999999996</v>
      </c>
      <c r="T792" s="13">
        <f t="shared" si="34"/>
        <v>9.3000000000000007</v>
      </c>
      <c r="U792" s="13">
        <f t="shared" si="35"/>
        <v>0.10000000000000053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6.9</v>
      </c>
      <c r="AN792" s="2">
        <v>77</v>
      </c>
      <c r="AO792" s="2">
        <v>3.1</v>
      </c>
      <c r="AP792" s="2">
        <v>5.6</v>
      </c>
      <c r="AQ792" s="2">
        <v>6.8</v>
      </c>
      <c r="AR792" s="2">
        <v>18.7</v>
      </c>
      <c r="AS792" s="2">
        <v>1024.3</v>
      </c>
      <c r="AT792" s="2">
        <v>25370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13.8</v>
      </c>
      <c r="BB792">
        <v>14.9</v>
      </c>
      <c r="BC792" s="5">
        <v>0.54305555555555551</v>
      </c>
    </row>
    <row r="793" spans="2:55">
      <c r="B793" s="2">
        <v>7.2</v>
      </c>
      <c r="C793" s="2">
        <v>80</v>
      </c>
      <c r="D793" s="2">
        <v>4</v>
      </c>
      <c r="E793" s="2">
        <v>5.7</v>
      </c>
      <c r="F793" s="2">
        <v>8.3000000000000007</v>
      </c>
      <c r="G793" s="2">
        <v>12.6</v>
      </c>
      <c r="H793" s="2">
        <v>1022.1</v>
      </c>
      <c r="I793" s="2">
        <v>4370</v>
      </c>
      <c r="J793" s="2">
        <v>0</v>
      </c>
      <c r="K793" s="2">
        <v>0</v>
      </c>
      <c r="L793" s="2">
        <v>0</v>
      </c>
      <c r="M793" s="2">
        <v>4</v>
      </c>
      <c r="N793">
        <v>52.8</v>
      </c>
      <c r="O793">
        <v>683.8</v>
      </c>
      <c r="P793">
        <v>8.6999999999999993</v>
      </c>
      <c r="Q793">
        <v>9.1999999999999993</v>
      </c>
      <c r="R793" s="5">
        <v>0.54444444444444495</v>
      </c>
      <c r="T793" s="13">
        <f t="shared" si="34"/>
        <v>9.1999999999999993</v>
      </c>
      <c r="U793" s="13">
        <f t="shared" si="35"/>
        <v>0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6.9</v>
      </c>
      <c r="AN793" s="2">
        <v>76</v>
      </c>
      <c r="AO793" s="2">
        <v>2.9</v>
      </c>
      <c r="AP793" s="2">
        <v>4.4000000000000004</v>
      </c>
      <c r="AQ793" s="2">
        <v>12.6</v>
      </c>
      <c r="AR793" s="2">
        <v>22</v>
      </c>
      <c r="AS793" s="2">
        <v>1024.3</v>
      </c>
      <c r="AT793" s="2">
        <v>19090</v>
      </c>
      <c r="AU793" s="2">
        <v>1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13.7</v>
      </c>
      <c r="BB793">
        <v>14.7</v>
      </c>
      <c r="BC793" s="5">
        <v>0.54374999999999996</v>
      </c>
    </row>
    <row r="794" spans="2:55">
      <c r="B794" s="2">
        <v>7.2</v>
      </c>
      <c r="C794" s="2">
        <v>80</v>
      </c>
      <c r="D794" s="2">
        <v>4</v>
      </c>
      <c r="E794" s="2">
        <v>6.1</v>
      </c>
      <c r="F794" s="2">
        <v>6.5</v>
      </c>
      <c r="G794" s="2">
        <v>14.4</v>
      </c>
      <c r="H794" s="2">
        <v>1022</v>
      </c>
      <c r="I794" s="2">
        <v>3380</v>
      </c>
      <c r="J794" s="2">
        <v>0</v>
      </c>
      <c r="K794" s="2">
        <v>0</v>
      </c>
      <c r="L794" s="2">
        <v>0</v>
      </c>
      <c r="M794" s="2">
        <v>4</v>
      </c>
      <c r="N794">
        <v>52.8</v>
      </c>
      <c r="O794">
        <v>683.8</v>
      </c>
      <c r="P794">
        <v>8.6</v>
      </c>
      <c r="Q794">
        <v>9.1999999999999993</v>
      </c>
      <c r="R794" s="5">
        <v>0.54513888888888895</v>
      </c>
      <c r="T794" s="13">
        <f t="shared" si="34"/>
        <v>9.1999999999999993</v>
      </c>
      <c r="U794" s="13">
        <f t="shared" si="35"/>
        <v>0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6.8</v>
      </c>
      <c r="AN794" s="2">
        <v>76</v>
      </c>
      <c r="AO794" s="2">
        <v>2.9</v>
      </c>
      <c r="AP794" s="2">
        <v>3.9</v>
      </c>
      <c r="AQ794" s="2">
        <v>15.1</v>
      </c>
      <c r="AR794" s="2">
        <v>15.8</v>
      </c>
      <c r="AS794" s="2">
        <v>1024.3</v>
      </c>
      <c r="AT794" s="2">
        <v>19270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13.7</v>
      </c>
      <c r="BB794">
        <v>14.6</v>
      </c>
      <c r="BC794" s="5">
        <v>0.5444444444444444</v>
      </c>
    </row>
    <row r="795" spans="2:55">
      <c r="B795" s="2">
        <v>7.2</v>
      </c>
      <c r="C795" s="2">
        <v>80</v>
      </c>
      <c r="D795" s="2">
        <v>4</v>
      </c>
      <c r="E795" s="2">
        <v>6.2</v>
      </c>
      <c r="F795" s="2">
        <v>6.1</v>
      </c>
      <c r="G795" s="2">
        <v>16.899999999999999</v>
      </c>
      <c r="H795" s="2">
        <v>1021.9</v>
      </c>
      <c r="I795" s="2">
        <v>3180</v>
      </c>
      <c r="J795" s="2">
        <v>0</v>
      </c>
      <c r="K795" s="2">
        <v>0</v>
      </c>
      <c r="L795" s="2">
        <v>0</v>
      </c>
      <c r="M795" s="2">
        <v>4</v>
      </c>
      <c r="N795">
        <v>52.8</v>
      </c>
      <c r="O795">
        <v>683.8</v>
      </c>
      <c r="P795">
        <v>8.6</v>
      </c>
      <c r="Q795">
        <v>9.1</v>
      </c>
      <c r="R795" s="5">
        <v>0.54583333333333295</v>
      </c>
      <c r="T795" s="13">
        <f t="shared" si="34"/>
        <v>9.1</v>
      </c>
      <c r="U795" s="13">
        <f t="shared" si="35"/>
        <v>-0.10000000000000053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77</v>
      </c>
      <c r="AO795" s="2">
        <v>2.9</v>
      </c>
      <c r="AP795" s="2">
        <v>4.5</v>
      </c>
      <c r="AQ795" s="2">
        <v>10.8</v>
      </c>
      <c r="AR795" s="2">
        <v>11.9</v>
      </c>
      <c r="AS795" s="2">
        <v>1024.0999999999999</v>
      </c>
      <c r="AT795" s="2">
        <v>20370</v>
      </c>
      <c r="AU795" s="2">
        <v>1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13.6</v>
      </c>
      <c r="BB795">
        <v>14.5</v>
      </c>
      <c r="BC795" s="5">
        <v>0.54513888888888884</v>
      </c>
    </row>
    <row r="796" spans="2:55">
      <c r="B796" s="2">
        <v>7.1</v>
      </c>
      <c r="C796" s="2">
        <v>80</v>
      </c>
      <c r="D796" s="2">
        <v>3.9</v>
      </c>
      <c r="E796" s="2">
        <v>5.4</v>
      </c>
      <c r="F796" s="2">
        <v>8.6</v>
      </c>
      <c r="G796" s="2">
        <v>8.6</v>
      </c>
      <c r="H796" s="2">
        <v>1021.7</v>
      </c>
      <c r="I796" s="2">
        <v>3250</v>
      </c>
      <c r="J796" s="2">
        <v>0</v>
      </c>
      <c r="K796" s="2">
        <v>0</v>
      </c>
      <c r="L796" s="2">
        <v>0</v>
      </c>
      <c r="M796" s="2">
        <v>4</v>
      </c>
      <c r="N796">
        <v>52.8</v>
      </c>
      <c r="O796">
        <v>683.8</v>
      </c>
      <c r="P796">
        <v>8.5</v>
      </c>
      <c r="Q796">
        <v>9</v>
      </c>
      <c r="R796" s="5">
        <v>0.54652777777777795</v>
      </c>
      <c r="T796" s="13">
        <f t="shared" si="34"/>
        <v>9</v>
      </c>
      <c r="U796" s="13">
        <f t="shared" si="35"/>
        <v>-9.9999999999999645E-2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77</v>
      </c>
      <c r="AO796" s="2">
        <v>2.9</v>
      </c>
      <c r="AP796" s="2">
        <v>5.5</v>
      </c>
      <c r="AQ796" s="2">
        <v>6.5</v>
      </c>
      <c r="AR796" s="2">
        <v>9</v>
      </c>
      <c r="AS796" s="2">
        <v>1024.2</v>
      </c>
      <c r="AT796" s="2">
        <v>15900</v>
      </c>
      <c r="AU796" s="2">
        <v>1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13.5</v>
      </c>
      <c r="BB796">
        <v>14.4</v>
      </c>
      <c r="BC796" s="5">
        <v>0.54583333333333328</v>
      </c>
    </row>
    <row r="797" spans="2:55">
      <c r="B797" s="2">
        <v>7.2</v>
      </c>
      <c r="C797" s="2">
        <v>80</v>
      </c>
      <c r="D797" s="2">
        <v>4</v>
      </c>
      <c r="E797" s="2">
        <v>5.8</v>
      </c>
      <c r="F797" s="2">
        <v>7.6</v>
      </c>
      <c r="G797" s="2">
        <v>14.4</v>
      </c>
      <c r="H797" s="2">
        <v>1022</v>
      </c>
      <c r="I797" s="2">
        <v>3090</v>
      </c>
      <c r="J797" s="2">
        <v>0</v>
      </c>
      <c r="K797" s="2">
        <v>0</v>
      </c>
      <c r="L797" s="2">
        <v>0</v>
      </c>
      <c r="M797" s="2">
        <v>4</v>
      </c>
      <c r="N797">
        <v>52.8</v>
      </c>
      <c r="O797">
        <v>683.8</v>
      </c>
      <c r="P797">
        <v>8.4</v>
      </c>
      <c r="Q797">
        <v>9</v>
      </c>
      <c r="R797" s="5">
        <v>0.54722222222222205</v>
      </c>
      <c r="T797" s="13">
        <f t="shared" si="34"/>
        <v>9</v>
      </c>
      <c r="U797" s="13">
        <f t="shared" si="35"/>
        <v>-0.20000000000000018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6.7</v>
      </c>
      <c r="AN797" s="2">
        <v>77</v>
      </c>
      <c r="AO797" s="2">
        <v>2.9</v>
      </c>
      <c r="AP797" s="2">
        <v>5.2</v>
      </c>
      <c r="AQ797" s="2">
        <v>7.6</v>
      </c>
      <c r="AR797" s="2">
        <v>17.600000000000001</v>
      </c>
      <c r="AS797" s="2">
        <v>1024.3</v>
      </c>
      <c r="AT797" s="2">
        <v>16750</v>
      </c>
      <c r="AU797" s="2">
        <v>1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13.3</v>
      </c>
      <c r="BB797">
        <v>14.3</v>
      </c>
      <c r="BC797" s="5">
        <v>0.54652777777777772</v>
      </c>
    </row>
    <row r="798" spans="2:55">
      <c r="B798" s="2">
        <v>7.2</v>
      </c>
      <c r="C798" s="2">
        <v>81</v>
      </c>
      <c r="D798" s="2">
        <v>4.2</v>
      </c>
      <c r="E798" s="2">
        <v>6</v>
      </c>
      <c r="F798" s="2">
        <v>6.8</v>
      </c>
      <c r="G798" s="2">
        <v>9.6999999999999993</v>
      </c>
      <c r="H798" s="2">
        <v>1021.9</v>
      </c>
      <c r="I798" s="2">
        <v>2990</v>
      </c>
      <c r="J798" s="2">
        <v>0</v>
      </c>
      <c r="K798" s="2">
        <v>0</v>
      </c>
      <c r="L798" s="2">
        <v>0</v>
      </c>
      <c r="M798" s="2">
        <v>4</v>
      </c>
      <c r="N798">
        <v>52.8</v>
      </c>
      <c r="O798">
        <v>683.8</v>
      </c>
      <c r="P798">
        <v>8.3000000000000007</v>
      </c>
      <c r="Q798">
        <v>8.8000000000000007</v>
      </c>
      <c r="R798" s="5">
        <v>0.54791666666666705</v>
      </c>
      <c r="T798" s="13">
        <f t="shared" si="34"/>
        <v>8.8000000000000007</v>
      </c>
      <c r="U798" s="13">
        <f t="shared" si="35"/>
        <v>-0.39999999999999947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6.7</v>
      </c>
      <c r="AN798" s="2">
        <v>77</v>
      </c>
      <c r="AO798" s="2">
        <v>2.9</v>
      </c>
      <c r="AP798" s="2">
        <v>4.8</v>
      </c>
      <c r="AQ798" s="2">
        <v>9.4</v>
      </c>
      <c r="AR798" s="2">
        <v>17.600000000000001</v>
      </c>
      <c r="AS798" s="2">
        <v>1024.3</v>
      </c>
      <c r="AT798" s="2">
        <v>23090</v>
      </c>
      <c r="AU798" s="2">
        <v>1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13.1</v>
      </c>
      <c r="BB798">
        <v>14.2</v>
      </c>
      <c r="BC798" s="5">
        <v>0.54722222222222228</v>
      </c>
    </row>
    <row r="799" spans="2:55">
      <c r="B799" s="2">
        <v>7.2</v>
      </c>
      <c r="C799" s="2">
        <v>81</v>
      </c>
      <c r="D799" s="2">
        <v>4.2</v>
      </c>
      <c r="E799" s="2">
        <v>4.9000000000000004</v>
      </c>
      <c r="F799" s="2">
        <v>12.2</v>
      </c>
      <c r="G799" s="2">
        <v>16.899999999999999</v>
      </c>
      <c r="H799" s="2">
        <v>1021.8</v>
      </c>
      <c r="I799" s="2">
        <v>3430</v>
      </c>
      <c r="J799" s="2">
        <v>0</v>
      </c>
      <c r="K799" s="2">
        <v>0</v>
      </c>
      <c r="L799" s="2">
        <v>0</v>
      </c>
      <c r="M799" s="2">
        <v>4</v>
      </c>
      <c r="N799">
        <v>52.8</v>
      </c>
      <c r="O799">
        <v>683.8</v>
      </c>
      <c r="P799">
        <v>8.1999999999999993</v>
      </c>
      <c r="Q799">
        <v>8.8000000000000007</v>
      </c>
      <c r="R799" s="5">
        <v>0.54861111111111105</v>
      </c>
      <c r="T799" s="13">
        <f t="shared" si="34"/>
        <v>8.8000000000000007</v>
      </c>
      <c r="U799" s="13">
        <f t="shared" si="35"/>
        <v>-0.39999999999999947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6.7</v>
      </c>
      <c r="AN799" s="2">
        <v>77</v>
      </c>
      <c r="AO799" s="2">
        <v>2.9</v>
      </c>
      <c r="AP799" s="2">
        <v>5.5</v>
      </c>
      <c r="AQ799" s="2">
        <v>6.5</v>
      </c>
      <c r="AR799" s="2">
        <v>7.6</v>
      </c>
      <c r="AS799" s="2">
        <v>1023.9</v>
      </c>
      <c r="AT799" s="2">
        <v>26550</v>
      </c>
      <c r="AU799" s="2">
        <v>1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13</v>
      </c>
      <c r="BB799">
        <v>14</v>
      </c>
      <c r="BC799" s="5">
        <v>0.54791666666666672</v>
      </c>
    </row>
    <row r="800" spans="2:55">
      <c r="B800" s="2">
        <v>7.1</v>
      </c>
      <c r="C800" s="2">
        <v>81</v>
      </c>
      <c r="D800" s="2">
        <v>4.0999999999999996</v>
      </c>
      <c r="E800" s="2">
        <v>5.4</v>
      </c>
      <c r="F800" s="2">
        <v>9</v>
      </c>
      <c r="G800" s="2">
        <v>13.7</v>
      </c>
      <c r="H800" s="2">
        <v>1021.9</v>
      </c>
      <c r="I800" s="2">
        <v>3530</v>
      </c>
      <c r="J800" s="2">
        <v>0</v>
      </c>
      <c r="K800" s="2">
        <v>0</v>
      </c>
      <c r="L800" s="2">
        <v>0</v>
      </c>
      <c r="M800" s="2">
        <v>4</v>
      </c>
      <c r="N800">
        <v>52.8</v>
      </c>
      <c r="O800">
        <v>683.8</v>
      </c>
      <c r="P800">
        <v>8.1</v>
      </c>
      <c r="Q800">
        <v>8.6999999999999993</v>
      </c>
      <c r="R800" s="5">
        <v>0.54930555555555605</v>
      </c>
      <c r="T800" s="13">
        <f t="shared" si="34"/>
        <v>8.6999999999999993</v>
      </c>
      <c r="U800" s="13">
        <f t="shared" si="35"/>
        <v>-0.40000000000000036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6.8</v>
      </c>
      <c r="AN800" s="2">
        <v>77</v>
      </c>
      <c r="AO800" s="2">
        <v>3</v>
      </c>
      <c r="AP800" s="2">
        <v>6.8</v>
      </c>
      <c r="AQ800" s="2">
        <v>3.6</v>
      </c>
      <c r="AR800" s="2">
        <v>9.4</v>
      </c>
      <c r="AS800" s="2">
        <v>1024.2</v>
      </c>
      <c r="AT800" s="2">
        <v>23700</v>
      </c>
      <c r="AU800" s="2">
        <v>1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13.9</v>
      </c>
      <c r="BC800" s="5">
        <v>0.54861111111111116</v>
      </c>
    </row>
    <row r="801" spans="2:55">
      <c r="B801" s="2">
        <v>7.1</v>
      </c>
      <c r="C801" s="2">
        <v>81</v>
      </c>
      <c r="D801" s="2">
        <v>4.0999999999999996</v>
      </c>
      <c r="E801" s="2">
        <v>4.5</v>
      </c>
      <c r="F801" s="2">
        <v>14</v>
      </c>
      <c r="G801" s="2">
        <v>23.4</v>
      </c>
      <c r="H801" s="2">
        <v>1021.7</v>
      </c>
      <c r="I801" s="2">
        <v>3790</v>
      </c>
      <c r="J801" s="2">
        <v>0</v>
      </c>
      <c r="K801" s="2">
        <v>0</v>
      </c>
      <c r="L801" s="2">
        <v>0</v>
      </c>
      <c r="M801" s="2">
        <v>4</v>
      </c>
      <c r="N801">
        <v>52.8</v>
      </c>
      <c r="O801">
        <v>683.8</v>
      </c>
      <c r="P801">
        <v>8</v>
      </c>
      <c r="Q801">
        <v>8.6</v>
      </c>
      <c r="R801" s="5">
        <v>0.55000000000000004</v>
      </c>
      <c r="T801" s="13">
        <f t="shared" si="34"/>
        <v>8.6</v>
      </c>
      <c r="U801" s="13">
        <f t="shared" si="35"/>
        <v>-0.5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6.9</v>
      </c>
      <c r="AN801" s="2">
        <v>77</v>
      </c>
      <c r="AO801" s="2">
        <v>3.1</v>
      </c>
      <c r="AP801" s="2">
        <v>5.5</v>
      </c>
      <c r="AQ801" s="2">
        <v>7.6</v>
      </c>
      <c r="AR801" s="2">
        <v>7.6</v>
      </c>
      <c r="AS801" s="2">
        <v>1024</v>
      </c>
      <c r="AT801" s="2">
        <v>18690</v>
      </c>
      <c r="AU801" s="2">
        <v>1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12.6</v>
      </c>
      <c r="BB801">
        <v>13.7</v>
      </c>
      <c r="BC801" s="5">
        <v>0.5493055555555556</v>
      </c>
    </row>
    <row r="802" spans="2:55">
      <c r="B802" s="2">
        <v>7.1</v>
      </c>
      <c r="C802" s="2">
        <v>81</v>
      </c>
      <c r="D802" s="2">
        <v>4.0999999999999996</v>
      </c>
      <c r="E802" s="2">
        <v>5.3</v>
      </c>
      <c r="F802" s="2">
        <v>9.4</v>
      </c>
      <c r="G802" s="2">
        <v>14</v>
      </c>
      <c r="H802" s="2">
        <v>1021.7</v>
      </c>
      <c r="I802" s="2">
        <v>3590</v>
      </c>
      <c r="J802" s="2">
        <v>0</v>
      </c>
      <c r="K802" s="2">
        <v>0</v>
      </c>
      <c r="L802" s="2">
        <v>0</v>
      </c>
      <c r="M802" s="2">
        <v>4</v>
      </c>
      <c r="N802">
        <v>52.8</v>
      </c>
      <c r="O802">
        <v>683.8</v>
      </c>
      <c r="P802">
        <v>7.9</v>
      </c>
      <c r="Q802">
        <v>8.5</v>
      </c>
      <c r="R802" s="5">
        <v>0.55069444444444404</v>
      </c>
      <c r="T802" s="13">
        <f t="shared" si="34"/>
        <v>8.5</v>
      </c>
      <c r="U802" s="13">
        <f t="shared" si="35"/>
        <v>-0.59999999999999964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6.9</v>
      </c>
      <c r="AN802" s="2">
        <v>77</v>
      </c>
      <c r="AO802" s="2">
        <v>3.1</v>
      </c>
      <c r="AP802" s="2">
        <v>5.9</v>
      </c>
      <c r="AQ802" s="2">
        <v>6.1</v>
      </c>
      <c r="AR802" s="2">
        <v>9</v>
      </c>
      <c r="AS802" s="2">
        <v>1024.2</v>
      </c>
      <c r="AT802" s="2">
        <v>15360</v>
      </c>
      <c r="AU802" s="2">
        <v>1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12.6</v>
      </c>
      <c r="BB802">
        <v>13.7</v>
      </c>
      <c r="BC802" s="5">
        <v>0.55000000000000004</v>
      </c>
    </row>
    <row r="803" spans="2:55">
      <c r="B803" s="2">
        <v>7.1</v>
      </c>
      <c r="C803" s="2">
        <v>82</v>
      </c>
      <c r="D803" s="2">
        <v>4.2</v>
      </c>
      <c r="E803" s="2">
        <v>5.4</v>
      </c>
      <c r="F803" s="2">
        <v>9</v>
      </c>
      <c r="G803" s="2">
        <v>9</v>
      </c>
      <c r="H803" s="2">
        <v>1021.6</v>
      </c>
      <c r="I803" s="2">
        <v>3810</v>
      </c>
      <c r="J803" s="2">
        <v>0</v>
      </c>
      <c r="K803" s="2">
        <v>0</v>
      </c>
      <c r="L803" s="2">
        <v>0</v>
      </c>
      <c r="M803" s="2">
        <v>4</v>
      </c>
      <c r="N803">
        <v>52.8</v>
      </c>
      <c r="O803">
        <v>683.8</v>
      </c>
      <c r="P803">
        <v>7.8</v>
      </c>
      <c r="Q803">
        <v>8.4</v>
      </c>
      <c r="R803" s="5">
        <v>0.55138888888888904</v>
      </c>
      <c r="T803" s="13">
        <f t="shared" si="34"/>
        <v>8.4</v>
      </c>
      <c r="U803" s="13">
        <f t="shared" si="35"/>
        <v>-0.69999999999999929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6.9</v>
      </c>
      <c r="AN803" s="2">
        <v>77</v>
      </c>
      <c r="AO803" s="2">
        <v>3.1</v>
      </c>
      <c r="AP803" s="2">
        <v>5</v>
      </c>
      <c r="AQ803" s="2">
        <v>9.4</v>
      </c>
      <c r="AR803" s="2">
        <v>10.4</v>
      </c>
      <c r="AS803" s="2">
        <v>1024</v>
      </c>
      <c r="AT803" s="2">
        <v>14840</v>
      </c>
      <c r="AU803" s="2">
        <v>1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12.6</v>
      </c>
      <c r="BB803">
        <v>13.6</v>
      </c>
      <c r="BC803" s="5">
        <v>0.55069444444444449</v>
      </c>
    </row>
    <row r="804" spans="2:55">
      <c r="B804" s="2">
        <v>7.1</v>
      </c>
      <c r="C804" s="2">
        <v>82</v>
      </c>
      <c r="D804" s="2">
        <v>4.2</v>
      </c>
      <c r="E804" s="2">
        <v>5.4</v>
      </c>
      <c r="F804" s="2">
        <v>9</v>
      </c>
      <c r="G804" s="2">
        <v>9.4</v>
      </c>
      <c r="H804" s="2">
        <v>1021.8</v>
      </c>
      <c r="I804" s="2">
        <v>4430</v>
      </c>
      <c r="J804" s="2">
        <v>0</v>
      </c>
      <c r="K804" s="2">
        <v>0</v>
      </c>
      <c r="L804" s="2">
        <v>0</v>
      </c>
      <c r="M804" s="2">
        <v>4</v>
      </c>
      <c r="N804">
        <v>52.8</v>
      </c>
      <c r="O804">
        <v>683.8</v>
      </c>
      <c r="P804">
        <v>7.7</v>
      </c>
      <c r="Q804">
        <v>8.3000000000000007</v>
      </c>
      <c r="R804" s="5">
        <v>0.55208333333333304</v>
      </c>
      <c r="T804" s="13">
        <f t="shared" si="34"/>
        <v>8.3000000000000007</v>
      </c>
      <c r="U804" s="13">
        <f t="shared" si="35"/>
        <v>-0.79999999999999893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6.9</v>
      </c>
      <c r="AN804" s="2">
        <v>77</v>
      </c>
      <c r="AO804" s="2">
        <v>3.1</v>
      </c>
      <c r="AP804" s="2">
        <v>6.1</v>
      </c>
      <c r="AQ804" s="2">
        <v>5.4</v>
      </c>
      <c r="AR804" s="2">
        <v>10.4</v>
      </c>
      <c r="AS804" s="2">
        <v>1023.8</v>
      </c>
      <c r="AT804" s="2">
        <v>14550</v>
      </c>
      <c r="AU804" s="2">
        <v>1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12.6</v>
      </c>
      <c r="BB804">
        <v>13.6</v>
      </c>
      <c r="BC804" s="5">
        <v>0.55138888888888893</v>
      </c>
    </row>
    <row r="805" spans="2:55">
      <c r="B805" s="2">
        <v>7.1</v>
      </c>
      <c r="C805" s="2">
        <v>82</v>
      </c>
      <c r="D805" s="2">
        <v>4.2</v>
      </c>
      <c r="E805" s="2">
        <v>5.6</v>
      </c>
      <c r="F805" s="2">
        <v>7.9</v>
      </c>
      <c r="G805" s="2">
        <v>10.8</v>
      </c>
      <c r="H805" s="2">
        <v>1021.7</v>
      </c>
      <c r="I805" s="2">
        <v>5420</v>
      </c>
      <c r="J805" s="2">
        <v>0</v>
      </c>
      <c r="K805" s="2">
        <v>0</v>
      </c>
      <c r="L805" s="2">
        <v>0</v>
      </c>
      <c r="M805" s="2">
        <v>4</v>
      </c>
      <c r="N805">
        <v>52.8</v>
      </c>
      <c r="O805">
        <v>683.8</v>
      </c>
      <c r="P805">
        <v>7.6</v>
      </c>
      <c r="Q805">
        <v>8.3000000000000007</v>
      </c>
      <c r="R805" s="5">
        <v>0.55277777777777803</v>
      </c>
      <c r="T805" s="13">
        <f t="shared" si="34"/>
        <v>8.3000000000000007</v>
      </c>
      <c r="U805" s="13">
        <f t="shared" si="35"/>
        <v>-0.79999999999999893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6.9</v>
      </c>
      <c r="AN805" s="2">
        <v>77</v>
      </c>
      <c r="AO805" s="2">
        <v>3.1</v>
      </c>
      <c r="AP805" s="2">
        <v>5</v>
      </c>
      <c r="AQ805" s="2">
        <v>10.1</v>
      </c>
      <c r="AR805" s="2">
        <v>16.899999999999999</v>
      </c>
      <c r="AS805" s="2">
        <v>1024</v>
      </c>
      <c r="AT805" s="2">
        <v>14520</v>
      </c>
      <c r="AU805" s="2">
        <v>1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12.6</v>
      </c>
      <c r="BB805">
        <v>13.5</v>
      </c>
      <c r="BC805" s="5">
        <v>0.55208333333333337</v>
      </c>
    </row>
    <row r="806" spans="2:55">
      <c r="B806" s="2">
        <v>7</v>
      </c>
      <c r="C806" s="2">
        <v>82</v>
      </c>
      <c r="D806" s="2">
        <v>4.0999999999999996</v>
      </c>
      <c r="E806" s="2">
        <v>4.5999999999999996</v>
      </c>
      <c r="F806" s="2">
        <v>12.6</v>
      </c>
      <c r="G806" s="2">
        <v>16.2</v>
      </c>
      <c r="H806" s="2">
        <v>1021.7</v>
      </c>
      <c r="I806" s="2">
        <v>5420</v>
      </c>
      <c r="J806" s="2">
        <v>0</v>
      </c>
      <c r="K806" s="2">
        <v>0</v>
      </c>
      <c r="L806" s="2">
        <v>0</v>
      </c>
      <c r="M806" s="2">
        <v>4</v>
      </c>
      <c r="N806">
        <v>52.8</v>
      </c>
      <c r="O806">
        <v>683.8</v>
      </c>
      <c r="P806">
        <v>7.6</v>
      </c>
      <c r="Q806">
        <v>8.3000000000000007</v>
      </c>
      <c r="R806" s="5">
        <v>0.55347222222222203</v>
      </c>
      <c r="T806" s="13">
        <f t="shared" si="34"/>
        <v>8.3000000000000007</v>
      </c>
      <c r="U806" s="13">
        <f t="shared" si="35"/>
        <v>-0.69999999999999929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6.9</v>
      </c>
      <c r="AN806" s="2">
        <v>77</v>
      </c>
      <c r="AO806" s="2">
        <v>3.1</v>
      </c>
      <c r="AP806" s="2">
        <v>4.8</v>
      </c>
      <c r="AQ806" s="2">
        <v>10.4</v>
      </c>
      <c r="AR806" s="2">
        <v>14</v>
      </c>
      <c r="AS806" s="2">
        <v>1024.2</v>
      </c>
      <c r="AT806" s="2">
        <v>18270</v>
      </c>
      <c r="AU806" s="2">
        <v>1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12.5</v>
      </c>
      <c r="BB806">
        <v>13.4</v>
      </c>
      <c r="BC806" s="5">
        <v>0.55277777777777781</v>
      </c>
    </row>
    <row r="807" spans="2:55">
      <c r="B807" s="2">
        <v>7</v>
      </c>
      <c r="C807" s="2">
        <v>82</v>
      </c>
      <c r="D807" s="2">
        <v>4.0999999999999996</v>
      </c>
      <c r="E807" s="2">
        <v>4.8</v>
      </c>
      <c r="F807" s="2">
        <v>11.2</v>
      </c>
      <c r="G807" s="2">
        <v>12.6</v>
      </c>
      <c r="H807" s="2">
        <v>1021.7</v>
      </c>
      <c r="I807" s="2">
        <v>4790</v>
      </c>
      <c r="J807" s="2">
        <v>0</v>
      </c>
      <c r="K807" s="2">
        <v>0</v>
      </c>
      <c r="L807" s="2">
        <v>0</v>
      </c>
      <c r="M807" s="2">
        <v>4</v>
      </c>
      <c r="N807">
        <v>52.8</v>
      </c>
      <c r="O807">
        <v>683.8</v>
      </c>
      <c r="P807">
        <v>7.5</v>
      </c>
      <c r="Q807">
        <v>8.1</v>
      </c>
      <c r="R807" s="5">
        <v>0.55416666666666703</v>
      </c>
      <c r="T807" s="13">
        <f t="shared" si="34"/>
        <v>8.1</v>
      </c>
      <c r="U807" s="13">
        <f t="shared" si="35"/>
        <v>-0.90000000000000036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6.7</v>
      </c>
      <c r="AN807" s="2">
        <v>77</v>
      </c>
      <c r="AO807" s="2">
        <v>2.9</v>
      </c>
      <c r="AP807" s="2">
        <v>5.0999999999999996</v>
      </c>
      <c r="AQ807" s="2">
        <v>8.3000000000000007</v>
      </c>
      <c r="AR807" s="2">
        <v>9.6999999999999993</v>
      </c>
      <c r="AS807" s="2">
        <v>1023.9</v>
      </c>
      <c r="AT807" s="2">
        <v>23290</v>
      </c>
      <c r="AU807" s="2">
        <v>1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12.3</v>
      </c>
      <c r="BB807">
        <v>13.3</v>
      </c>
      <c r="BC807" s="5">
        <v>0.55347222222222225</v>
      </c>
    </row>
    <row r="808" spans="2:55">
      <c r="B808" s="2">
        <v>7</v>
      </c>
      <c r="C808" s="2">
        <v>82</v>
      </c>
      <c r="D808" s="2">
        <v>4.0999999999999996</v>
      </c>
      <c r="E808" s="2">
        <v>6</v>
      </c>
      <c r="F808" s="2">
        <v>6.1</v>
      </c>
      <c r="G808" s="2">
        <v>8.6</v>
      </c>
      <c r="H808" s="2">
        <v>1021.5</v>
      </c>
      <c r="I808" s="2">
        <v>3930</v>
      </c>
      <c r="J808" s="2">
        <v>0</v>
      </c>
      <c r="K808" s="2">
        <v>0</v>
      </c>
      <c r="L808" s="2">
        <v>0</v>
      </c>
      <c r="M808" s="2">
        <v>4</v>
      </c>
      <c r="N808">
        <v>52.8</v>
      </c>
      <c r="O808">
        <v>683.8</v>
      </c>
      <c r="P808">
        <v>7.5</v>
      </c>
      <c r="Q808">
        <v>8</v>
      </c>
      <c r="R808" s="5">
        <v>0.55486111111111103</v>
      </c>
      <c r="T808" s="13">
        <f t="shared" si="34"/>
        <v>8</v>
      </c>
      <c r="U808" s="13">
        <f t="shared" si="35"/>
        <v>-1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6.7</v>
      </c>
      <c r="AN808" s="2">
        <v>77</v>
      </c>
      <c r="AO808" s="2">
        <v>2.9</v>
      </c>
      <c r="AP808" s="2">
        <v>5.7</v>
      </c>
      <c r="AQ808" s="2">
        <v>5.8</v>
      </c>
      <c r="AR808" s="2">
        <v>11.2</v>
      </c>
      <c r="AS808" s="2">
        <v>1023.8</v>
      </c>
      <c r="AT808" s="2">
        <v>23030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12.2</v>
      </c>
      <c r="BB808">
        <v>13.1</v>
      </c>
      <c r="BC808" s="5">
        <v>0.5541666666666667</v>
      </c>
    </row>
    <row r="809" spans="2:55">
      <c r="B809" s="2">
        <v>7</v>
      </c>
      <c r="C809" s="2">
        <v>82</v>
      </c>
      <c r="D809" s="2">
        <v>4.0999999999999996</v>
      </c>
      <c r="E809" s="2">
        <v>5.7</v>
      </c>
      <c r="F809" s="2">
        <v>7.2</v>
      </c>
      <c r="G809" s="2">
        <v>14</v>
      </c>
      <c r="H809" s="2">
        <v>1021.7</v>
      </c>
      <c r="I809" s="2">
        <v>3630</v>
      </c>
      <c r="J809" s="2">
        <v>0</v>
      </c>
      <c r="K809" s="2">
        <v>0</v>
      </c>
      <c r="L809" s="2">
        <v>0</v>
      </c>
      <c r="M809" s="2">
        <v>4</v>
      </c>
      <c r="N809">
        <v>52.8</v>
      </c>
      <c r="O809">
        <v>683.8</v>
      </c>
      <c r="P809">
        <v>7.4</v>
      </c>
      <c r="Q809">
        <v>8</v>
      </c>
      <c r="R809" s="5">
        <v>0.55555555555555602</v>
      </c>
      <c r="T809" s="13">
        <f t="shared" si="34"/>
        <v>8</v>
      </c>
      <c r="U809" s="13">
        <f t="shared" si="35"/>
        <v>-1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6.7</v>
      </c>
      <c r="AN809" s="2">
        <v>77</v>
      </c>
      <c r="AO809" s="2">
        <v>2.9</v>
      </c>
      <c r="AP809" s="2">
        <v>5.4</v>
      </c>
      <c r="AQ809" s="2">
        <v>6.8</v>
      </c>
      <c r="AR809" s="2">
        <v>13.3</v>
      </c>
      <c r="AS809" s="2">
        <v>1024.0999999999999</v>
      </c>
      <c r="AT809" s="2">
        <v>23340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12.1</v>
      </c>
      <c r="BB809">
        <v>13</v>
      </c>
      <c r="BC809" s="5">
        <v>0.55486111111111114</v>
      </c>
    </row>
    <row r="810" spans="2:55">
      <c r="B810" s="2">
        <v>7</v>
      </c>
      <c r="C810" s="2">
        <v>82</v>
      </c>
      <c r="D810" s="2">
        <v>4.0999999999999996</v>
      </c>
      <c r="E810" s="2">
        <v>7</v>
      </c>
      <c r="F810" s="2">
        <v>4.3</v>
      </c>
      <c r="G810" s="2">
        <v>9.6999999999999993</v>
      </c>
      <c r="H810" s="2">
        <v>1021.5</v>
      </c>
      <c r="I810" s="2">
        <v>3340</v>
      </c>
      <c r="J810" s="2">
        <v>0</v>
      </c>
      <c r="K810" s="2">
        <v>0</v>
      </c>
      <c r="L810" s="2">
        <v>0</v>
      </c>
      <c r="M810" s="2">
        <v>4</v>
      </c>
      <c r="N810">
        <v>52.8</v>
      </c>
      <c r="O810">
        <v>683.8</v>
      </c>
      <c r="P810">
        <v>7.4</v>
      </c>
      <c r="Q810">
        <v>8</v>
      </c>
      <c r="R810" s="5">
        <v>0.55625000000000002</v>
      </c>
      <c r="T810" s="13">
        <f t="shared" si="34"/>
        <v>8</v>
      </c>
      <c r="U810" s="13">
        <f t="shared" si="35"/>
        <v>-1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6.8</v>
      </c>
      <c r="AN810" s="2">
        <v>77</v>
      </c>
      <c r="AO810" s="2">
        <v>3</v>
      </c>
      <c r="AP810" s="2">
        <v>5.2</v>
      </c>
      <c r="AQ810" s="2">
        <v>7.9</v>
      </c>
      <c r="AR810" s="2">
        <v>8.6</v>
      </c>
      <c r="AS810" s="2">
        <v>1024</v>
      </c>
      <c r="AT810" s="2">
        <v>21070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12</v>
      </c>
      <c r="BB810">
        <v>12.8</v>
      </c>
      <c r="BC810" s="5">
        <v>0.55555555555555558</v>
      </c>
    </row>
    <row r="811" spans="2:55">
      <c r="B811" s="2">
        <v>6.9</v>
      </c>
      <c r="C811" s="2">
        <v>82</v>
      </c>
      <c r="D811" s="2">
        <v>4</v>
      </c>
      <c r="E811" s="2">
        <v>5</v>
      </c>
      <c r="F811" s="2">
        <v>9.4</v>
      </c>
      <c r="G811" s="2">
        <v>10.8</v>
      </c>
      <c r="H811" s="2">
        <v>1021.5</v>
      </c>
      <c r="I811" s="2">
        <v>3210</v>
      </c>
      <c r="J811" s="2">
        <v>0</v>
      </c>
      <c r="K811" s="2">
        <v>0</v>
      </c>
      <c r="L811" s="2">
        <v>0</v>
      </c>
      <c r="M811" s="2">
        <v>4</v>
      </c>
      <c r="N811">
        <v>52.8</v>
      </c>
      <c r="O811">
        <v>683.8</v>
      </c>
      <c r="P811">
        <v>7.3</v>
      </c>
      <c r="Q811">
        <v>7.9</v>
      </c>
      <c r="R811" s="5">
        <v>0.55694444444444402</v>
      </c>
      <c r="T811" s="13">
        <f t="shared" si="34"/>
        <v>7.9</v>
      </c>
      <c r="U811" s="13">
        <f t="shared" si="35"/>
        <v>-1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6.8</v>
      </c>
      <c r="AN811" s="2">
        <v>77</v>
      </c>
      <c r="AO811" s="2">
        <v>3</v>
      </c>
      <c r="AP811" s="2">
        <v>4.5</v>
      </c>
      <c r="AQ811" s="2">
        <v>11.5</v>
      </c>
      <c r="AR811" s="2">
        <v>13.7</v>
      </c>
      <c r="AS811" s="2">
        <v>1023.9</v>
      </c>
      <c r="AT811" s="2">
        <v>16500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11.9</v>
      </c>
      <c r="BB811">
        <v>12.8</v>
      </c>
      <c r="BC811" s="5">
        <v>0.55625000000000002</v>
      </c>
    </row>
    <row r="812" spans="2:55">
      <c r="B812" s="2">
        <v>6.9</v>
      </c>
      <c r="C812" s="2">
        <v>81</v>
      </c>
      <c r="D812" s="2">
        <v>3.9</v>
      </c>
      <c r="E812" s="2">
        <v>5.7</v>
      </c>
      <c r="F812" s="2">
        <v>6.5</v>
      </c>
      <c r="G812" s="2">
        <v>9.6999999999999993</v>
      </c>
      <c r="H812" s="2">
        <v>1021.7</v>
      </c>
      <c r="I812" s="2">
        <v>3280</v>
      </c>
      <c r="J812" s="2">
        <v>0</v>
      </c>
      <c r="K812" s="2">
        <v>0</v>
      </c>
      <c r="L812" s="2">
        <v>0</v>
      </c>
      <c r="M812" s="2">
        <v>4</v>
      </c>
      <c r="N812">
        <v>52.8</v>
      </c>
      <c r="O812">
        <v>683.8</v>
      </c>
      <c r="P812">
        <v>7.3</v>
      </c>
      <c r="Q812">
        <v>7.9</v>
      </c>
      <c r="R812" s="5">
        <v>0.55763888888888902</v>
      </c>
      <c r="T812" s="13">
        <f t="shared" si="34"/>
        <v>7.9</v>
      </c>
      <c r="U812" s="13">
        <f t="shared" si="35"/>
        <v>-1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6.9</v>
      </c>
      <c r="AN812" s="2">
        <v>77</v>
      </c>
      <c r="AO812" s="2">
        <v>3.1</v>
      </c>
      <c r="AP812" s="2">
        <v>6.9</v>
      </c>
      <c r="AQ812" s="2">
        <v>2.9</v>
      </c>
      <c r="AR812" s="2">
        <v>5</v>
      </c>
      <c r="AS812" s="2">
        <v>1024.0999999999999</v>
      </c>
      <c r="AT812" s="2">
        <v>13660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11.9</v>
      </c>
      <c r="BB812">
        <v>12.7</v>
      </c>
      <c r="BC812" s="5">
        <v>0.55694444444444446</v>
      </c>
    </row>
    <row r="813" spans="2:55">
      <c r="B813" s="2">
        <v>6.9</v>
      </c>
      <c r="C813" s="2">
        <v>81</v>
      </c>
      <c r="D813" s="2">
        <v>3.9</v>
      </c>
      <c r="E813" s="2">
        <v>5.2</v>
      </c>
      <c r="F813" s="2">
        <v>9</v>
      </c>
      <c r="G813" s="2">
        <v>9</v>
      </c>
      <c r="H813" s="2">
        <v>1021.5</v>
      </c>
      <c r="I813" s="2">
        <v>3340</v>
      </c>
      <c r="J813" s="2">
        <v>0</v>
      </c>
      <c r="K813" s="2">
        <v>0</v>
      </c>
      <c r="L813" s="2">
        <v>0</v>
      </c>
      <c r="M813" s="2">
        <v>4</v>
      </c>
      <c r="N813">
        <v>52.8</v>
      </c>
      <c r="O813">
        <v>683.8</v>
      </c>
      <c r="P813">
        <v>7.3</v>
      </c>
      <c r="Q813">
        <v>7.8</v>
      </c>
      <c r="R813" s="5">
        <v>0.55833333333333302</v>
      </c>
      <c r="T813" s="13">
        <f t="shared" si="34"/>
        <v>7.8</v>
      </c>
      <c r="U813" s="13">
        <f t="shared" si="35"/>
        <v>-1.1000000000000005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6.9</v>
      </c>
      <c r="AN813" s="2">
        <v>77</v>
      </c>
      <c r="AO813" s="2">
        <v>3.1</v>
      </c>
      <c r="AP813" s="2">
        <v>4.7</v>
      </c>
      <c r="AQ813" s="2">
        <v>11.2</v>
      </c>
      <c r="AR813" s="2">
        <v>12.6</v>
      </c>
      <c r="AS813" s="2">
        <v>1023.6</v>
      </c>
      <c r="AT813" s="2">
        <v>11460</v>
      </c>
      <c r="AU813" s="2">
        <v>0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11.9</v>
      </c>
      <c r="BB813">
        <v>12.7</v>
      </c>
      <c r="BC813" s="5">
        <v>0.55763888888888891</v>
      </c>
    </row>
    <row r="814" spans="2:55">
      <c r="B814" s="2">
        <v>7</v>
      </c>
      <c r="C814" s="2">
        <v>81</v>
      </c>
      <c r="D814" s="2">
        <v>4</v>
      </c>
      <c r="E814" s="2">
        <v>4.5999999999999996</v>
      </c>
      <c r="F814" s="2">
        <v>12.6</v>
      </c>
      <c r="G814" s="2">
        <v>15.5</v>
      </c>
      <c r="H814" s="2">
        <v>1021.3</v>
      </c>
      <c r="I814" s="2">
        <v>3510</v>
      </c>
      <c r="J814" s="2">
        <v>0</v>
      </c>
      <c r="K814" s="2">
        <v>0</v>
      </c>
      <c r="L814" s="2">
        <v>0</v>
      </c>
      <c r="M814" s="2">
        <v>4</v>
      </c>
      <c r="N814">
        <v>52.8</v>
      </c>
      <c r="O814">
        <v>683.8</v>
      </c>
      <c r="P814">
        <v>7.2</v>
      </c>
      <c r="Q814">
        <v>7.8</v>
      </c>
      <c r="R814" s="5">
        <v>0.55902777777777801</v>
      </c>
      <c r="T814" s="13">
        <f t="shared" si="34"/>
        <v>7.8</v>
      </c>
      <c r="U814" s="13">
        <f t="shared" si="35"/>
        <v>-1.2000000000000002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6.9</v>
      </c>
      <c r="AN814" s="2">
        <v>77</v>
      </c>
      <c r="AO814" s="2">
        <v>3.1</v>
      </c>
      <c r="AP814" s="2">
        <v>6.1</v>
      </c>
      <c r="AQ814" s="2">
        <v>5.4</v>
      </c>
      <c r="AR814" s="2">
        <v>13.7</v>
      </c>
      <c r="AS814" s="2">
        <v>1023.8</v>
      </c>
      <c r="AT814" s="2">
        <v>10700</v>
      </c>
      <c r="AU814" s="2">
        <v>0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11.9</v>
      </c>
      <c r="BB814">
        <v>12.6</v>
      </c>
      <c r="BC814" s="5">
        <v>0.55833333333333335</v>
      </c>
    </row>
    <row r="815" spans="2:55">
      <c r="B815" s="2">
        <v>7</v>
      </c>
      <c r="C815" s="2">
        <v>81</v>
      </c>
      <c r="D815" s="2">
        <v>4</v>
      </c>
      <c r="E815" s="2">
        <v>4.5</v>
      </c>
      <c r="F815" s="2">
        <v>13.3</v>
      </c>
      <c r="G815" s="2">
        <v>16.899999999999999</v>
      </c>
      <c r="H815" s="2">
        <v>1021.3</v>
      </c>
      <c r="I815" s="2">
        <v>3030</v>
      </c>
      <c r="J815" s="2">
        <v>0</v>
      </c>
      <c r="K815" s="2">
        <v>0</v>
      </c>
      <c r="L815" s="2">
        <v>0</v>
      </c>
      <c r="M815" s="2">
        <v>4</v>
      </c>
      <c r="N815">
        <v>52.8</v>
      </c>
      <c r="O815">
        <v>683.8</v>
      </c>
      <c r="P815">
        <v>7.2</v>
      </c>
      <c r="Q815">
        <v>7.7</v>
      </c>
      <c r="R815" s="5">
        <v>0.55972222222222201</v>
      </c>
      <c r="T815" s="13">
        <f t="shared" si="34"/>
        <v>7.7</v>
      </c>
      <c r="U815" s="13">
        <f t="shared" si="35"/>
        <v>-1.2999999999999998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77</v>
      </c>
      <c r="AO815" s="2">
        <v>3</v>
      </c>
      <c r="AP815" s="2">
        <v>5.0999999999999996</v>
      </c>
      <c r="AQ815" s="2">
        <v>9</v>
      </c>
      <c r="AR815" s="2">
        <v>14</v>
      </c>
      <c r="AS815" s="2">
        <v>1023.8</v>
      </c>
      <c r="AT815" s="2">
        <v>13030</v>
      </c>
      <c r="AU815" s="2">
        <v>0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11.8</v>
      </c>
      <c r="BB815">
        <v>12.5</v>
      </c>
      <c r="BC815" s="5">
        <v>0.55902777777777779</v>
      </c>
    </row>
    <row r="816" spans="2:55">
      <c r="B816" s="2">
        <v>7</v>
      </c>
      <c r="C816" s="2">
        <v>81</v>
      </c>
      <c r="D816" s="2">
        <v>4</v>
      </c>
      <c r="E816" s="2">
        <v>5.3</v>
      </c>
      <c r="F816" s="2">
        <v>9</v>
      </c>
      <c r="G816" s="2">
        <v>9</v>
      </c>
      <c r="H816" s="2">
        <v>1021.4</v>
      </c>
      <c r="I816" s="2">
        <v>3750</v>
      </c>
      <c r="J816" s="2">
        <v>0</v>
      </c>
      <c r="K816" s="2">
        <v>0</v>
      </c>
      <c r="L816" s="2">
        <v>0</v>
      </c>
      <c r="M816" s="2">
        <v>4</v>
      </c>
      <c r="N816">
        <v>52.8</v>
      </c>
      <c r="O816">
        <v>683.8</v>
      </c>
      <c r="P816">
        <v>7.2</v>
      </c>
      <c r="Q816">
        <v>7.7</v>
      </c>
      <c r="R816" s="5">
        <v>0.56041666666666701</v>
      </c>
      <c r="T816" s="13">
        <f t="shared" si="34"/>
        <v>7.7</v>
      </c>
      <c r="U816" s="13">
        <f t="shared" si="35"/>
        <v>-1.2999999999999998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4.4000000000000004</v>
      </c>
      <c r="AQ816" s="2">
        <v>12.2</v>
      </c>
      <c r="AR816" s="2">
        <v>16.600000000000001</v>
      </c>
      <c r="AS816" s="2">
        <v>1023.8</v>
      </c>
      <c r="AT816" s="2">
        <v>15690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11.6</v>
      </c>
      <c r="BB816">
        <v>12.4</v>
      </c>
      <c r="BC816" s="5">
        <v>0.55972222222222223</v>
      </c>
    </row>
    <row r="817" spans="2:55">
      <c r="B817" s="2">
        <v>7</v>
      </c>
      <c r="C817" s="2">
        <v>81</v>
      </c>
      <c r="D817" s="2">
        <v>4</v>
      </c>
      <c r="E817" s="2">
        <v>3.8</v>
      </c>
      <c r="F817" s="2">
        <v>18.399999999999999</v>
      </c>
      <c r="G817" s="2">
        <v>19.100000000000001</v>
      </c>
      <c r="H817" s="2">
        <v>1021.4</v>
      </c>
      <c r="I817" s="2">
        <v>4690</v>
      </c>
      <c r="J817" s="2">
        <v>0</v>
      </c>
      <c r="K817" s="2">
        <v>0</v>
      </c>
      <c r="L817" s="2">
        <v>0</v>
      </c>
      <c r="M817" s="2">
        <v>4</v>
      </c>
      <c r="N817">
        <v>52.8</v>
      </c>
      <c r="O817">
        <v>683.8</v>
      </c>
      <c r="P817">
        <v>7.1</v>
      </c>
      <c r="Q817">
        <v>7.7</v>
      </c>
      <c r="R817" s="5">
        <v>0.56111111111111101</v>
      </c>
      <c r="T817" s="13">
        <f t="shared" si="34"/>
        <v>7.7</v>
      </c>
      <c r="U817" s="13">
        <f t="shared" si="35"/>
        <v>-1.2999999999999998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6.7</v>
      </c>
      <c r="AN817" s="2">
        <v>77</v>
      </c>
      <c r="AO817" s="2">
        <v>2.9</v>
      </c>
      <c r="AP817" s="2">
        <v>5.4</v>
      </c>
      <c r="AQ817" s="2">
        <v>6.8</v>
      </c>
      <c r="AR817" s="2">
        <v>7.2</v>
      </c>
      <c r="AS817" s="2">
        <v>1023.6</v>
      </c>
      <c r="AT817" s="2">
        <v>16290</v>
      </c>
      <c r="AU817" s="2">
        <v>1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11.5</v>
      </c>
      <c r="BB817">
        <v>12.2</v>
      </c>
      <c r="BC817" s="5">
        <v>0.56041666666666667</v>
      </c>
    </row>
    <row r="818" spans="2:55">
      <c r="B818" s="2">
        <v>7</v>
      </c>
      <c r="C818" s="2">
        <v>81</v>
      </c>
      <c r="D818" s="2">
        <v>4</v>
      </c>
      <c r="E818" s="2">
        <v>4.3</v>
      </c>
      <c r="F818" s="2">
        <v>14.4</v>
      </c>
      <c r="G818" s="2">
        <v>17.600000000000001</v>
      </c>
      <c r="H818" s="2">
        <v>1021.3</v>
      </c>
      <c r="I818" s="2">
        <v>4960</v>
      </c>
      <c r="J818" s="2">
        <v>0</v>
      </c>
      <c r="K818" s="2">
        <v>0</v>
      </c>
      <c r="L818" s="2">
        <v>0</v>
      </c>
      <c r="M818" s="2">
        <v>4</v>
      </c>
      <c r="N818">
        <v>52.8</v>
      </c>
      <c r="O818">
        <v>683.8</v>
      </c>
      <c r="P818">
        <v>7.1</v>
      </c>
      <c r="Q818">
        <v>7.6</v>
      </c>
      <c r="R818" s="5">
        <v>0.561805555555556</v>
      </c>
      <c r="T818" s="13">
        <f t="shared" si="34"/>
        <v>7.6</v>
      </c>
      <c r="U818" s="13">
        <f t="shared" si="35"/>
        <v>-1.4000000000000004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6.8</v>
      </c>
      <c r="AN818" s="2">
        <v>77</v>
      </c>
      <c r="AO818" s="2">
        <v>3</v>
      </c>
      <c r="AP818" s="2">
        <v>5.2</v>
      </c>
      <c r="AQ818" s="2">
        <v>7.9</v>
      </c>
      <c r="AR818" s="2">
        <v>13.3</v>
      </c>
      <c r="AS818" s="2">
        <v>1023.7</v>
      </c>
      <c r="AT818" s="2">
        <v>17350</v>
      </c>
      <c r="AU818" s="2">
        <v>1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11.3</v>
      </c>
      <c r="BB818">
        <v>12.1</v>
      </c>
      <c r="BC818" s="5">
        <v>0.56111111111111112</v>
      </c>
    </row>
    <row r="819" spans="2:55">
      <c r="B819" s="2">
        <v>7</v>
      </c>
      <c r="C819" s="2">
        <v>81</v>
      </c>
      <c r="D819" s="2">
        <v>4</v>
      </c>
      <c r="E819" s="2">
        <v>6.1</v>
      </c>
      <c r="F819" s="2">
        <v>5.8</v>
      </c>
      <c r="G819" s="2">
        <v>9</v>
      </c>
      <c r="H819" s="2">
        <v>1021.3</v>
      </c>
      <c r="I819" s="2">
        <v>4570</v>
      </c>
      <c r="J819" s="2">
        <v>0</v>
      </c>
      <c r="K819" s="2">
        <v>0</v>
      </c>
      <c r="L819" s="2">
        <v>0</v>
      </c>
      <c r="M819" s="2">
        <v>4</v>
      </c>
      <c r="N819">
        <v>52.8</v>
      </c>
      <c r="O819">
        <v>683.8</v>
      </c>
      <c r="P819">
        <v>7.1</v>
      </c>
      <c r="Q819">
        <v>7.6</v>
      </c>
      <c r="R819" s="5">
        <v>0.5625</v>
      </c>
      <c r="T819" s="13">
        <f t="shared" si="34"/>
        <v>7.6</v>
      </c>
      <c r="U819" s="13">
        <f t="shared" si="35"/>
        <v>-1.4000000000000004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6.8</v>
      </c>
      <c r="AN819" s="2">
        <v>78</v>
      </c>
      <c r="AO819" s="2">
        <v>3.2</v>
      </c>
      <c r="AP819" s="2">
        <v>5.8</v>
      </c>
      <c r="AQ819" s="2">
        <v>6.1</v>
      </c>
      <c r="AR819" s="2">
        <v>10.4</v>
      </c>
      <c r="AS819" s="2">
        <v>1023.7</v>
      </c>
      <c r="AT819" s="2">
        <v>15950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11.3</v>
      </c>
      <c r="BB819">
        <v>12.1</v>
      </c>
      <c r="BC819" s="5">
        <v>0.56180555555555556</v>
      </c>
    </row>
    <row r="820" spans="2:55">
      <c r="B820" s="2">
        <v>7.1</v>
      </c>
      <c r="C820" s="2">
        <v>81</v>
      </c>
      <c r="D820" s="2">
        <v>4.0999999999999996</v>
      </c>
      <c r="E820" s="2">
        <v>4.9000000000000004</v>
      </c>
      <c r="F820" s="2">
        <v>11.2</v>
      </c>
      <c r="G820" s="2">
        <v>17.3</v>
      </c>
      <c r="H820" s="2">
        <v>1021.5</v>
      </c>
      <c r="I820" s="2">
        <v>3880</v>
      </c>
      <c r="J820" s="2">
        <v>0</v>
      </c>
      <c r="K820" s="2">
        <v>0</v>
      </c>
      <c r="L820" s="2">
        <v>0</v>
      </c>
      <c r="M820" s="2">
        <v>4</v>
      </c>
      <c r="N820">
        <v>52.8</v>
      </c>
      <c r="O820">
        <v>683.8</v>
      </c>
      <c r="P820">
        <v>7</v>
      </c>
      <c r="Q820">
        <v>7.6</v>
      </c>
      <c r="R820" s="5">
        <v>0.563194444444444</v>
      </c>
      <c r="T820" s="13">
        <f t="shared" si="34"/>
        <v>7.6</v>
      </c>
      <c r="U820" s="13">
        <f t="shared" si="35"/>
        <v>-1.5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6.8</v>
      </c>
      <c r="AN820" s="2">
        <v>78</v>
      </c>
      <c r="AO820" s="2">
        <v>3.2</v>
      </c>
      <c r="AP820" s="2">
        <v>6</v>
      </c>
      <c r="AQ820" s="2">
        <v>5.4</v>
      </c>
      <c r="AR820" s="2">
        <v>8.6</v>
      </c>
      <c r="AS820" s="2">
        <v>1023.7</v>
      </c>
      <c r="AT820" s="2">
        <v>13660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11.1</v>
      </c>
      <c r="BB820">
        <v>12</v>
      </c>
      <c r="BC820" s="5">
        <v>0.5625</v>
      </c>
    </row>
    <row r="821" spans="2:55">
      <c r="B821" s="2">
        <v>7.1</v>
      </c>
      <c r="C821" s="2">
        <v>80</v>
      </c>
      <c r="D821" s="2">
        <v>3.9</v>
      </c>
      <c r="E821" s="2">
        <v>5.6</v>
      </c>
      <c r="F821" s="2">
        <v>8.3000000000000007</v>
      </c>
      <c r="G821" s="2">
        <v>11.9</v>
      </c>
      <c r="H821" s="2">
        <v>1021.4</v>
      </c>
      <c r="I821" s="2">
        <v>4580</v>
      </c>
      <c r="J821" s="2">
        <v>0</v>
      </c>
      <c r="K821" s="2">
        <v>0</v>
      </c>
      <c r="L821" s="2">
        <v>0</v>
      </c>
      <c r="M821" s="2">
        <v>4</v>
      </c>
      <c r="N821">
        <v>52.8</v>
      </c>
      <c r="O821">
        <v>683.8</v>
      </c>
      <c r="P821">
        <v>7</v>
      </c>
      <c r="Q821">
        <v>7.5</v>
      </c>
      <c r="R821" s="5">
        <v>0.56388888888888899</v>
      </c>
      <c r="T821" s="13">
        <f t="shared" si="34"/>
        <v>7.5</v>
      </c>
      <c r="U821" s="13">
        <f t="shared" si="35"/>
        <v>-1.5999999999999996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78</v>
      </c>
      <c r="AO821" s="2">
        <v>3.2</v>
      </c>
      <c r="AP821" s="2">
        <v>6</v>
      </c>
      <c r="AQ821" s="2">
        <v>5.4</v>
      </c>
      <c r="AR821" s="2">
        <v>10.1</v>
      </c>
      <c r="AS821" s="2">
        <v>1023.6</v>
      </c>
      <c r="AT821" s="2">
        <v>10490</v>
      </c>
      <c r="AU821" s="2">
        <v>0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11.1</v>
      </c>
      <c r="BB821">
        <v>11.9</v>
      </c>
      <c r="BC821" s="5">
        <v>0.56319444444444444</v>
      </c>
    </row>
    <row r="822" spans="2:55">
      <c r="B822" s="2">
        <v>7.1</v>
      </c>
      <c r="C822" s="2">
        <v>80</v>
      </c>
      <c r="D822" s="2">
        <v>3.9</v>
      </c>
      <c r="E822" s="2">
        <v>7.1</v>
      </c>
      <c r="F822" s="2">
        <v>4.7</v>
      </c>
      <c r="G822" s="2">
        <v>10.4</v>
      </c>
      <c r="H822" s="2">
        <v>1021.5</v>
      </c>
      <c r="I822" s="2">
        <v>3760</v>
      </c>
      <c r="J822" s="2">
        <v>0</v>
      </c>
      <c r="K822" s="2">
        <v>0</v>
      </c>
      <c r="L822" s="2">
        <v>0</v>
      </c>
      <c r="M822" s="2">
        <v>4</v>
      </c>
      <c r="N822">
        <v>52.8</v>
      </c>
      <c r="O822">
        <v>683.8</v>
      </c>
      <c r="P822">
        <v>7</v>
      </c>
      <c r="Q822">
        <v>7.5</v>
      </c>
      <c r="R822" s="5">
        <v>0.56458333333333299</v>
      </c>
      <c r="T822" s="13">
        <f t="shared" si="34"/>
        <v>7.5</v>
      </c>
      <c r="U822" s="13">
        <f t="shared" si="35"/>
        <v>-1.5999999999999996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6.8</v>
      </c>
      <c r="AN822" s="2">
        <v>78</v>
      </c>
      <c r="AO822" s="2">
        <v>3.2</v>
      </c>
      <c r="AP822" s="2">
        <v>6</v>
      </c>
      <c r="AQ822" s="2">
        <v>5.4</v>
      </c>
      <c r="AR822" s="2">
        <v>7.6</v>
      </c>
      <c r="AS822" s="2">
        <v>1023.7</v>
      </c>
      <c r="AT822" s="2">
        <v>8600</v>
      </c>
      <c r="AU822" s="2">
        <v>0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11</v>
      </c>
      <c r="BB822">
        <v>11.8</v>
      </c>
      <c r="BC822" s="5">
        <v>0.56388888888888888</v>
      </c>
    </row>
    <row r="823" spans="2:55">
      <c r="B823" s="2">
        <v>7.1</v>
      </c>
      <c r="C823" s="2">
        <v>81</v>
      </c>
      <c r="D823" s="2">
        <v>4.0999999999999996</v>
      </c>
      <c r="E823" s="2">
        <v>6</v>
      </c>
      <c r="F823" s="2">
        <v>6.5</v>
      </c>
      <c r="G823" s="2">
        <v>16.899999999999999</v>
      </c>
      <c r="H823" s="2">
        <v>1021.3</v>
      </c>
      <c r="I823" s="2">
        <v>3920</v>
      </c>
      <c r="J823" s="2">
        <v>0</v>
      </c>
      <c r="K823" s="2">
        <v>0</v>
      </c>
      <c r="L823" s="2">
        <v>0</v>
      </c>
      <c r="M823" s="2">
        <v>4</v>
      </c>
      <c r="N823">
        <v>52.8</v>
      </c>
      <c r="O823">
        <v>683.8</v>
      </c>
      <c r="P823">
        <v>7</v>
      </c>
      <c r="Q823">
        <v>7.5</v>
      </c>
      <c r="R823" s="5">
        <v>0.56527777777777799</v>
      </c>
      <c r="T823" s="13">
        <f t="shared" si="34"/>
        <v>7.5</v>
      </c>
      <c r="U823" s="13">
        <f t="shared" si="35"/>
        <v>-1.5999999999999996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6.8</v>
      </c>
      <c r="AN823" s="2">
        <v>78</v>
      </c>
      <c r="AO823" s="2">
        <v>3.2</v>
      </c>
      <c r="AP823" s="2">
        <v>4.9000000000000004</v>
      </c>
      <c r="AQ823" s="2">
        <v>9.4</v>
      </c>
      <c r="AR823" s="2">
        <v>13</v>
      </c>
      <c r="AS823" s="2">
        <v>1023.6</v>
      </c>
      <c r="AT823" s="2">
        <v>7200</v>
      </c>
      <c r="AU823" s="2">
        <v>0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10.9</v>
      </c>
      <c r="BB823">
        <v>11.7</v>
      </c>
      <c r="BC823" s="5">
        <v>0.56458333333333333</v>
      </c>
    </row>
    <row r="824" spans="2:55">
      <c r="B824" s="2">
        <v>7.1</v>
      </c>
      <c r="C824" s="2">
        <v>80</v>
      </c>
      <c r="D824" s="2">
        <v>3.9</v>
      </c>
      <c r="E824" s="2">
        <v>4.7</v>
      </c>
      <c r="F824" s="2">
        <v>12.6</v>
      </c>
      <c r="G824" s="2">
        <v>19.399999999999999</v>
      </c>
      <c r="H824" s="2">
        <v>1021.3</v>
      </c>
      <c r="I824" s="2">
        <v>3820</v>
      </c>
      <c r="J824" s="2">
        <v>0</v>
      </c>
      <c r="K824" s="2">
        <v>0</v>
      </c>
      <c r="L824" s="2">
        <v>0</v>
      </c>
      <c r="M824" s="2">
        <v>4</v>
      </c>
      <c r="N824">
        <v>52.8</v>
      </c>
      <c r="O824">
        <v>683.8</v>
      </c>
      <c r="P824">
        <v>7</v>
      </c>
      <c r="Q824">
        <v>7.5</v>
      </c>
      <c r="R824" s="5">
        <v>0.56597222222222199</v>
      </c>
      <c r="T824" s="13">
        <f t="shared" si="34"/>
        <v>7.5</v>
      </c>
      <c r="U824" s="13">
        <f t="shared" si="35"/>
        <v>-1.5999999999999996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6.8</v>
      </c>
      <c r="AN824" s="2">
        <v>78</v>
      </c>
      <c r="AO824" s="2">
        <v>3.2</v>
      </c>
      <c r="AP824" s="2">
        <v>5.0999999999999996</v>
      </c>
      <c r="AQ824" s="2">
        <v>9</v>
      </c>
      <c r="AR824" s="2">
        <v>11.5</v>
      </c>
      <c r="AS824" s="2">
        <v>1023.5</v>
      </c>
      <c r="AT824" s="2">
        <v>7130</v>
      </c>
      <c r="AU824" s="2">
        <v>0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10.8</v>
      </c>
      <c r="BB824">
        <v>11.7</v>
      </c>
      <c r="BC824" s="5">
        <v>0.56527777777777777</v>
      </c>
    </row>
    <row r="825" spans="2:55">
      <c r="B825" s="2">
        <v>7.1</v>
      </c>
      <c r="C825" s="2">
        <v>80</v>
      </c>
      <c r="D825" s="2">
        <v>3.9</v>
      </c>
      <c r="E825" s="2">
        <v>4.5999999999999996</v>
      </c>
      <c r="F825" s="2">
        <v>13.7</v>
      </c>
      <c r="G825" s="2">
        <v>17.3</v>
      </c>
      <c r="H825" s="2">
        <v>1021.3</v>
      </c>
      <c r="I825" s="2">
        <v>2100</v>
      </c>
      <c r="J825" s="2">
        <v>0</v>
      </c>
      <c r="K825" s="2">
        <v>0</v>
      </c>
      <c r="L825" s="2">
        <v>0</v>
      </c>
      <c r="M825" s="2">
        <v>4</v>
      </c>
      <c r="N825">
        <v>52.8</v>
      </c>
      <c r="O825">
        <v>683.8</v>
      </c>
      <c r="P825">
        <v>7</v>
      </c>
      <c r="Q825">
        <v>7.5</v>
      </c>
      <c r="R825" s="5">
        <v>0.56666666666666698</v>
      </c>
      <c r="T825" s="13">
        <f t="shared" si="34"/>
        <v>7.5</v>
      </c>
      <c r="U825" s="13">
        <f t="shared" si="35"/>
        <v>-1.5999999999999996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6.8</v>
      </c>
      <c r="AN825" s="2">
        <v>78</v>
      </c>
      <c r="AO825" s="2">
        <v>3.2</v>
      </c>
      <c r="AP825" s="2">
        <v>5.6</v>
      </c>
      <c r="AQ825" s="2">
        <v>6.5</v>
      </c>
      <c r="AR825" s="2">
        <v>8.6</v>
      </c>
      <c r="AS825" s="2">
        <v>1023.7</v>
      </c>
      <c r="AT825" s="2">
        <v>7580</v>
      </c>
      <c r="AU825" s="2">
        <v>0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10.7</v>
      </c>
      <c r="BB825">
        <v>11.6</v>
      </c>
      <c r="BC825" s="5">
        <v>0.56597222222222221</v>
      </c>
    </row>
    <row r="826" spans="2:55">
      <c r="B826" s="2">
        <v>7.1</v>
      </c>
      <c r="C826" s="2">
        <v>80</v>
      </c>
      <c r="D826" s="2">
        <v>3.9</v>
      </c>
      <c r="E826" s="2">
        <v>5.4</v>
      </c>
      <c r="F826" s="2">
        <v>8.6</v>
      </c>
      <c r="G826" s="2">
        <v>10.1</v>
      </c>
      <c r="H826" s="2">
        <v>1021</v>
      </c>
      <c r="I826" s="2">
        <v>1780</v>
      </c>
      <c r="J826" s="2">
        <v>0</v>
      </c>
      <c r="K826" s="2">
        <v>0</v>
      </c>
      <c r="L826" s="2">
        <v>0</v>
      </c>
      <c r="M826" s="2">
        <v>4</v>
      </c>
      <c r="N826">
        <v>52.8</v>
      </c>
      <c r="O826">
        <v>683.8</v>
      </c>
      <c r="P826">
        <v>7</v>
      </c>
      <c r="Q826">
        <v>7.4</v>
      </c>
      <c r="R826" s="5">
        <v>0.56736111111111098</v>
      </c>
      <c r="T826" s="13">
        <f t="shared" si="34"/>
        <v>7.4</v>
      </c>
      <c r="U826" s="13">
        <f t="shared" si="35"/>
        <v>-1.6999999999999993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6.8</v>
      </c>
      <c r="AN826" s="2">
        <v>78</v>
      </c>
      <c r="AO826" s="2">
        <v>3.2</v>
      </c>
      <c r="AP826" s="2">
        <v>5.2</v>
      </c>
      <c r="AQ826" s="2">
        <v>7.9</v>
      </c>
      <c r="AR826" s="2">
        <v>14.8</v>
      </c>
      <c r="AS826" s="2">
        <v>1023.9</v>
      </c>
      <c r="AT826" s="2">
        <v>7500</v>
      </c>
      <c r="AU826" s="2">
        <v>0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10.6</v>
      </c>
      <c r="BB826">
        <v>11.5</v>
      </c>
      <c r="BC826" s="5">
        <v>0.56666666666666665</v>
      </c>
    </row>
    <row r="827" spans="2:55">
      <c r="B827" s="2">
        <v>7.2</v>
      </c>
      <c r="C827" s="2">
        <v>81</v>
      </c>
      <c r="D827" s="2">
        <v>4.2</v>
      </c>
      <c r="E827" s="2">
        <v>5.0999999999999996</v>
      </c>
      <c r="F827" s="2">
        <v>10.8</v>
      </c>
      <c r="G827" s="2">
        <v>15.1</v>
      </c>
      <c r="H827" s="2">
        <v>1021.2</v>
      </c>
      <c r="I827" s="2">
        <v>1880</v>
      </c>
      <c r="J827" s="2">
        <v>0</v>
      </c>
      <c r="K827" s="2">
        <v>0</v>
      </c>
      <c r="L827" s="2">
        <v>0</v>
      </c>
      <c r="M827" s="2">
        <v>4</v>
      </c>
      <c r="N827">
        <v>52.8</v>
      </c>
      <c r="O827">
        <v>683.8</v>
      </c>
      <c r="P827">
        <v>7</v>
      </c>
      <c r="Q827">
        <v>7.4</v>
      </c>
      <c r="R827" s="5">
        <v>0.56805555555555598</v>
      </c>
      <c r="T827" s="13">
        <f t="shared" si="34"/>
        <v>7.4</v>
      </c>
      <c r="U827" s="13">
        <f t="shared" si="35"/>
        <v>-1.7999999999999998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78</v>
      </c>
      <c r="AO827" s="2">
        <v>3.2</v>
      </c>
      <c r="AP827" s="2">
        <v>4.9000000000000004</v>
      </c>
      <c r="AQ827" s="2">
        <v>9.4</v>
      </c>
      <c r="AR827" s="2">
        <v>12.6</v>
      </c>
      <c r="AS827" s="2">
        <v>1023.4</v>
      </c>
      <c r="AT827" s="2">
        <v>7710</v>
      </c>
      <c r="AU827" s="2">
        <v>0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10.4</v>
      </c>
      <c r="BB827">
        <v>11.4</v>
      </c>
      <c r="BC827" s="5">
        <v>0.56736111111111109</v>
      </c>
    </row>
    <row r="828" spans="2:55">
      <c r="B828" s="2">
        <v>7.2</v>
      </c>
      <c r="C828" s="2">
        <v>81</v>
      </c>
      <c r="D828" s="2">
        <v>4.2</v>
      </c>
      <c r="E828" s="2">
        <v>4.3</v>
      </c>
      <c r="F828" s="2">
        <v>16.600000000000001</v>
      </c>
      <c r="G828" s="2">
        <v>20.9</v>
      </c>
      <c r="H828" s="2">
        <v>1021.3</v>
      </c>
      <c r="I828" s="2">
        <v>1960</v>
      </c>
      <c r="J828" s="2">
        <v>0</v>
      </c>
      <c r="K828" s="2">
        <v>0</v>
      </c>
      <c r="L828" s="2">
        <v>0</v>
      </c>
      <c r="M828" s="2">
        <v>4</v>
      </c>
      <c r="N828">
        <v>52.8</v>
      </c>
      <c r="O828">
        <v>683.8</v>
      </c>
      <c r="P828">
        <v>7</v>
      </c>
      <c r="Q828">
        <v>7.4</v>
      </c>
      <c r="R828" s="5">
        <v>0.56874999999999998</v>
      </c>
      <c r="T828" s="13">
        <f t="shared" si="34"/>
        <v>7.4</v>
      </c>
      <c r="U828" s="13">
        <f t="shared" si="35"/>
        <v>-1.7999999999999998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6.7</v>
      </c>
      <c r="AN828" s="2">
        <v>78</v>
      </c>
      <c r="AO828" s="2">
        <v>3.1</v>
      </c>
      <c r="AP828" s="2">
        <v>4.3</v>
      </c>
      <c r="AQ828" s="2">
        <v>12.2</v>
      </c>
      <c r="AR828" s="2">
        <v>15.5</v>
      </c>
      <c r="AS828" s="2">
        <v>1023.6</v>
      </c>
      <c r="AT828" s="2">
        <v>7650</v>
      </c>
      <c r="AU828" s="2">
        <v>0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10.3</v>
      </c>
      <c r="BB828">
        <v>11.2</v>
      </c>
      <c r="BC828" s="5">
        <v>0.56805555555555554</v>
      </c>
    </row>
    <row r="829" spans="2:55">
      <c r="B829" s="2">
        <v>7.2</v>
      </c>
      <c r="C829" s="2">
        <v>81</v>
      </c>
      <c r="D829" s="2">
        <v>4.2</v>
      </c>
      <c r="E829" s="2">
        <v>5.5</v>
      </c>
      <c r="F829" s="2">
        <v>9</v>
      </c>
      <c r="G829" s="2">
        <v>10.8</v>
      </c>
      <c r="H829" s="2">
        <v>1021.1</v>
      </c>
      <c r="I829" s="2">
        <v>1900</v>
      </c>
      <c r="J829" s="2">
        <v>0</v>
      </c>
      <c r="K829" s="2">
        <v>0</v>
      </c>
      <c r="L829" s="2">
        <v>0</v>
      </c>
      <c r="M829" s="2">
        <v>4</v>
      </c>
      <c r="N829">
        <v>52.8</v>
      </c>
      <c r="O829">
        <v>683.8</v>
      </c>
      <c r="P829">
        <v>6.9</v>
      </c>
      <c r="Q829">
        <v>7.4</v>
      </c>
      <c r="R829" s="5">
        <v>0.56944444444444398</v>
      </c>
      <c r="T829" s="13">
        <f t="shared" si="34"/>
        <v>7.4</v>
      </c>
      <c r="U829" s="13">
        <f t="shared" si="35"/>
        <v>-1.7999999999999998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6.6</v>
      </c>
      <c r="AN829" s="2">
        <v>78</v>
      </c>
      <c r="AO829" s="2">
        <v>3</v>
      </c>
      <c r="AP829" s="2">
        <v>6.6</v>
      </c>
      <c r="AQ829" s="2">
        <v>2.9</v>
      </c>
      <c r="AR829" s="2">
        <v>5</v>
      </c>
      <c r="AS829" s="2">
        <v>1023.6</v>
      </c>
      <c r="AT829" s="2">
        <v>8770</v>
      </c>
      <c r="AU829" s="2">
        <v>0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10.1</v>
      </c>
      <c r="BB829">
        <v>11.1</v>
      </c>
      <c r="BC829" s="5">
        <v>0.56874999999999998</v>
      </c>
    </row>
    <row r="830" spans="2:55">
      <c r="B830" s="2">
        <v>7.2</v>
      </c>
      <c r="C830" s="2">
        <v>81</v>
      </c>
      <c r="D830" s="2">
        <v>4.2</v>
      </c>
      <c r="E830" s="2">
        <v>6.1</v>
      </c>
      <c r="F830" s="2">
        <v>6.5</v>
      </c>
      <c r="G830" s="2">
        <v>13</v>
      </c>
      <c r="H830" s="2">
        <v>1021.2</v>
      </c>
      <c r="I830" s="2">
        <v>1800</v>
      </c>
      <c r="J830" s="2">
        <v>0</v>
      </c>
      <c r="K830" s="2">
        <v>0</v>
      </c>
      <c r="L830" s="2">
        <v>0</v>
      </c>
      <c r="M830" s="2">
        <v>4</v>
      </c>
      <c r="N830">
        <v>52.8</v>
      </c>
      <c r="O830">
        <v>683.8</v>
      </c>
      <c r="P830">
        <v>6.9</v>
      </c>
      <c r="Q830">
        <v>7.4</v>
      </c>
      <c r="R830" s="5">
        <v>0.57013888888888897</v>
      </c>
      <c r="T830" s="13">
        <f t="shared" si="34"/>
        <v>7.4</v>
      </c>
      <c r="U830" s="13">
        <f t="shared" si="35"/>
        <v>-1.7999999999999998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6.7</v>
      </c>
      <c r="AN830" s="2">
        <v>78</v>
      </c>
      <c r="AO830" s="2">
        <v>3.1</v>
      </c>
      <c r="AP830" s="2">
        <v>3.9</v>
      </c>
      <c r="AQ830" s="2">
        <v>14.4</v>
      </c>
      <c r="AR830" s="2">
        <v>16.600000000000001</v>
      </c>
      <c r="AS830" s="2">
        <v>1023.6</v>
      </c>
      <c r="AT830" s="2">
        <v>8630</v>
      </c>
      <c r="AU830" s="2">
        <v>0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10</v>
      </c>
      <c r="BB830">
        <v>10.9</v>
      </c>
      <c r="BC830" s="5">
        <v>0.56944444444444442</v>
      </c>
    </row>
    <row r="831" spans="2:55">
      <c r="B831" s="2">
        <v>7.1</v>
      </c>
      <c r="C831" s="2">
        <v>81</v>
      </c>
      <c r="D831" s="2">
        <v>4.0999999999999996</v>
      </c>
      <c r="E831" s="2">
        <v>5</v>
      </c>
      <c r="F831" s="2">
        <v>10.8</v>
      </c>
      <c r="G831" s="2">
        <v>16.600000000000001</v>
      </c>
      <c r="H831" s="2">
        <v>1021.2</v>
      </c>
      <c r="I831" s="2">
        <v>1770</v>
      </c>
      <c r="J831" s="2">
        <v>0</v>
      </c>
      <c r="K831" s="2">
        <v>0</v>
      </c>
      <c r="L831" s="2">
        <v>0</v>
      </c>
      <c r="M831" s="2">
        <v>4</v>
      </c>
      <c r="N831">
        <v>52.8</v>
      </c>
      <c r="O831">
        <v>683.8</v>
      </c>
      <c r="P831">
        <v>6.9</v>
      </c>
      <c r="Q831">
        <v>7.3</v>
      </c>
      <c r="R831" s="5">
        <v>0.57083333333333297</v>
      </c>
      <c r="T831" s="13">
        <f t="shared" si="34"/>
        <v>7.3</v>
      </c>
      <c r="U831" s="13">
        <f t="shared" si="35"/>
        <v>-1.7999999999999998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6.6</v>
      </c>
      <c r="AN831" s="2">
        <v>78</v>
      </c>
      <c r="AO831" s="2">
        <v>3</v>
      </c>
      <c r="AP831" s="2">
        <v>4.9000000000000004</v>
      </c>
      <c r="AQ831" s="2">
        <v>8.6</v>
      </c>
      <c r="AR831" s="2">
        <v>11.9</v>
      </c>
      <c r="AS831" s="2">
        <v>1023.5</v>
      </c>
      <c r="AT831" s="2">
        <v>7880</v>
      </c>
      <c r="AU831" s="2">
        <v>0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10</v>
      </c>
      <c r="BB831">
        <v>10.8</v>
      </c>
      <c r="BC831" s="5">
        <v>0.57013888888888886</v>
      </c>
    </row>
    <row r="832" spans="2:55">
      <c r="B832" s="2">
        <v>7.1</v>
      </c>
      <c r="C832" s="2">
        <v>82</v>
      </c>
      <c r="D832" s="2">
        <v>4.2</v>
      </c>
      <c r="E832" s="2">
        <v>5.2</v>
      </c>
      <c r="F832" s="2">
        <v>9.6999999999999993</v>
      </c>
      <c r="G832" s="2">
        <v>14.8</v>
      </c>
      <c r="H832" s="2">
        <v>1021</v>
      </c>
      <c r="I832" s="2">
        <v>2180</v>
      </c>
      <c r="J832" s="2">
        <v>0</v>
      </c>
      <c r="K832" s="2">
        <v>0</v>
      </c>
      <c r="L832" s="2">
        <v>0</v>
      </c>
      <c r="M832" s="2">
        <v>4</v>
      </c>
      <c r="N832">
        <v>52.8</v>
      </c>
      <c r="O832">
        <v>683.8</v>
      </c>
      <c r="P832">
        <v>6.9</v>
      </c>
      <c r="Q832">
        <v>7.4</v>
      </c>
      <c r="R832" s="5">
        <v>0.57152777777777797</v>
      </c>
      <c r="T832" s="13">
        <f t="shared" si="34"/>
        <v>7.4</v>
      </c>
      <c r="U832" s="13">
        <f t="shared" si="35"/>
        <v>-1.6999999999999993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6.7</v>
      </c>
      <c r="AN832" s="2">
        <v>78</v>
      </c>
      <c r="AO832" s="2">
        <v>3.1</v>
      </c>
      <c r="AP832" s="2">
        <v>4.8</v>
      </c>
      <c r="AQ832" s="2">
        <v>9.6999999999999993</v>
      </c>
      <c r="AR832" s="2">
        <v>9.6999999999999993</v>
      </c>
      <c r="AS832" s="2">
        <v>1023.4</v>
      </c>
      <c r="AT832" s="2">
        <v>7120</v>
      </c>
      <c r="AU832" s="2">
        <v>0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9.9</v>
      </c>
      <c r="BB832">
        <v>10.7</v>
      </c>
      <c r="BC832" s="5">
        <v>0.5708333333333333</v>
      </c>
    </row>
    <row r="833" spans="2:55">
      <c r="B833" s="2">
        <v>7.1</v>
      </c>
      <c r="C833" s="2">
        <v>82</v>
      </c>
      <c r="D833" s="2">
        <v>4.2</v>
      </c>
      <c r="E833" s="2">
        <v>5.2</v>
      </c>
      <c r="F833" s="2">
        <v>10.1</v>
      </c>
      <c r="G833" s="2">
        <v>18.399999999999999</v>
      </c>
      <c r="H833" s="2">
        <v>1021.1</v>
      </c>
      <c r="I833" s="2">
        <v>2510</v>
      </c>
      <c r="J833" s="2">
        <v>0</v>
      </c>
      <c r="K833" s="2">
        <v>0</v>
      </c>
      <c r="L833" s="2">
        <v>0</v>
      </c>
      <c r="M833" s="2">
        <v>4</v>
      </c>
      <c r="N833">
        <v>52.8</v>
      </c>
      <c r="O833">
        <v>683.8</v>
      </c>
      <c r="P833">
        <v>6.9</v>
      </c>
      <c r="Q833">
        <v>7.3</v>
      </c>
      <c r="R833" s="5">
        <v>0.57222222222222197</v>
      </c>
      <c r="T833" s="13">
        <f t="shared" si="34"/>
        <v>7.3</v>
      </c>
      <c r="U833" s="13">
        <f t="shared" si="35"/>
        <v>-1.7999999999999998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6.7</v>
      </c>
      <c r="AN833" s="2">
        <v>78</v>
      </c>
      <c r="AO833" s="2">
        <v>3.1</v>
      </c>
      <c r="AP833" s="2">
        <v>5.0999999999999996</v>
      </c>
      <c r="AQ833" s="2">
        <v>7.9</v>
      </c>
      <c r="AR833" s="2">
        <v>9.6999999999999993</v>
      </c>
      <c r="AS833" s="2">
        <v>1023.1</v>
      </c>
      <c r="AT833" s="2">
        <v>6610</v>
      </c>
      <c r="AU833" s="2">
        <v>0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9.8000000000000007</v>
      </c>
      <c r="BB833">
        <v>10.6</v>
      </c>
      <c r="BC833" s="5">
        <v>0.57152777777777775</v>
      </c>
    </row>
    <row r="834" spans="2:55">
      <c r="B834" s="2">
        <v>7</v>
      </c>
      <c r="C834" s="2">
        <v>82</v>
      </c>
      <c r="D834" s="2">
        <v>4.0999999999999996</v>
      </c>
      <c r="E834" s="2">
        <v>5.2</v>
      </c>
      <c r="F834" s="2">
        <v>9.4</v>
      </c>
      <c r="G834" s="2">
        <v>10.4</v>
      </c>
      <c r="H834" s="2">
        <v>1021</v>
      </c>
      <c r="I834" s="2">
        <v>2780</v>
      </c>
      <c r="J834" s="2">
        <v>0</v>
      </c>
      <c r="K834" s="2">
        <v>0</v>
      </c>
      <c r="L834" s="2">
        <v>0</v>
      </c>
      <c r="M834" s="2">
        <v>4</v>
      </c>
      <c r="N834">
        <v>52.8</v>
      </c>
      <c r="O834">
        <v>683.8</v>
      </c>
      <c r="P834">
        <v>6.8</v>
      </c>
      <c r="Q834">
        <v>7.3</v>
      </c>
      <c r="R834" s="5">
        <v>0.57291666666666696</v>
      </c>
      <c r="T834" s="13">
        <f t="shared" si="34"/>
        <v>7.3</v>
      </c>
      <c r="U834" s="13">
        <f t="shared" si="35"/>
        <v>-1.7000000000000002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78</v>
      </c>
      <c r="AO834" s="2">
        <v>3.1</v>
      </c>
      <c r="AP834" s="2">
        <v>4.9000000000000004</v>
      </c>
      <c r="AQ834" s="2">
        <v>9</v>
      </c>
      <c r="AR834" s="2">
        <v>14</v>
      </c>
      <c r="AS834" s="2">
        <v>1023.3</v>
      </c>
      <c r="AT834" s="2">
        <v>7690</v>
      </c>
      <c r="AU834" s="2">
        <v>0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9.6999999999999993</v>
      </c>
      <c r="BB834">
        <v>10.4</v>
      </c>
      <c r="BC834" s="5">
        <v>0.57222222222222219</v>
      </c>
    </row>
    <row r="835" spans="2:55">
      <c r="B835" s="2">
        <v>6.9</v>
      </c>
      <c r="C835" s="2">
        <v>82</v>
      </c>
      <c r="D835" s="2">
        <v>4</v>
      </c>
      <c r="E835" s="2">
        <v>5.3</v>
      </c>
      <c r="F835" s="2">
        <v>8.3000000000000007</v>
      </c>
      <c r="G835" s="2">
        <v>18.7</v>
      </c>
      <c r="H835" s="2">
        <v>1021</v>
      </c>
      <c r="I835" s="2">
        <v>2820</v>
      </c>
      <c r="J835" s="2">
        <v>0</v>
      </c>
      <c r="K835" s="2">
        <v>0</v>
      </c>
      <c r="L835" s="2">
        <v>0</v>
      </c>
      <c r="M835" s="2">
        <v>4</v>
      </c>
      <c r="N835">
        <v>52.8</v>
      </c>
      <c r="O835">
        <v>683.8</v>
      </c>
      <c r="P835">
        <v>6.8</v>
      </c>
      <c r="Q835">
        <v>7.3</v>
      </c>
      <c r="R835" s="5">
        <v>0.57361111111111096</v>
      </c>
      <c r="T835" s="13">
        <f t="shared" si="34"/>
        <v>7.3</v>
      </c>
      <c r="U835" s="13">
        <f t="shared" si="35"/>
        <v>-1.6000000000000005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78</v>
      </c>
      <c r="AO835" s="2">
        <v>3.1</v>
      </c>
      <c r="AP835" s="2">
        <v>6</v>
      </c>
      <c r="AQ835" s="2">
        <v>5</v>
      </c>
      <c r="AR835" s="2">
        <v>9.4</v>
      </c>
      <c r="AS835" s="2">
        <v>1023.3</v>
      </c>
      <c r="AT835" s="2">
        <v>8560</v>
      </c>
      <c r="AU835" s="2">
        <v>0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9.6</v>
      </c>
      <c r="BB835">
        <v>10.4</v>
      </c>
      <c r="BC835" s="5">
        <v>0.57291666666666663</v>
      </c>
    </row>
    <row r="836" spans="2:55">
      <c r="B836" s="2">
        <v>6.9</v>
      </c>
      <c r="C836" s="2">
        <v>82</v>
      </c>
      <c r="D836" s="2">
        <v>4</v>
      </c>
      <c r="E836" s="2">
        <v>4.8</v>
      </c>
      <c r="F836" s="2">
        <v>10.8</v>
      </c>
      <c r="G836" s="2">
        <v>11.9</v>
      </c>
      <c r="H836" s="2">
        <v>1021</v>
      </c>
      <c r="I836" s="2">
        <v>2520</v>
      </c>
      <c r="J836" s="2">
        <v>0</v>
      </c>
      <c r="K836" s="2">
        <v>0</v>
      </c>
      <c r="L836" s="2">
        <v>0</v>
      </c>
      <c r="M836" s="2">
        <v>4</v>
      </c>
      <c r="N836">
        <v>52.8</v>
      </c>
      <c r="O836">
        <v>683.8</v>
      </c>
      <c r="P836">
        <v>6.8</v>
      </c>
      <c r="Q836">
        <v>7.2</v>
      </c>
      <c r="R836" s="5">
        <v>0.57430555555555596</v>
      </c>
      <c r="T836" s="13">
        <f t="shared" si="34"/>
        <v>7.2</v>
      </c>
      <c r="U836" s="13">
        <f t="shared" si="35"/>
        <v>-1.7000000000000002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78</v>
      </c>
      <c r="AO836" s="2">
        <v>3.1</v>
      </c>
      <c r="AP836" s="2">
        <v>4.5999999999999996</v>
      </c>
      <c r="AQ836" s="2">
        <v>10.4</v>
      </c>
      <c r="AR836" s="2">
        <v>16.2</v>
      </c>
      <c r="AS836" s="2">
        <v>1023.1</v>
      </c>
      <c r="AT836" s="2">
        <v>8650</v>
      </c>
      <c r="AU836" s="2">
        <v>0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9.5</v>
      </c>
      <c r="BB836">
        <v>10.199999999999999</v>
      </c>
      <c r="BC836" s="5">
        <v>0.57361111111111107</v>
      </c>
    </row>
    <row r="837" spans="2:55">
      <c r="B837" s="2">
        <v>6.9</v>
      </c>
      <c r="C837" s="2">
        <v>83</v>
      </c>
      <c r="D837" s="2">
        <v>4.2</v>
      </c>
      <c r="E837" s="2">
        <v>6.1</v>
      </c>
      <c r="F837" s="2">
        <v>5.4</v>
      </c>
      <c r="G837" s="2">
        <v>8.6</v>
      </c>
      <c r="H837" s="2">
        <v>1020.9</v>
      </c>
      <c r="I837" s="2">
        <v>2380</v>
      </c>
      <c r="J837" s="2">
        <v>0</v>
      </c>
      <c r="K837" s="2">
        <v>0</v>
      </c>
      <c r="L837" s="2">
        <v>0</v>
      </c>
      <c r="M837" s="2">
        <v>4</v>
      </c>
      <c r="N837">
        <v>52.8</v>
      </c>
      <c r="O837">
        <v>683.8</v>
      </c>
      <c r="P837">
        <v>6.8</v>
      </c>
      <c r="Q837">
        <v>7.2</v>
      </c>
      <c r="R837" s="5">
        <v>0.57499999999999996</v>
      </c>
      <c r="T837" s="13">
        <f t="shared" si="34"/>
        <v>7.2</v>
      </c>
      <c r="U837" s="13">
        <f t="shared" si="35"/>
        <v>-1.7000000000000002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6.7</v>
      </c>
      <c r="AN837" s="2">
        <v>78</v>
      </c>
      <c r="AO837" s="2">
        <v>3.1</v>
      </c>
      <c r="AP837" s="2">
        <v>5.3</v>
      </c>
      <c r="AQ837" s="2">
        <v>7.2</v>
      </c>
      <c r="AR837" s="2">
        <v>8.6</v>
      </c>
      <c r="AS837" s="2">
        <v>1023.2</v>
      </c>
      <c r="AT837" s="2">
        <v>9040</v>
      </c>
      <c r="AU837" s="2">
        <v>0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9.4</v>
      </c>
      <c r="BB837">
        <v>10.199999999999999</v>
      </c>
      <c r="BC837" s="5">
        <v>0.57430555555555551</v>
      </c>
    </row>
    <row r="838" spans="2:55">
      <c r="B838" s="2">
        <v>6.9</v>
      </c>
      <c r="C838" s="2">
        <v>83</v>
      </c>
      <c r="D838" s="2">
        <v>4.2</v>
      </c>
      <c r="E838" s="2">
        <v>4.8</v>
      </c>
      <c r="F838" s="2">
        <v>10.4</v>
      </c>
      <c r="G838" s="2">
        <v>10.4</v>
      </c>
      <c r="H838" s="2">
        <v>1020.9</v>
      </c>
      <c r="I838" s="2">
        <v>2010</v>
      </c>
      <c r="J838" s="2">
        <v>0</v>
      </c>
      <c r="K838" s="2">
        <v>0</v>
      </c>
      <c r="L838" s="2">
        <v>0</v>
      </c>
      <c r="M838" s="2">
        <v>4</v>
      </c>
      <c r="N838">
        <v>52.8</v>
      </c>
      <c r="O838">
        <v>683.8</v>
      </c>
      <c r="P838">
        <v>6.8</v>
      </c>
      <c r="Q838">
        <v>7.2</v>
      </c>
      <c r="R838" s="5">
        <v>0.57569444444444495</v>
      </c>
      <c r="T838" s="13">
        <f t="shared" si="34"/>
        <v>7.2</v>
      </c>
      <c r="U838" s="13">
        <f t="shared" si="35"/>
        <v>-1.7000000000000002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6.7</v>
      </c>
      <c r="AN838" s="2">
        <v>78</v>
      </c>
      <c r="AO838" s="2">
        <v>3.1</v>
      </c>
      <c r="AP838" s="2">
        <v>5.3</v>
      </c>
      <c r="AQ838" s="2">
        <v>7.2</v>
      </c>
      <c r="AR838" s="2">
        <v>10.4</v>
      </c>
      <c r="AS838" s="2">
        <v>1023.1</v>
      </c>
      <c r="AT838" s="2">
        <v>10190</v>
      </c>
      <c r="AU838" s="2">
        <v>0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9.3000000000000007</v>
      </c>
      <c r="BB838">
        <v>10.1</v>
      </c>
      <c r="BC838" s="5">
        <v>0.57499999999999996</v>
      </c>
    </row>
    <row r="839" spans="2:55">
      <c r="B839" s="2">
        <v>6.9</v>
      </c>
      <c r="C839" s="2">
        <v>83</v>
      </c>
      <c r="D839" s="2">
        <v>4.2</v>
      </c>
      <c r="E839" s="2">
        <v>5.5</v>
      </c>
      <c r="F839" s="2">
        <v>7.6</v>
      </c>
      <c r="G839" s="2">
        <v>10.1</v>
      </c>
      <c r="H839" s="2">
        <v>1020.9</v>
      </c>
      <c r="I839" s="2">
        <v>2000</v>
      </c>
      <c r="J839" s="2">
        <v>0</v>
      </c>
      <c r="K839" s="2">
        <v>0</v>
      </c>
      <c r="L839" s="2">
        <v>0</v>
      </c>
      <c r="M839" s="2">
        <v>4</v>
      </c>
      <c r="N839">
        <v>52.8</v>
      </c>
      <c r="O839">
        <v>683.8</v>
      </c>
      <c r="P839">
        <v>6.7</v>
      </c>
      <c r="Q839">
        <v>7.2</v>
      </c>
      <c r="R839" s="5">
        <v>0.57638888888888895</v>
      </c>
      <c r="T839" s="13">
        <f t="shared" si="34"/>
        <v>7.2</v>
      </c>
      <c r="U839" s="13">
        <f t="shared" si="35"/>
        <v>-1.7000000000000002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6.7</v>
      </c>
      <c r="AN839" s="2">
        <v>78</v>
      </c>
      <c r="AO839" s="2">
        <v>3.1</v>
      </c>
      <c r="AP839" s="2">
        <v>6.7</v>
      </c>
      <c r="AQ839" s="2">
        <v>3.6</v>
      </c>
      <c r="AR839" s="2">
        <v>8.6</v>
      </c>
      <c r="AS839" s="2">
        <v>1023.2</v>
      </c>
      <c r="AT839" s="2">
        <v>10360</v>
      </c>
      <c r="AU839" s="2">
        <v>0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9.1999999999999993</v>
      </c>
      <c r="BB839">
        <v>10</v>
      </c>
      <c r="BC839" s="5">
        <v>0.5756944444444444</v>
      </c>
    </row>
    <row r="840" spans="2:55">
      <c r="B840" s="2">
        <v>6.9</v>
      </c>
      <c r="C840" s="2">
        <v>83</v>
      </c>
      <c r="D840" s="2">
        <v>4.2</v>
      </c>
      <c r="E840" s="2">
        <v>5.5</v>
      </c>
      <c r="F840" s="2">
        <v>7.6</v>
      </c>
      <c r="G840" s="2">
        <v>10.8</v>
      </c>
      <c r="H840" s="2">
        <v>1020.8</v>
      </c>
      <c r="I840" s="2">
        <v>2090</v>
      </c>
      <c r="J840" s="2">
        <v>0</v>
      </c>
      <c r="K840" s="2">
        <v>0.1</v>
      </c>
      <c r="L840" s="2">
        <v>0.1</v>
      </c>
      <c r="M840" s="2">
        <v>4.0999999999999996</v>
      </c>
      <c r="N840">
        <v>52.9</v>
      </c>
      <c r="O840">
        <v>683.9</v>
      </c>
      <c r="P840">
        <v>6.7</v>
      </c>
      <c r="Q840">
        <v>7.1</v>
      </c>
      <c r="R840" s="5">
        <v>0.57708333333333295</v>
      </c>
      <c r="T840" s="13">
        <f t="shared" si="34"/>
        <v>7.1</v>
      </c>
      <c r="U840" s="13">
        <f t="shared" si="35"/>
        <v>-1.8000000000000007</v>
      </c>
      <c r="V840" s="12">
        <f t="shared" si="33"/>
        <v>1</v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6.8</v>
      </c>
      <c r="AN840" s="2">
        <v>78</v>
      </c>
      <c r="AO840" s="2">
        <v>3.2</v>
      </c>
      <c r="AP840" s="2">
        <v>4.4000000000000004</v>
      </c>
      <c r="AQ840" s="2">
        <v>12.2</v>
      </c>
      <c r="AR840" s="2">
        <v>15.5</v>
      </c>
      <c r="AS840" s="2">
        <v>1023.1</v>
      </c>
      <c r="AT840" s="2">
        <v>10090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9.1999999999999993</v>
      </c>
      <c r="BB840">
        <v>10</v>
      </c>
      <c r="BC840" s="5">
        <v>0.57638888888888884</v>
      </c>
    </row>
    <row r="841" spans="2:55">
      <c r="B841" s="2">
        <v>6.8</v>
      </c>
      <c r="C841" s="2">
        <v>83</v>
      </c>
      <c r="D841" s="2">
        <v>4.0999999999999996</v>
      </c>
      <c r="E841" s="2">
        <v>5.6</v>
      </c>
      <c r="F841" s="2">
        <v>6.5</v>
      </c>
      <c r="G841" s="2">
        <v>15.1</v>
      </c>
      <c r="H841" s="2">
        <v>1020.8</v>
      </c>
      <c r="I841" s="2">
        <v>2380</v>
      </c>
      <c r="J841" s="2">
        <v>0</v>
      </c>
      <c r="K841" s="2">
        <v>0.1</v>
      </c>
      <c r="L841" s="2">
        <v>0.1</v>
      </c>
      <c r="M841" s="2">
        <v>4.0999999999999996</v>
      </c>
      <c r="N841">
        <v>52.9</v>
      </c>
      <c r="O841">
        <v>683.9</v>
      </c>
      <c r="P841">
        <v>6.7</v>
      </c>
      <c r="Q841">
        <v>7.1</v>
      </c>
      <c r="R841" s="5">
        <v>0.57777777777777795</v>
      </c>
      <c r="T841" s="13">
        <f t="shared" si="34"/>
        <v>7.1</v>
      </c>
      <c r="U841" s="13">
        <f t="shared" si="35"/>
        <v>-1.7000000000000002</v>
      </c>
      <c r="V841" s="12">
        <f t="shared" ref="V841:V904" si="37">IF($K841&gt;0,1,"")</f>
        <v>1</v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79</v>
      </c>
      <c r="AO841" s="2">
        <v>3.5</v>
      </c>
      <c r="AP841" s="2">
        <v>5.5</v>
      </c>
      <c r="AQ841" s="2">
        <v>7.6</v>
      </c>
      <c r="AR841" s="2">
        <v>14.4</v>
      </c>
      <c r="AS841" s="2">
        <v>1023.1</v>
      </c>
      <c r="AT841" s="2">
        <v>9410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9.1</v>
      </c>
      <c r="BB841">
        <v>9.9</v>
      </c>
      <c r="BC841" s="5">
        <v>0.57708333333333328</v>
      </c>
    </row>
    <row r="842" spans="2:55">
      <c r="B842" s="2">
        <v>6.8</v>
      </c>
      <c r="C842" s="2">
        <v>83</v>
      </c>
      <c r="D842" s="2">
        <v>4.0999999999999996</v>
      </c>
      <c r="E842" s="2">
        <v>5.8</v>
      </c>
      <c r="F842" s="2">
        <v>6.1</v>
      </c>
      <c r="G842" s="2">
        <v>12.6</v>
      </c>
      <c r="H842" s="2">
        <v>1020.8</v>
      </c>
      <c r="I842" s="2">
        <v>2710</v>
      </c>
      <c r="J842" s="2">
        <v>0</v>
      </c>
      <c r="K842" s="2">
        <v>0.1</v>
      </c>
      <c r="L842" s="2">
        <v>0.1</v>
      </c>
      <c r="M842" s="2">
        <v>4.0999999999999996</v>
      </c>
      <c r="N842">
        <v>52.9</v>
      </c>
      <c r="O842">
        <v>683.9</v>
      </c>
      <c r="P842">
        <v>6.7</v>
      </c>
      <c r="Q842">
        <v>7.1</v>
      </c>
      <c r="R842" s="5">
        <v>0.57847222222222205</v>
      </c>
      <c r="T842" s="13">
        <f t="shared" si="34"/>
        <v>7.1</v>
      </c>
      <c r="U842" s="13">
        <f t="shared" si="35"/>
        <v>-1.7000000000000002</v>
      </c>
      <c r="V842" s="12">
        <f t="shared" si="37"/>
        <v>1</v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6.9</v>
      </c>
      <c r="AN842" s="2">
        <v>79</v>
      </c>
      <c r="AO842" s="2">
        <v>3.5</v>
      </c>
      <c r="AP842" s="2">
        <v>6.2</v>
      </c>
      <c r="AQ842" s="2">
        <v>5</v>
      </c>
      <c r="AR842" s="2">
        <v>19.100000000000001</v>
      </c>
      <c r="AS842" s="2">
        <v>1023.2</v>
      </c>
      <c r="AT842" s="2">
        <v>7510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9.1</v>
      </c>
      <c r="BB842">
        <v>9.9</v>
      </c>
      <c r="BC842" s="5">
        <v>0.57777777777777772</v>
      </c>
    </row>
    <row r="843" spans="2:55">
      <c r="B843" s="2">
        <v>6.8</v>
      </c>
      <c r="C843" s="2">
        <v>83</v>
      </c>
      <c r="D843" s="2">
        <v>4.0999999999999996</v>
      </c>
      <c r="E843" s="2">
        <v>5.2</v>
      </c>
      <c r="F843" s="2">
        <v>7.9</v>
      </c>
      <c r="G843" s="2">
        <v>8.3000000000000007</v>
      </c>
      <c r="H843" s="2">
        <v>1020.9</v>
      </c>
      <c r="I843" s="2">
        <v>2370</v>
      </c>
      <c r="J843" s="2">
        <v>0</v>
      </c>
      <c r="K843" s="2">
        <v>0.1</v>
      </c>
      <c r="L843" s="2">
        <v>0.1</v>
      </c>
      <c r="M843" s="2">
        <v>4.0999999999999996</v>
      </c>
      <c r="N843">
        <v>52.9</v>
      </c>
      <c r="O843">
        <v>683.9</v>
      </c>
      <c r="P843">
        <v>6.7</v>
      </c>
      <c r="Q843">
        <v>7.1</v>
      </c>
      <c r="R843" s="5">
        <v>0.57916666666666705</v>
      </c>
      <c r="T843" s="13">
        <f t="shared" si="34"/>
        <v>7.1</v>
      </c>
      <c r="U843" s="13">
        <f t="shared" si="35"/>
        <v>-1.7000000000000002</v>
      </c>
      <c r="V843" s="12">
        <f t="shared" si="37"/>
        <v>1</v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7</v>
      </c>
      <c r="AN843" s="2">
        <v>79</v>
      </c>
      <c r="AO843" s="2">
        <v>3.6</v>
      </c>
      <c r="AP843" s="2">
        <v>5.3</v>
      </c>
      <c r="AQ843" s="2">
        <v>8.6</v>
      </c>
      <c r="AR843" s="2">
        <v>14</v>
      </c>
      <c r="AS843" s="2">
        <v>1023.2</v>
      </c>
      <c r="AT843" s="2">
        <v>7630</v>
      </c>
      <c r="AU843" s="2">
        <v>0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9.1</v>
      </c>
      <c r="BB843">
        <v>9.8000000000000007</v>
      </c>
      <c r="BC843" s="5">
        <v>0.57847222222222228</v>
      </c>
    </row>
    <row r="844" spans="2:55">
      <c r="B844" s="2">
        <v>6.9</v>
      </c>
      <c r="C844" s="2">
        <v>83</v>
      </c>
      <c r="D844" s="2">
        <v>4.2</v>
      </c>
      <c r="E844" s="2">
        <v>6</v>
      </c>
      <c r="F844" s="2">
        <v>5.8</v>
      </c>
      <c r="G844" s="2">
        <v>11.9</v>
      </c>
      <c r="H844" s="2">
        <v>1020.6</v>
      </c>
      <c r="I844" s="2">
        <v>2340</v>
      </c>
      <c r="J844" s="2">
        <v>0</v>
      </c>
      <c r="K844" s="2">
        <v>0.1</v>
      </c>
      <c r="L844" s="2">
        <v>0.1</v>
      </c>
      <c r="M844" s="2">
        <v>4.0999999999999996</v>
      </c>
      <c r="N844">
        <v>52.9</v>
      </c>
      <c r="O844">
        <v>683.9</v>
      </c>
      <c r="P844">
        <v>6.7</v>
      </c>
      <c r="Q844">
        <v>7.1</v>
      </c>
      <c r="R844" s="5">
        <v>0.57986111111111105</v>
      </c>
      <c r="T844" s="13">
        <f t="shared" si="34"/>
        <v>7.1</v>
      </c>
      <c r="U844" s="13">
        <f t="shared" si="35"/>
        <v>-1.8000000000000007</v>
      </c>
      <c r="V844" s="12">
        <f t="shared" si="37"/>
        <v>1</v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7</v>
      </c>
      <c r="AN844" s="2">
        <v>79</v>
      </c>
      <c r="AO844" s="2">
        <v>3.6</v>
      </c>
      <c r="AP844" s="2">
        <v>7</v>
      </c>
      <c r="AQ844" s="2">
        <v>4.7</v>
      </c>
      <c r="AR844" s="2">
        <v>13</v>
      </c>
      <c r="AS844" s="2">
        <v>1023.2</v>
      </c>
      <c r="AT844" s="2">
        <v>8480</v>
      </c>
      <c r="AU844" s="2">
        <v>0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9.1</v>
      </c>
      <c r="BB844">
        <v>9.8000000000000007</v>
      </c>
      <c r="BC844" s="5">
        <v>0.57916666666666672</v>
      </c>
    </row>
    <row r="845" spans="2:55">
      <c r="B845" s="2">
        <v>6.9</v>
      </c>
      <c r="C845" s="2">
        <v>84</v>
      </c>
      <c r="D845" s="2">
        <v>4.4000000000000004</v>
      </c>
      <c r="E845" s="2">
        <v>5</v>
      </c>
      <c r="F845" s="2">
        <v>9.6999999999999993</v>
      </c>
      <c r="G845" s="2">
        <v>12.2</v>
      </c>
      <c r="H845" s="2">
        <v>1020.8</v>
      </c>
      <c r="I845" s="2">
        <v>1930</v>
      </c>
      <c r="J845" s="2">
        <v>0</v>
      </c>
      <c r="K845" s="2">
        <v>0.1</v>
      </c>
      <c r="L845" s="2">
        <v>0.1</v>
      </c>
      <c r="M845" s="2">
        <v>4.0999999999999996</v>
      </c>
      <c r="N845">
        <v>52.9</v>
      </c>
      <c r="O845">
        <v>683.9</v>
      </c>
      <c r="P845">
        <v>6.6</v>
      </c>
      <c r="Q845">
        <v>7.1</v>
      </c>
      <c r="R845" s="5">
        <v>0.58055555555555605</v>
      </c>
      <c r="T845" s="13">
        <f t="shared" si="34"/>
        <v>7.1</v>
      </c>
      <c r="U845" s="13">
        <f t="shared" si="35"/>
        <v>-1.8000000000000007</v>
      </c>
      <c r="V845" s="12">
        <f t="shared" si="37"/>
        <v>1</v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6.9</v>
      </c>
      <c r="AN845" s="2">
        <v>78</v>
      </c>
      <c r="AO845" s="2">
        <v>3.3</v>
      </c>
      <c r="AP845" s="2">
        <v>5.3</v>
      </c>
      <c r="AQ845" s="2">
        <v>7.9</v>
      </c>
      <c r="AR845" s="2">
        <v>12.2</v>
      </c>
      <c r="AS845" s="2">
        <v>1023</v>
      </c>
      <c r="AT845" s="2">
        <v>8390</v>
      </c>
      <c r="AU845" s="2">
        <v>0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9.1</v>
      </c>
      <c r="BB845">
        <v>9.8000000000000007</v>
      </c>
      <c r="BC845" s="5">
        <v>0.57986111111111116</v>
      </c>
    </row>
    <row r="846" spans="2:55">
      <c r="B846" s="2">
        <v>6.8</v>
      </c>
      <c r="C846" s="2">
        <v>83</v>
      </c>
      <c r="D846" s="2">
        <v>4.0999999999999996</v>
      </c>
      <c r="E846" s="2">
        <v>5.0999999999999996</v>
      </c>
      <c r="F846" s="2">
        <v>8.6</v>
      </c>
      <c r="G846" s="2">
        <v>12.2</v>
      </c>
      <c r="H846" s="2">
        <v>1020.8</v>
      </c>
      <c r="I846" s="2">
        <v>1730</v>
      </c>
      <c r="J846" s="2">
        <v>0</v>
      </c>
      <c r="K846" s="2">
        <v>0.1</v>
      </c>
      <c r="L846" s="2">
        <v>0.1</v>
      </c>
      <c r="M846" s="2">
        <v>4.0999999999999996</v>
      </c>
      <c r="N846">
        <v>52.9</v>
      </c>
      <c r="O846">
        <v>683.9</v>
      </c>
      <c r="P846">
        <v>6.7</v>
      </c>
      <c r="Q846">
        <v>7</v>
      </c>
      <c r="R846" s="5">
        <v>0.58125000000000004</v>
      </c>
      <c r="T846" s="13">
        <f t="shared" si="34"/>
        <v>7</v>
      </c>
      <c r="U846" s="13">
        <f t="shared" si="35"/>
        <v>-1.7999999999999998</v>
      </c>
      <c r="V846" s="12">
        <f t="shared" si="37"/>
        <v>1</v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6.9</v>
      </c>
      <c r="AN846" s="2">
        <v>78</v>
      </c>
      <c r="AO846" s="2">
        <v>3.3</v>
      </c>
      <c r="AP846" s="2">
        <v>5.6</v>
      </c>
      <c r="AQ846" s="2">
        <v>6.8</v>
      </c>
      <c r="AR846" s="2">
        <v>19.399999999999999</v>
      </c>
      <c r="AS846" s="2">
        <v>1023.2</v>
      </c>
      <c r="AT846" s="2">
        <v>9600</v>
      </c>
      <c r="AU846" s="2">
        <v>0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9.1</v>
      </c>
      <c r="BB846">
        <v>9.6999999999999993</v>
      </c>
      <c r="BC846" s="5">
        <v>0.5805555555555556</v>
      </c>
    </row>
    <row r="847" spans="2:55">
      <c r="B847" s="2">
        <v>6.8</v>
      </c>
      <c r="C847" s="2">
        <v>83</v>
      </c>
      <c r="D847" s="2">
        <v>4.0999999999999996</v>
      </c>
      <c r="E847" s="2">
        <v>5.0999999999999996</v>
      </c>
      <c r="F847" s="2">
        <v>9</v>
      </c>
      <c r="G847" s="2">
        <v>14.4</v>
      </c>
      <c r="H847" s="2">
        <v>1020.7</v>
      </c>
      <c r="I847" s="2">
        <v>1600</v>
      </c>
      <c r="J847" s="2">
        <v>0</v>
      </c>
      <c r="K847" s="2">
        <v>0.1</v>
      </c>
      <c r="L847" s="2">
        <v>0.1</v>
      </c>
      <c r="M847" s="2">
        <v>4.0999999999999996</v>
      </c>
      <c r="N847">
        <v>52.9</v>
      </c>
      <c r="O847">
        <v>683.9</v>
      </c>
      <c r="P847">
        <v>6.6</v>
      </c>
      <c r="Q847">
        <v>7</v>
      </c>
      <c r="R847" s="5">
        <v>0.58194444444444404</v>
      </c>
      <c r="T847" s="13">
        <f t="shared" ref="T847:T910" si="38">MAX(P847,Q847)</f>
        <v>7</v>
      </c>
      <c r="U847" s="13">
        <f t="shared" ref="U847:U910" si="39">(T847-B847)-2</f>
        <v>-1.7999999999999998</v>
      </c>
      <c r="V847" s="12">
        <f t="shared" si="37"/>
        <v>1</v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6.9</v>
      </c>
      <c r="AN847" s="2">
        <v>78</v>
      </c>
      <c r="AO847" s="2">
        <v>3.3</v>
      </c>
      <c r="AP847" s="2">
        <v>5</v>
      </c>
      <c r="AQ847" s="2">
        <v>9.4</v>
      </c>
      <c r="AR847" s="2">
        <v>13</v>
      </c>
      <c r="AS847" s="2">
        <v>1023.1</v>
      </c>
      <c r="AT847" s="2">
        <v>11750</v>
      </c>
      <c r="AU847" s="2">
        <v>0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9</v>
      </c>
      <c r="BB847">
        <v>9.6999999999999993</v>
      </c>
      <c r="BC847" s="5">
        <v>0.58125000000000004</v>
      </c>
    </row>
    <row r="848" spans="2:55">
      <c r="B848" s="2">
        <v>6.8</v>
      </c>
      <c r="C848" s="2">
        <v>84</v>
      </c>
      <c r="D848" s="2">
        <v>4.3</v>
      </c>
      <c r="E848" s="2">
        <v>4.5</v>
      </c>
      <c r="F848" s="2">
        <v>11.9</v>
      </c>
      <c r="G848" s="2">
        <v>18.7</v>
      </c>
      <c r="H848" s="2">
        <v>1020.6</v>
      </c>
      <c r="I848" s="2">
        <v>1370</v>
      </c>
      <c r="J848" s="2">
        <v>0</v>
      </c>
      <c r="K848" s="2">
        <v>0.1</v>
      </c>
      <c r="L848" s="2">
        <v>0.1</v>
      </c>
      <c r="M848" s="2">
        <v>4.0999999999999996</v>
      </c>
      <c r="N848">
        <v>52.9</v>
      </c>
      <c r="O848">
        <v>683.9</v>
      </c>
      <c r="P848">
        <v>6.6</v>
      </c>
      <c r="Q848">
        <v>7</v>
      </c>
      <c r="R848" s="5">
        <v>0.58263888888888904</v>
      </c>
      <c r="T848" s="13">
        <f t="shared" si="38"/>
        <v>7</v>
      </c>
      <c r="U848" s="13">
        <f t="shared" si="39"/>
        <v>-1.7999999999999998</v>
      </c>
      <c r="V848" s="12">
        <f t="shared" si="37"/>
        <v>1</v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6.9</v>
      </c>
      <c r="AN848" s="2">
        <v>78</v>
      </c>
      <c r="AO848" s="2">
        <v>3.3</v>
      </c>
      <c r="AP848" s="2">
        <v>4.7</v>
      </c>
      <c r="AQ848" s="2">
        <v>11.2</v>
      </c>
      <c r="AR848" s="2">
        <v>12.2</v>
      </c>
      <c r="AS848" s="2">
        <v>1023.1</v>
      </c>
      <c r="AT848" s="2">
        <v>11900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9</v>
      </c>
      <c r="BB848">
        <v>9.6999999999999993</v>
      </c>
      <c r="BC848" s="5">
        <v>0.58194444444444449</v>
      </c>
    </row>
    <row r="849" spans="2:55">
      <c r="B849" s="2">
        <v>6.8</v>
      </c>
      <c r="C849" s="2">
        <v>84</v>
      </c>
      <c r="D849" s="2">
        <v>4.3</v>
      </c>
      <c r="E849" s="2">
        <v>5.3</v>
      </c>
      <c r="F849" s="2">
        <v>7.6</v>
      </c>
      <c r="G849" s="2">
        <v>11.9</v>
      </c>
      <c r="H849" s="2">
        <v>1020.6</v>
      </c>
      <c r="I849" s="2">
        <v>1250</v>
      </c>
      <c r="J849" s="2">
        <v>0</v>
      </c>
      <c r="K849" s="2">
        <v>0.1</v>
      </c>
      <c r="L849" s="2">
        <v>0.1</v>
      </c>
      <c r="M849" s="2">
        <v>4.0999999999999996</v>
      </c>
      <c r="N849">
        <v>52.9</v>
      </c>
      <c r="O849">
        <v>683.9</v>
      </c>
      <c r="P849">
        <v>6.6</v>
      </c>
      <c r="Q849">
        <v>7</v>
      </c>
      <c r="R849" s="5">
        <v>0.58333333333333304</v>
      </c>
      <c r="T849" s="13">
        <f t="shared" si="38"/>
        <v>7</v>
      </c>
      <c r="U849" s="13">
        <f t="shared" si="39"/>
        <v>-1.7999999999999998</v>
      </c>
      <c r="V849" s="12">
        <f t="shared" si="37"/>
        <v>1</v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6.9</v>
      </c>
      <c r="AN849" s="2">
        <v>78</v>
      </c>
      <c r="AO849" s="2">
        <v>3.3</v>
      </c>
      <c r="AP849" s="2">
        <v>6.9</v>
      </c>
      <c r="AQ849" s="2">
        <v>4.3</v>
      </c>
      <c r="AR849" s="2">
        <v>11.5</v>
      </c>
      <c r="AS849" s="2">
        <v>1022.9</v>
      </c>
      <c r="AT849" s="2">
        <v>12550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9</v>
      </c>
      <c r="BB849">
        <v>9.6999999999999993</v>
      </c>
      <c r="BC849" s="5">
        <v>0.58263888888888893</v>
      </c>
    </row>
    <row r="850" spans="2:55">
      <c r="B850" s="2">
        <v>6.8</v>
      </c>
      <c r="C850" s="2">
        <v>84</v>
      </c>
      <c r="D850" s="2">
        <v>4.3</v>
      </c>
      <c r="E850" s="2">
        <v>5.8</v>
      </c>
      <c r="F850" s="2">
        <v>6.1</v>
      </c>
      <c r="G850" s="2">
        <v>7.9</v>
      </c>
      <c r="H850" s="2">
        <v>1020.8</v>
      </c>
      <c r="I850" s="2">
        <v>1150</v>
      </c>
      <c r="J850" s="2">
        <v>0</v>
      </c>
      <c r="K850" s="2">
        <v>0.1</v>
      </c>
      <c r="L850" s="2">
        <v>0.1</v>
      </c>
      <c r="M850" s="2">
        <v>4.0999999999999996</v>
      </c>
      <c r="N850">
        <v>52.9</v>
      </c>
      <c r="O850">
        <v>683.9</v>
      </c>
      <c r="P850">
        <v>6.6</v>
      </c>
      <c r="Q850">
        <v>6.9</v>
      </c>
      <c r="R850" s="5">
        <v>0.58402777777777803</v>
      </c>
      <c r="T850" s="13">
        <f t="shared" si="38"/>
        <v>6.9</v>
      </c>
      <c r="U850" s="13">
        <f t="shared" si="39"/>
        <v>-1.8999999999999995</v>
      </c>
      <c r="V850" s="12">
        <f t="shared" si="37"/>
        <v>1</v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7</v>
      </c>
      <c r="AN850" s="2">
        <v>78</v>
      </c>
      <c r="AO850" s="2">
        <v>3.4</v>
      </c>
      <c r="AP850" s="2">
        <v>4.8</v>
      </c>
      <c r="AQ850" s="2">
        <v>11.2</v>
      </c>
      <c r="AR850" s="2">
        <v>13</v>
      </c>
      <c r="AS850" s="2">
        <v>1023</v>
      </c>
      <c r="AT850" s="2">
        <v>13010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9</v>
      </c>
      <c r="BB850">
        <v>9.6999999999999993</v>
      </c>
      <c r="BC850" s="5">
        <v>0.58333333333333337</v>
      </c>
    </row>
    <row r="851" spans="2:55">
      <c r="B851" s="2">
        <v>6.8</v>
      </c>
      <c r="C851" s="2">
        <v>84</v>
      </c>
      <c r="D851" s="2">
        <v>4.3</v>
      </c>
      <c r="E851" s="2">
        <v>5.5</v>
      </c>
      <c r="F851" s="2">
        <v>6.8</v>
      </c>
      <c r="G851" s="2">
        <v>8.6</v>
      </c>
      <c r="H851" s="2">
        <v>1020.9</v>
      </c>
      <c r="I851" s="2">
        <v>1090</v>
      </c>
      <c r="J851" s="2">
        <v>0</v>
      </c>
      <c r="K851" s="2">
        <v>0.1</v>
      </c>
      <c r="L851" s="2">
        <v>0.1</v>
      </c>
      <c r="M851" s="2">
        <v>4.0999999999999996</v>
      </c>
      <c r="N851">
        <v>52.9</v>
      </c>
      <c r="O851">
        <v>683.9</v>
      </c>
      <c r="P851">
        <v>6.6</v>
      </c>
      <c r="Q851">
        <v>6.9</v>
      </c>
      <c r="R851" s="5">
        <v>0.58472222222222203</v>
      </c>
      <c r="T851" s="13">
        <f t="shared" si="38"/>
        <v>6.9</v>
      </c>
      <c r="U851" s="13">
        <f t="shared" si="39"/>
        <v>-1.8999999999999995</v>
      </c>
      <c r="V851" s="12">
        <f t="shared" si="37"/>
        <v>1</v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7.1</v>
      </c>
      <c r="AN851" s="2">
        <v>78</v>
      </c>
      <c r="AO851" s="2">
        <v>3.5</v>
      </c>
      <c r="AP851" s="2">
        <v>5.6</v>
      </c>
      <c r="AQ851" s="2">
        <v>7.9</v>
      </c>
      <c r="AR851" s="2">
        <v>13</v>
      </c>
      <c r="AS851" s="2">
        <v>1023</v>
      </c>
      <c r="AT851" s="2">
        <v>13450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9</v>
      </c>
      <c r="BB851">
        <v>9.6999999999999993</v>
      </c>
      <c r="BC851" s="5">
        <v>0.58402777777777781</v>
      </c>
    </row>
    <row r="852" spans="2:55">
      <c r="B852" s="2">
        <v>6.8</v>
      </c>
      <c r="C852" s="2">
        <v>84</v>
      </c>
      <c r="D852" s="2">
        <v>4.3</v>
      </c>
      <c r="E852" s="2">
        <v>6.8</v>
      </c>
      <c r="F852" s="2">
        <v>4.7</v>
      </c>
      <c r="G852" s="2">
        <v>11.9</v>
      </c>
      <c r="H852" s="2">
        <v>1020.9</v>
      </c>
      <c r="I852" s="2">
        <v>1140</v>
      </c>
      <c r="J852" s="2">
        <v>0</v>
      </c>
      <c r="K852" s="2">
        <v>0.1</v>
      </c>
      <c r="L852" s="2">
        <v>0.1</v>
      </c>
      <c r="M852" s="2">
        <v>4.0999999999999996</v>
      </c>
      <c r="N852">
        <v>52.9</v>
      </c>
      <c r="O852">
        <v>683.9</v>
      </c>
      <c r="P852">
        <v>6.6</v>
      </c>
      <c r="Q852">
        <v>6.9</v>
      </c>
      <c r="R852" s="5">
        <v>0.58541666666666703</v>
      </c>
      <c r="T852" s="13">
        <f t="shared" si="38"/>
        <v>6.9</v>
      </c>
      <c r="U852" s="13">
        <f t="shared" si="39"/>
        <v>-1.8999999999999995</v>
      </c>
      <c r="V852" s="12">
        <f t="shared" si="37"/>
        <v>1</v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7.1</v>
      </c>
      <c r="AN852" s="2">
        <v>78</v>
      </c>
      <c r="AO852" s="2">
        <v>3.5</v>
      </c>
      <c r="AP852" s="2">
        <v>6</v>
      </c>
      <c r="AQ852" s="2">
        <v>6.5</v>
      </c>
      <c r="AR852" s="2">
        <v>9</v>
      </c>
      <c r="AS852" s="2">
        <v>1022.9</v>
      </c>
      <c r="AT852" s="2">
        <v>13800</v>
      </c>
      <c r="AU852" s="2">
        <v>1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9</v>
      </c>
      <c r="BB852">
        <v>9.6</v>
      </c>
      <c r="BC852" s="5">
        <v>0.58472222222222225</v>
      </c>
    </row>
    <row r="853" spans="2:55">
      <c r="B853" s="2">
        <v>6.7</v>
      </c>
      <c r="C853" s="2">
        <v>84</v>
      </c>
      <c r="D853" s="2">
        <v>4.2</v>
      </c>
      <c r="E853" s="2">
        <v>4.9000000000000004</v>
      </c>
      <c r="F853" s="2">
        <v>9</v>
      </c>
      <c r="G853" s="2">
        <v>10.4</v>
      </c>
      <c r="H853" s="2">
        <v>1020.7</v>
      </c>
      <c r="I853" s="2">
        <v>1170</v>
      </c>
      <c r="J853" s="2">
        <v>0</v>
      </c>
      <c r="K853" s="2">
        <v>0.1</v>
      </c>
      <c r="L853" s="2">
        <v>0.1</v>
      </c>
      <c r="M853" s="2">
        <v>4.0999999999999996</v>
      </c>
      <c r="N853">
        <v>52.9</v>
      </c>
      <c r="O853">
        <v>683.9</v>
      </c>
      <c r="P853">
        <v>6.6</v>
      </c>
      <c r="Q853">
        <v>6.9</v>
      </c>
      <c r="R853" s="5">
        <v>0.58611111111111103</v>
      </c>
      <c r="T853" s="13">
        <f t="shared" si="38"/>
        <v>6.9</v>
      </c>
      <c r="U853" s="13">
        <f t="shared" si="39"/>
        <v>-1.7999999999999998</v>
      </c>
      <c r="V853" s="12">
        <f t="shared" si="37"/>
        <v>1</v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7.1</v>
      </c>
      <c r="AN853" s="2">
        <v>79</v>
      </c>
      <c r="AO853" s="2">
        <v>3.7</v>
      </c>
      <c r="AP853" s="2">
        <v>5.4</v>
      </c>
      <c r="AQ853" s="2">
        <v>8.6</v>
      </c>
      <c r="AR853" s="2">
        <v>10.4</v>
      </c>
      <c r="AS853" s="2">
        <v>1023</v>
      </c>
      <c r="AT853" s="2">
        <v>13770</v>
      </c>
      <c r="AU853" s="2">
        <v>1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9.1</v>
      </c>
      <c r="BB853">
        <v>9.6</v>
      </c>
      <c r="BC853" s="5">
        <v>0.5854166666666667</v>
      </c>
    </row>
    <row r="854" spans="2:55">
      <c r="B854" s="2">
        <v>6.8</v>
      </c>
      <c r="C854" s="2">
        <v>84</v>
      </c>
      <c r="D854" s="2">
        <v>4.3</v>
      </c>
      <c r="E854" s="2">
        <v>4.9000000000000004</v>
      </c>
      <c r="F854" s="2">
        <v>9.4</v>
      </c>
      <c r="G854" s="2">
        <v>12.2</v>
      </c>
      <c r="H854" s="2">
        <v>1020.7</v>
      </c>
      <c r="I854" s="2">
        <v>1270</v>
      </c>
      <c r="J854" s="2">
        <v>0</v>
      </c>
      <c r="K854" s="2">
        <v>0.1</v>
      </c>
      <c r="L854" s="2">
        <v>0.1</v>
      </c>
      <c r="M854" s="2">
        <v>4.0999999999999996</v>
      </c>
      <c r="N854">
        <v>52.9</v>
      </c>
      <c r="O854">
        <v>683.9</v>
      </c>
      <c r="P854">
        <v>6.5</v>
      </c>
      <c r="Q854">
        <v>6.9</v>
      </c>
      <c r="R854" s="5">
        <v>0.58680555555555602</v>
      </c>
      <c r="T854" s="13">
        <f t="shared" si="38"/>
        <v>6.9</v>
      </c>
      <c r="U854" s="13">
        <f t="shared" si="39"/>
        <v>-1.8999999999999995</v>
      </c>
      <c r="V854" s="12">
        <f t="shared" si="37"/>
        <v>1</v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7.2</v>
      </c>
      <c r="AN854" s="2">
        <v>79</v>
      </c>
      <c r="AO854" s="2">
        <v>3.8</v>
      </c>
      <c r="AP854" s="2">
        <v>5.7</v>
      </c>
      <c r="AQ854" s="2">
        <v>7.9</v>
      </c>
      <c r="AR854" s="2">
        <v>11.2</v>
      </c>
      <c r="AS854" s="2">
        <v>1022.8</v>
      </c>
      <c r="AT854" s="2">
        <v>13900</v>
      </c>
      <c r="AU854" s="2">
        <v>1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9.1</v>
      </c>
      <c r="BB854">
        <v>9.6999999999999993</v>
      </c>
      <c r="BC854" s="5">
        <v>0.58611111111111114</v>
      </c>
    </row>
    <row r="855" spans="2:55">
      <c r="B855" s="2">
        <v>6.8</v>
      </c>
      <c r="C855" s="2">
        <v>84</v>
      </c>
      <c r="D855" s="2">
        <v>4.3</v>
      </c>
      <c r="E855" s="2">
        <v>5.2</v>
      </c>
      <c r="F855" s="2">
        <v>7.9</v>
      </c>
      <c r="G855" s="2">
        <v>11.2</v>
      </c>
      <c r="H855" s="2">
        <v>1020.6</v>
      </c>
      <c r="I855" s="2">
        <v>1580</v>
      </c>
      <c r="J855" s="2">
        <v>0</v>
      </c>
      <c r="K855" s="2">
        <v>0.1</v>
      </c>
      <c r="L855" s="2">
        <v>0.1</v>
      </c>
      <c r="M855" s="2">
        <v>4.0999999999999996</v>
      </c>
      <c r="N855">
        <v>52.9</v>
      </c>
      <c r="O855">
        <v>683.9</v>
      </c>
      <c r="P855">
        <v>6.5</v>
      </c>
      <c r="Q855">
        <v>6.8</v>
      </c>
      <c r="R855" s="5">
        <v>0.58750000000000002</v>
      </c>
      <c r="T855" s="13">
        <f t="shared" si="38"/>
        <v>6.8</v>
      </c>
      <c r="U855" s="13">
        <f t="shared" si="39"/>
        <v>-2</v>
      </c>
      <c r="V855" s="12">
        <f t="shared" si="37"/>
        <v>1</v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7.2</v>
      </c>
      <c r="AN855" s="2">
        <v>78</v>
      </c>
      <c r="AO855" s="2">
        <v>3.6</v>
      </c>
      <c r="AP855" s="2">
        <v>5.9</v>
      </c>
      <c r="AQ855" s="2">
        <v>7.2</v>
      </c>
      <c r="AR855" s="2">
        <v>16.899999999999999</v>
      </c>
      <c r="AS855" s="2">
        <v>1022.8</v>
      </c>
      <c r="AT855" s="2">
        <v>13020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9.1999999999999993</v>
      </c>
      <c r="BB855">
        <v>9.6999999999999993</v>
      </c>
      <c r="BC855" s="5">
        <v>0.58680555555555558</v>
      </c>
    </row>
    <row r="856" spans="2:55">
      <c r="B856" s="2">
        <v>6.7</v>
      </c>
      <c r="C856" s="2">
        <v>84</v>
      </c>
      <c r="D856" s="2">
        <v>4.2</v>
      </c>
      <c r="E856" s="2">
        <v>5.5</v>
      </c>
      <c r="F856" s="2">
        <v>6.5</v>
      </c>
      <c r="G856" s="2">
        <v>7.2</v>
      </c>
      <c r="H856" s="2">
        <v>1020.6</v>
      </c>
      <c r="I856" s="2">
        <v>1410</v>
      </c>
      <c r="J856" s="2">
        <v>0</v>
      </c>
      <c r="K856" s="2">
        <v>0.2</v>
      </c>
      <c r="L856" s="2">
        <v>0.2</v>
      </c>
      <c r="M856" s="2">
        <v>4.2</v>
      </c>
      <c r="N856">
        <v>53</v>
      </c>
      <c r="O856">
        <v>684</v>
      </c>
      <c r="P856">
        <v>6.5</v>
      </c>
      <c r="Q856">
        <v>6.9</v>
      </c>
      <c r="R856" s="5">
        <v>0.58819444444444402</v>
      </c>
      <c r="T856" s="13">
        <f t="shared" si="38"/>
        <v>6.9</v>
      </c>
      <c r="U856" s="13">
        <f t="shared" si="39"/>
        <v>-1.7999999999999998</v>
      </c>
      <c r="V856" s="12">
        <f t="shared" si="37"/>
        <v>1</v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7.2</v>
      </c>
      <c r="AN856" s="2">
        <v>78</v>
      </c>
      <c r="AO856" s="2">
        <v>3.6</v>
      </c>
      <c r="AP856" s="2">
        <v>5.7</v>
      </c>
      <c r="AQ856" s="2">
        <v>8.3000000000000007</v>
      </c>
      <c r="AR856" s="2">
        <v>12.2</v>
      </c>
      <c r="AS856" s="2">
        <v>1022.9</v>
      </c>
      <c r="AT856" s="2">
        <v>12580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9.1999999999999993</v>
      </c>
      <c r="BB856">
        <v>9.6999999999999993</v>
      </c>
      <c r="BC856" s="5">
        <v>0.58750000000000002</v>
      </c>
    </row>
    <row r="857" spans="2:55">
      <c r="B857" s="2">
        <v>6.7</v>
      </c>
      <c r="C857" s="2">
        <v>84</v>
      </c>
      <c r="D857" s="2">
        <v>4.2</v>
      </c>
      <c r="E857" s="2">
        <v>5.0999999999999996</v>
      </c>
      <c r="F857" s="2">
        <v>8.3000000000000007</v>
      </c>
      <c r="G857" s="2">
        <v>9.4</v>
      </c>
      <c r="H857" s="2">
        <v>1020.6</v>
      </c>
      <c r="I857" s="2">
        <v>1340</v>
      </c>
      <c r="J857" s="2">
        <v>0</v>
      </c>
      <c r="K857" s="2">
        <v>0.2</v>
      </c>
      <c r="L857" s="2">
        <v>0.2</v>
      </c>
      <c r="M857" s="2">
        <v>4.2</v>
      </c>
      <c r="N857">
        <v>53</v>
      </c>
      <c r="O857">
        <v>684</v>
      </c>
      <c r="P857">
        <v>6.5</v>
      </c>
      <c r="Q857">
        <v>6.8</v>
      </c>
      <c r="R857" s="5">
        <v>0.58888888888888902</v>
      </c>
      <c r="T857" s="13">
        <f t="shared" si="38"/>
        <v>6.8</v>
      </c>
      <c r="U857" s="13">
        <f t="shared" si="39"/>
        <v>-1.9000000000000004</v>
      </c>
      <c r="V857" s="12">
        <f t="shared" si="37"/>
        <v>1</v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7.1</v>
      </c>
      <c r="AN857" s="2">
        <v>78</v>
      </c>
      <c r="AO857" s="2">
        <v>3.5</v>
      </c>
      <c r="AP857" s="2">
        <v>5.8</v>
      </c>
      <c r="AQ857" s="2">
        <v>7.2</v>
      </c>
      <c r="AR857" s="2">
        <v>15.8</v>
      </c>
      <c r="AS857" s="2">
        <v>1022.8</v>
      </c>
      <c r="AT857" s="2">
        <v>12200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9.3000000000000007</v>
      </c>
      <c r="BB857">
        <v>9.6999999999999993</v>
      </c>
      <c r="BC857" s="5">
        <v>0.58819444444444446</v>
      </c>
    </row>
    <row r="858" spans="2:55">
      <c r="B858" s="2">
        <v>6.7</v>
      </c>
      <c r="C858" s="2">
        <v>84</v>
      </c>
      <c r="D858" s="2">
        <v>4.2</v>
      </c>
      <c r="E858" s="2">
        <v>5.9</v>
      </c>
      <c r="F858" s="2">
        <v>5.4</v>
      </c>
      <c r="G858" s="2">
        <v>11.9</v>
      </c>
      <c r="H858" s="2">
        <v>1020.7</v>
      </c>
      <c r="I858" s="2">
        <v>1290</v>
      </c>
      <c r="J858" s="2">
        <v>0</v>
      </c>
      <c r="K858" s="2">
        <v>0.2</v>
      </c>
      <c r="L858" s="2">
        <v>0.2</v>
      </c>
      <c r="M858" s="2">
        <v>4.2</v>
      </c>
      <c r="N858">
        <v>53</v>
      </c>
      <c r="O858">
        <v>684</v>
      </c>
      <c r="P858">
        <v>6.5</v>
      </c>
      <c r="Q858">
        <v>6.8</v>
      </c>
      <c r="R858" s="5">
        <v>0.58958333333333302</v>
      </c>
      <c r="T858" s="13">
        <f t="shared" si="38"/>
        <v>6.8</v>
      </c>
      <c r="U858" s="13">
        <f t="shared" si="39"/>
        <v>-1.9000000000000004</v>
      </c>
      <c r="V858" s="12">
        <f t="shared" si="37"/>
        <v>1</v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7.1</v>
      </c>
      <c r="AN858" s="2">
        <v>78</v>
      </c>
      <c r="AO858" s="2">
        <v>3.5</v>
      </c>
      <c r="AP858" s="2">
        <v>4.5999999999999996</v>
      </c>
      <c r="AQ858" s="2">
        <v>13.7</v>
      </c>
      <c r="AR858" s="2">
        <v>18.399999999999999</v>
      </c>
      <c r="AS858" s="2">
        <v>1022.9</v>
      </c>
      <c r="AT858" s="2">
        <v>10790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9.4</v>
      </c>
      <c r="BB858">
        <v>9.8000000000000007</v>
      </c>
      <c r="BC858" s="5">
        <v>0.58888888888888891</v>
      </c>
    </row>
    <row r="859" spans="2:55">
      <c r="B859" s="2">
        <v>6.7</v>
      </c>
      <c r="C859" s="2">
        <v>84</v>
      </c>
      <c r="D859" s="2">
        <v>4.2</v>
      </c>
      <c r="E859" s="2">
        <v>3.9</v>
      </c>
      <c r="F859" s="2">
        <v>14.8</v>
      </c>
      <c r="G859" s="2">
        <v>17.3</v>
      </c>
      <c r="H859" s="2">
        <v>1020.4</v>
      </c>
      <c r="I859" s="2">
        <v>1120</v>
      </c>
      <c r="J859" s="2">
        <v>0</v>
      </c>
      <c r="K859" s="2">
        <v>0.2</v>
      </c>
      <c r="L859" s="2">
        <v>0.2</v>
      </c>
      <c r="M859" s="2">
        <v>4.2</v>
      </c>
      <c r="N859">
        <v>53</v>
      </c>
      <c r="O859">
        <v>684</v>
      </c>
      <c r="P859">
        <v>6.5</v>
      </c>
      <c r="Q859">
        <v>6.8</v>
      </c>
      <c r="R859" s="5">
        <v>0.59027777777777801</v>
      </c>
      <c r="T859" s="13">
        <f t="shared" si="38"/>
        <v>6.8</v>
      </c>
      <c r="U859" s="13">
        <f t="shared" si="39"/>
        <v>-1.9000000000000004</v>
      </c>
      <c r="V859" s="12">
        <f t="shared" si="37"/>
        <v>1</v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7</v>
      </c>
      <c r="AN859" s="2">
        <v>78</v>
      </c>
      <c r="AO859" s="2">
        <v>3.4</v>
      </c>
      <c r="AP859" s="2">
        <v>4.9000000000000004</v>
      </c>
      <c r="AQ859" s="2">
        <v>10.4</v>
      </c>
      <c r="AR859" s="2">
        <v>12.2</v>
      </c>
      <c r="AS859" s="2">
        <v>1022.9</v>
      </c>
      <c r="AT859" s="2">
        <v>9440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9.3000000000000007</v>
      </c>
      <c r="BB859">
        <v>9.8000000000000007</v>
      </c>
      <c r="BC859" s="5">
        <v>0.58958333333333335</v>
      </c>
    </row>
    <row r="860" spans="2:55">
      <c r="B860" s="2">
        <v>6.7</v>
      </c>
      <c r="C860" s="2">
        <v>85</v>
      </c>
      <c r="D860" s="2">
        <v>4.4000000000000004</v>
      </c>
      <c r="E860" s="2">
        <v>5.0999999999999996</v>
      </c>
      <c r="F860" s="2">
        <v>8.3000000000000007</v>
      </c>
      <c r="G860" s="2">
        <v>13.3</v>
      </c>
      <c r="H860" s="2">
        <v>1020.4</v>
      </c>
      <c r="I860" s="2">
        <v>1080</v>
      </c>
      <c r="J860" s="2">
        <v>0</v>
      </c>
      <c r="K860" s="2">
        <v>0.2</v>
      </c>
      <c r="L860" s="2">
        <v>0.2</v>
      </c>
      <c r="M860" s="2">
        <v>4.2</v>
      </c>
      <c r="N860">
        <v>53</v>
      </c>
      <c r="O860">
        <v>684</v>
      </c>
      <c r="P860">
        <v>6.5</v>
      </c>
      <c r="Q860">
        <v>6.8</v>
      </c>
      <c r="R860" s="5">
        <v>0.59097222222222201</v>
      </c>
      <c r="T860" s="13">
        <f t="shared" si="38"/>
        <v>6.8</v>
      </c>
      <c r="U860" s="13">
        <f t="shared" si="39"/>
        <v>-1.9000000000000004</v>
      </c>
      <c r="V860" s="12">
        <f t="shared" si="37"/>
        <v>1</v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7</v>
      </c>
      <c r="AN860" s="2">
        <v>78</v>
      </c>
      <c r="AO860" s="2">
        <v>3.4</v>
      </c>
      <c r="AP860" s="2">
        <v>4.9000000000000004</v>
      </c>
      <c r="AQ860" s="2">
        <v>10.8</v>
      </c>
      <c r="AR860" s="2">
        <v>21.2</v>
      </c>
      <c r="AS860" s="2">
        <v>1022.8</v>
      </c>
      <c r="AT860" s="2">
        <v>9560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9.3000000000000007</v>
      </c>
      <c r="BB860">
        <v>9.8000000000000007</v>
      </c>
      <c r="BC860" s="5">
        <v>0.59027777777777779</v>
      </c>
    </row>
    <row r="861" spans="2:55">
      <c r="B861" s="2">
        <v>6.7</v>
      </c>
      <c r="C861" s="2">
        <v>85</v>
      </c>
      <c r="D861" s="2">
        <v>4.4000000000000004</v>
      </c>
      <c r="E861" s="2">
        <v>6.7</v>
      </c>
      <c r="F861" s="2">
        <v>4.7</v>
      </c>
      <c r="G861" s="2">
        <v>8.6</v>
      </c>
      <c r="H861" s="2">
        <v>1020.4</v>
      </c>
      <c r="I861" s="2">
        <v>1050</v>
      </c>
      <c r="J861" s="2">
        <v>0</v>
      </c>
      <c r="K861" s="2">
        <v>0.2</v>
      </c>
      <c r="L861" s="2">
        <v>0.2</v>
      </c>
      <c r="M861" s="2">
        <v>4.2</v>
      </c>
      <c r="N861">
        <v>53</v>
      </c>
      <c r="O861">
        <v>684</v>
      </c>
      <c r="P861">
        <v>6.5</v>
      </c>
      <c r="Q861">
        <v>6.8</v>
      </c>
      <c r="R861" s="5">
        <v>0.59166666666666701</v>
      </c>
      <c r="T861" s="13">
        <f t="shared" si="38"/>
        <v>6.8</v>
      </c>
      <c r="U861" s="13">
        <f t="shared" si="39"/>
        <v>-1.9000000000000004</v>
      </c>
      <c r="V861" s="12">
        <f t="shared" si="37"/>
        <v>1</v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7</v>
      </c>
      <c r="AN861" s="2">
        <v>78</v>
      </c>
      <c r="AO861" s="2">
        <v>3.4</v>
      </c>
      <c r="AP861" s="2">
        <v>4</v>
      </c>
      <c r="AQ861" s="2">
        <v>16.2</v>
      </c>
      <c r="AR861" s="2">
        <v>22.3</v>
      </c>
      <c r="AS861" s="2">
        <v>1022.6</v>
      </c>
      <c r="AT861" s="2">
        <v>11110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9.3000000000000007</v>
      </c>
      <c r="BB861">
        <v>9.9</v>
      </c>
      <c r="BC861" s="5">
        <v>0.59097222222222223</v>
      </c>
    </row>
    <row r="862" spans="2:55">
      <c r="B862" s="2">
        <v>6.7</v>
      </c>
      <c r="C862" s="2">
        <v>85</v>
      </c>
      <c r="D862" s="2">
        <v>4.4000000000000004</v>
      </c>
      <c r="E862" s="2">
        <v>5.4</v>
      </c>
      <c r="F862" s="2">
        <v>6.8</v>
      </c>
      <c r="G862" s="2">
        <v>8.6</v>
      </c>
      <c r="H862" s="2">
        <v>1020.5</v>
      </c>
      <c r="I862" s="2">
        <v>960</v>
      </c>
      <c r="J862" s="2">
        <v>0</v>
      </c>
      <c r="K862" s="2">
        <v>0.2</v>
      </c>
      <c r="L862" s="2">
        <v>0.2</v>
      </c>
      <c r="M862" s="2">
        <v>4.2</v>
      </c>
      <c r="N862">
        <v>53</v>
      </c>
      <c r="O862">
        <v>684</v>
      </c>
      <c r="P862">
        <v>6.5</v>
      </c>
      <c r="Q862">
        <v>6.8</v>
      </c>
      <c r="R862" s="5">
        <v>0.59236111111111101</v>
      </c>
      <c r="T862" s="13">
        <f t="shared" si="38"/>
        <v>6.8</v>
      </c>
      <c r="U862" s="13">
        <f t="shared" si="39"/>
        <v>-1.9000000000000004</v>
      </c>
      <c r="V862" s="12">
        <f t="shared" si="37"/>
        <v>1</v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7.1</v>
      </c>
      <c r="AN862" s="2">
        <v>78</v>
      </c>
      <c r="AO862" s="2">
        <v>3.5</v>
      </c>
      <c r="AP862" s="2">
        <v>6.1</v>
      </c>
      <c r="AQ862" s="2">
        <v>6.1</v>
      </c>
      <c r="AR862" s="2">
        <v>15.1</v>
      </c>
      <c r="AS862" s="2">
        <v>1022.8</v>
      </c>
      <c r="AT862" s="2">
        <v>11030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9.3000000000000007</v>
      </c>
      <c r="BB862">
        <v>9.9</v>
      </c>
      <c r="BC862" s="5">
        <v>0.59166666666666667</v>
      </c>
    </row>
    <row r="863" spans="2:55">
      <c r="B863" s="2">
        <v>6.7</v>
      </c>
      <c r="C863" s="2">
        <v>85</v>
      </c>
      <c r="D863" s="2">
        <v>4.4000000000000004</v>
      </c>
      <c r="E863" s="2">
        <v>4.9000000000000004</v>
      </c>
      <c r="F863" s="2">
        <v>9</v>
      </c>
      <c r="G863" s="2">
        <v>11.5</v>
      </c>
      <c r="H863" s="2">
        <v>1020.3</v>
      </c>
      <c r="I863" s="2">
        <v>910</v>
      </c>
      <c r="J863" s="2">
        <v>0</v>
      </c>
      <c r="K863" s="2">
        <v>0.2</v>
      </c>
      <c r="L863" s="2">
        <v>0.2</v>
      </c>
      <c r="M863" s="2">
        <v>4.2</v>
      </c>
      <c r="N863">
        <v>53</v>
      </c>
      <c r="O863">
        <v>684</v>
      </c>
      <c r="P863">
        <v>6.4</v>
      </c>
      <c r="Q863">
        <v>6.7</v>
      </c>
      <c r="R863" s="5">
        <v>0.593055555555556</v>
      </c>
      <c r="T863" s="13">
        <f t="shared" si="38"/>
        <v>6.7</v>
      </c>
      <c r="U863" s="13">
        <f t="shared" si="39"/>
        <v>-2</v>
      </c>
      <c r="V863" s="12">
        <f t="shared" si="37"/>
        <v>1</v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7.1</v>
      </c>
      <c r="AN863" s="2">
        <v>78</v>
      </c>
      <c r="AO863" s="2">
        <v>3.5</v>
      </c>
      <c r="AP863" s="2">
        <v>5.4</v>
      </c>
      <c r="AQ863" s="2">
        <v>9</v>
      </c>
      <c r="AR863" s="2">
        <v>9.6999999999999993</v>
      </c>
      <c r="AS863" s="2">
        <v>1022.7</v>
      </c>
      <c r="AT863" s="2">
        <v>9070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9.3000000000000007</v>
      </c>
      <c r="BB863">
        <v>9.9</v>
      </c>
      <c r="BC863" s="5">
        <v>0.59236111111111112</v>
      </c>
    </row>
    <row r="864" spans="2:55">
      <c r="B864" s="2">
        <v>6.7</v>
      </c>
      <c r="C864" s="2">
        <v>85</v>
      </c>
      <c r="D864" s="2">
        <v>4.4000000000000004</v>
      </c>
      <c r="E864" s="2">
        <v>5.9</v>
      </c>
      <c r="F864" s="2">
        <v>5.4</v>
      </c>
      <c r="G864" s="2">
        <v>13</v>
      </c>
      <c r="H864" s="2">
        <v>1020.4</v>
      </c>
      <c r="I864" s="2">
        <v>1010</v>
      </c>
      <c r="J864" s="2">
        <v>0</v>
      </c>
      <c r="K864" s="2">
        <v>0.2</v>
      </c>
      <c r="L864" s="2">
        <v>0.2</v>
      </c>
      <c r="M864" s="2">
        <v>4.2</v>
      </c>
      <c r="N864">
        <v>53</v>
      </c>
      <c r="O864">
        <v>684</v>
      </c>
      <c r="P864">
        <v>6.4</v>
      </c>
      <c r="Q864">
        <v>6.8</v>
      </c>
      <c r="R864" s="5">
        <v>0.59375</v>
      </c>
      <c r="T864" s="13">
        <f t="shared" si="38"/>
        <v>6.8</v>
      </c>
      <c r="U864" s="13">
        <f t="shared" si="39"/>
        <v>-1.9000000000000004</v>
      </c>
      <c r="V864" s="12">
        <f t="shared" si="37"/>
        <v>1</v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7.1</v>
      </c>
      <c r="AN864" s="2">
        <v>78</v>
      </c>
      <c r="AO864" s="2">
        <v>3.5</v>
      </c>
      <c r="AP864" s="2">
        <v>6.1</v>
      </c>
      <c r="AQ864" s="2">
        <v>6.1</v>
      </c>
      <c r="AR864" s="2">
        <v>13.7</v>
      </c>
      <c r="AS864" s="2">
        <v>1022.8</v>
      </c>
      <c r="AT864" s="2">
        <v>7590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9.3000000000000007</v>
      </c>
      <c r="BB864">
        <v>9.9</v>
      </c>
      <c r="BC864" s="5">
        <v>0.59305555555555556</v>
      </c>
    </row>
    <row r="865" spans="2:55">
      <c r="B865" s="2">
        <v>6.7</v>
      </c>
      <c r="C865" s="2">
        <v>85</v>
      </c>
      <c r="D865" s="2">
        <v>4.4000000000000004</v>
      </c>
      <c r="E865" s="2">
        <v>4.2</v>
      </c>
      <c r="F865" s="2">
        <v>12.6</v>
      </c>
      <c r="G865" s="2">
        <v>19.399999999999999</v>
      </c>
      <c r="H865" s="2">
        <v>1020.1</v>
      </c>
      <c r="I865" s="2">
        <v>1100</v>
      </c>
      <c r="J865" s="2">
        <v>0</v>
      </c>
      <c r="K865" s="2">
        <v>0.3</v>
      </c>
      <c r="L865" s="2">
        <v>0.3</v>
      </c>
      <c r="M865" s="2">
        <v>4.3</v>
      </c>
      <c r="N865">
        <v>53.1</v>
      </c>
      <c r="O865">
        <v>684.1</v>
      </c>
      <c r="P865">
        <v>6.4</v>
      </c>
      <c r="Q865">
        <v>6.7</v>
      </c>
      <c r="R865" s="5">
        <v>0.594444444444444</v>
      </c>
      <c r="T865" s="13">
        <f t="shared" si="38"/>
        <v>6.7</v>
      </c>
      <c r="U865" s="13">
        <f t="shared" si="39"/>
        <v>-2</v>
      </c>
      <c r="V865" s="12">
        <f t="shared" si="37"/>
        <v>1</v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7.1</v>
      </c>
      <c r="AN865" s="2">
        <v>78</v>
      </c>
      <c r="AO865" s="2">
        <v>3.5</v>
      </c>
      <c r="AP865" s="2">
        <v>4.5</v>
      </c>
      <c r="AQ865" s="2">
        <v>14</v>
      </c>
      <c r="AR865" s="2">
        <v>16.899999999999999</v>
      </c>
      <c r="AS865" s="2">
        <v>1022.7</v>
      </c>
      <c r="AT865" s="2">
        <v>6370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9.9</v>
      </c>
      <c r="BC865" s="5">
        <v>0.59375</v>
      </c>
    </row>
    <row r="866" spans="2:55">
      <c r="B866" s="2">
        <v>6.7</v>
      </c>
      <c r="C866" s="2">
        <v>85</v>
      </c>
      <c r="D866" s="2">
        <v>4.4000000000000004</v>
      </c>
      <c r="E866" s="2">
        <v>4.3</v>
      </c>
      <c r="F866" s="2">
        <v>11.9</v>
      </c>
      <c r="G866" s="2">
        <v>12.6</v>
      </c>
      <c r="H866" s="2">
        <v>1020.2</v>
      </c>
      <c r="I866" s="2">
        <v>1120</v>
      </c>
      <c r="J866" s="2">
        <v>0</v>
      </c>
      <c r="K866" s="2">
        <v>0.3</v>
      </c>
      <c r="L866" s="2">
        <v>0.3</v>
      </c>
      <c r="M866" s="2">
        <v>4.3</v>
      </c>
      <c r="N866">
        <v>53.1</v>
      </c>
      <c r="O866">
        <v>684.1</v>
      </c>
      <c r="P866">
        <v>6.4</v>
      </c>
      <c r="Q866">
        <v>6.7</v>
      </c>
      <c r="R866" s="5">
        <v>0.59513888888888899</v>
      </c>
      <c r="T866" s="13">
        <f t="shared" si="38"/>
        <v>6.7</v>
      </c>
      <c r="U866" s="13">
        <f t="shared" si="39"/>
        <v>-2</v>
      </c>
      <c r="V866" s="12">
        <f t="shared" si="37"/>
        <v>1</v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7.1</v>
      </c>
      <c r="AN866" s="2">
        <v>78</v>
      </c>
      <c r="AO866" s="2">
        <v>3.5</v>
      </c>
      <c r="AP866" s="2">
        <v>6</v>
      </c>
      <c r="AQ866" s="2">
        <v>6.5</v>
      </c>
      <c r="AR866" s="2">
        <v>13</v>
      </c>
      <c r="AS866" s="2">
        <v>1022.6</v>
      </c>
      <c r="AT866" s="2">
        <v>6170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9.8000000000000007</v>
      </c>
      <c r="BC866" s="5">
        <v>0.59444444444444444</v>
      </c>
    </row>
    <row r="867" spans="2:55">
      <c r="B867" s="2">
        <v>6.7</v>
      </c>
      <c r="C867" s="2">
        <v>85</v>
      </c>
      <c r="D867" s="2">
        <v>4.4000000000000004</v>
      </c>
      <c r="E867" s="2">
        <v>5.3</v>
      </c>
      <c r="F867" s="2">
        <v>7.2</v>
      </c>
      <c r="G867" s="2">
        <v>12.2</v>
      </c>
      <c r="H867" s="2">
        <v>1020.4</v>
      </c>
      <c r="I867" s="2">
        <v>1070</v>
      </c>
      <c r="J867" s="2">
        <v>0</v>
      </c>
      <c r="K867" s="2">
        <v>0.3</v>
      </c>
      <c r="L867" s="2">
        <v>0.3</v>
      </c>
      <c r="M867" s="2">
        <v>4.3</v>
      </c>
      <c r="N867">
        <v>53.1</v>
      </c>
      <c r="O867">
        <v>684.1</v>
      </c>
      <c r="P867">
        <v>6.4</v>
      </c>
      <c r="Q867">
        <v>6.7</v>
      </c>
      <c r="R867" s="5">
        <v>0.59583333333333299</v>
      </c>
      <c r="T867" s="13">
        <f t="shared" si="38"/>
        <v>6.7</v>
      </c>
      <c r="U867" s="13">
        <f t="shared" si="39"/>
        <v>-2</v>
      </c>
      <c r="V867" s="12">
        <f t="shared" si="37"/>
        <v>1</v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7.1</v>
      </c>
      <c r="AN867" s="2">
        <v>78</v>
      </c>
      <c r="AO867" s="2">
        <v>3.5</v>
      </c>
      <c r="AP867" s="2">
        <v>4.9000000000000004</v>
      </c>
      <c r="AQ867" s="2">
        <v>11.2</v>
      </c>
      <c r="AR867" s="2">
        <v>14.4</v>
      </c>
      <c r="AS867" s="2">
        <v>1022.6</v>
      </c>
      <c r="AT867" s="2">
        <v>6840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9.8000000000000007</v>
      </c>
      <c r="BC867" s="5">
        <v>0.59513888888888888</v>
      </c>
    </row>
    <row r="868" spans="2:55">
      <c r="B868" s="2">
        <v>6.7</v>
      </c>
      <c r="C868" s="2">
        <v>85</v>
      </c>
      <c r="D868" s="2">
        <v>4.4000000000000004</v>
      </c>
      <c r="E868" s="2">
        <v>5.2</v>
      </c>
      <c r="F868" s="2">
        <v>7.6</v>
      </c>
      <c r="G868" s="2">
        <v>10.8</v>
      </c>
      <c r="H868" s="2">
        <v>1020</v>
      </c>
      <c r="I868" s="2">
        <v>1170</v>
      </c>
      <c r="J868" s="2">
        <v>0</v>
      </c>
      <c r="K868" s="2">
        <v>0.3</v>
      </c>
      <c r="L868" s="2">
        <v>0.3</v>
      </c>
      <c r="M868" s="2">
        <v>4.3</v>
      </c>
      <c r="N868">
        <v>53.1</v>
      </c>
      <c r="O868">
        <v>684.1</v>
      </c>
      <c r="P868">
        <v>6.4</v>
      </c>
      <c r="Q868">
        <v>6.7</v>
      </c>
      <c r="R868" s="5">
        <v>0.59652777777777799</v>
      </c>
      <c r="T868" s="13">
        <f t="shared" si="38"/>
        <v>6.7</v>
      </c>
      <c r="U868" s="13">
        <f t="shared" si="39"/>
        <v>-2</v>
      </c>
      <c r="V868" s="12">
        <f t="shared" si="37"/>
        <v>1</v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7.2</v>
      </c>
      <c r="AN868" s="2">
        <v>78</v>
      </c>
      <c r="AO868" s="2">
        <v>3.6</v>
      </c>
      <c r="AP868" s="2">
        <v>5.3</v>
      </c>
      <c r="AQ868" s="2">
        <v>10.1</v>
      </c>
      <c r="AR868" s="2">
        <v>15.5</v>
      </c>
      <c r="AS868" s="2">
        <v>1022.5</v>
      </c>
      <c r="AT868" s="2">
        <v>8450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9.1999999999999993</v>
      </c>
      <c r="BB868">
        <v>9.8000000000000007</v>
      </c>
      <c r="BC868" s="5">
        <v>0.59583333333333333</v>
      </c>
    </row>
    <row r="869" spans="2:55">
      <c r="B869" s="2">
        <v>6.7</v>
      </c>
      <c r="C869" s="2">
        <v>85</v>
      </c>
      <c r="D869" s="2">
        <v>4.4000000000000004</v>
      </c>
      <c r="E869" s="2">
        <v>3.2</v>
      </c>
      <c r="F869" s="2">
        <v>20.2</v>
      </c>
      <c r="G869" s="2">
        <v>20.5</v>
      </c>
      <c r="H869" s="2">
        <v>1020.2</v>
      </c>
      <c r="I869" s="2">
        <v>1180</v>
      </c>
      <c r="J869" s="2">
        <v>0</v>
      </c>
      <c r="K869" s="2">
        <v>0.3</v>
      </c>
      <c r="L869" s="2">
        <v>0.3</v>
      </c>
      <c r="M869" s="2">
        <v>4.3</v>
      </c>
      <c r="N869">
        <v>53.1</v>
      </c>
      <c r="O869">
        <v>684.1</v>
      </c>
      <c r="P869">
        <v>6.4</v>
      </c>
      <c r="Q869">
        <v>6.7</v>
      </c>
      <c r="R869" s="5">
        <v>0.59722222222222199</v>
      </c>
      <c r="T869" s="13">
        <f t="shared" si="38"/>
        <v>6.7</v>
      </c>
      <c r="U869" s="13">
        <f t="shared" si="39"/>
        <v>-2</v>
      </c>
      <c r="V869" s="12">
        <f t="shared" si="37"/>
        <v>1</v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7.1</v>
      </c>
      <c r="AN869" s="2">
        <v>78</v>
      </c>
      <c r="AO869" s="2">
        <v>3.5</v>
      </c>
      <c r="AP869" s="2">
        <v>3.6</v>
      </c>
      <c r="AQ869" s="2">
        <v>20.9</v>
      </c>
      <c r="AR869" s="2">
        <v>23</v>
      </c>
      <c r="AS869" s="2">
        <v>1022.6</v>
      </c>
      <c r="AT869" s="2">
        <v>11210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9.8000000000000007</v>
      </c>
      <c r="BC869" s="5">
        <v>0.59652777777777777</v>
      </c>
    </row>
    <row r="870" spans="2:55">
      <c r="B870" s="2">
        <v>6.8</v>
      </c>
      <c r="C870" s="2">
        <v>85</v>
      </c>
      <c r="D870" s="2">
        <v>4.5</v>
      </c>
      <c r="E870" s="2">
        <v>5.2</v>
      </c>
      <c r="F870" s="2">
        <v>7.9</v>
      </c>
      <c r="G870" s="2">
        <v>11.9</v>
      </c>
      <c r="H870" s="2">
        <v>1020</v>
      </c>
      <c r="I870" s="2">
        <v>1290</v>
      </c>
      <c r="J870" s="2">
        <v>0</v>
      </c>
      <c r="K870" s="2">
        <v>0.3</v>
      </c>
      <c r="L870" s="2">
        <v>0.3</v>
      </c>
      <c r="M870" s="2">
        <v>4.3</v>
      </c>
      <c r="N870">
        <v>53.1</v>
      </c>
      <c r="O870">
        <v>684.1</v>
      </c>
      <c r="P870">
        <v>6.4</v>
      </c>
      <c r="Q870">
        <v>6.7</v>
      </c>
      <c r="R870" s="5">
        <v>0.59791666666666698</v>
      </c>
      <c r="T870" s="13">
        <f t="shared" si="38"/>
        <v>6.7</v>
      </c>
      <c r="U870" s="13">
        <f t="shared" si="39"/>
        <v>-2.0999999999999996</v>
      </c>
      <c r="V870" s="12">
        <f t="shared" si="37"/>
        <v>1</v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7.1</v>
      </c>
      <c r="AN870" s="2">
        <v>78</v>
      </c>
      <c r="AO870" s="2">
        <v>3.5</v>
      </c>
      <c r="AP870" s="2">
        <v>5.2</v>
      </c>
      <c r="AQ870" s="2">
        <v>9.6999999999999993</v>
      </c>
      <c r="AR870" s="2">
        <v>11.9</v>
      </c>
      <c r="AS870" s="2">
        <v>1022.7</v>
      </c>
      <c r="AT870" s="2">
        <v>12850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9.6999999999999993</v>
      </c>
      <c r="BC870" s="5">
        <v>0.59722222222222221</v>
      </c>
    </row>
    <row r="871" spans="2:55">
      <c r="B871" s="2">
        <v>6.8</v>
      </c>
      <c r="C871" s="2">
        <v>86</v>
      </c>
      <c r="D871" s="2">
        <v>4.5999999999999996</v>
      </c>
      <c r="E871" s="2">
        <v>5.8</v>
      </c>
      <c r="F871" s="2">
        <v>5.8</v>
      </c>
      <c r="G871" s="2">
        <v>12.2</v>
      </c>
      <c r="H871" s="2">
        <v>1020.1</v>
      </c>
      <c r="I871" s="2">
        <v>1430</v>
      </c>
      <c r="J871" s="2">
        <v>0</v>
      </c>
      <c r="K871" s="2">
        <v>0.4</v>
      </c>
      <c r="L871" s="2">
        <v>0.4</v>
      </c>
      <c r="M871" s="2">
        <v>4.4000000000000004</v>
      </c>
      <c r="N871">
        <v>53.2</v>
      </c>
      <c r="O871">
        <v>684.2</v>
      </c>
      <c r="P871">
        <v>6.4</v>
      </c>
      <c r="Q871">
        <v>6.7</v>
      </c>
      <c r="R871" s="5">
        <v>0.59861111111111098</v>
      </c>
      <c r="T871" s="13">
        <f t="shared" si="38"/>
        <v>6.7</v>
      </c>
      <c r="U871" s="13">
        <f t="shared" si="39"/>
        <v>-2.0999999999999996</v>
      </c>
      <c r="V871" s="12">
        <f t="shared" si="37"/>
        <v>1</v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7.1</v>
      </c>
      <c r="AN871" s="2">
        <v>78</v>
      </c>
      <c r="AO871" s="2">
        <v>3.5</v>
      </c>
      <c r="AP871" s="2">
        <v>4</v>
      </c>
      <c r="AQ871" s="2">
        <v>17.600000000000001</v>
      </c>
      <c r="AR871" s="2">
        <v>24.1</v>
      </c>
      <c r="AS871" s="2">
        <v>1022.5</v>
      </c>
      <c r="AT871" s="2">
        <v>13190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</v>
      </c>
      <c r="BB871">
        <v>9.6999999999999993</v>
      </c>
      <c r="BC871" s="5">
        <v>0.59791666666666665</v>
      </c>
    </row>
    <row r="872" spans="2:55">
      <c r="B872" s="2">
        <v>6.9</v>
      </c>
      <c r="C872" s="2">
        <v>86</v>
      </c>
      <c r="D872" s="2">
        <v>4.7</v>
      </c>
      <c r="E872" s="2">
        <v>5.2</v>
      </c>
      <c r="F872" s="2">
        <v>8.6</v>
      </c>
      <c r="G872" s="2">
        <v>15.1</v>
      </c>
      <c r="H872" s="2">
        <v>1020.3</v>
      </c>
      <c r="I872" s="2">
        <v>1450</v>
      </c>
      <c r="J872" s="2">
        <v>0</v>
      </c>
      <c r="K872" s="2">
        <v>0.4</v>
      </c>
      <c r="L872" s="2">
        <v>0.4</v>
      </c>
      <c r="M872" s="2">
        <v>4.4000000000000004</v>
      </c>
      <c r="N872">
        <v>53.2</v>
      </c>
      <c r="O872">
        <v>684.2</v>
      </c>
      <c r="P872">
        <v>6.4</v>
      </c>
      <c r="Q872">
        <v>6.7</v>
      </c>
      <c r="R872" s="5">
        <v>0.59930555555555598</v>
      </c>
      <c r="T872" s="13">
        <f t="shared" si="38"/>
        <v>6.7</v>
      </c>
      <c r="U872" s="13">
        <f t="shared" si="39"/>
        <v>-2.2000000000000002</v>
      </c>
      <c r="V872" s="12">
        <f t="shared" si="37"/>
        <v>1</v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7.1</v>
      </c>
      <c r="AN872" s="2">
        <v>78</v>
      </c>
      <c r="AO872" s="2">
        <v>3.5</v>
      </c>
      <c r="AP872" s="2">
        <v>4.2</v>
      </c>
      <c r="AQ872" s="2">
        <v>15.8</v>
      </c>
      <c r="AR872" s="2">
        <v>20.9</v>
      </c>
      <c r="AS872" s="2">
        <v>1022.5</v>
      </c>
      <c r="AT872" s="2">
        <v>12540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</v>
      </c>
      <c r="BB872">
        <v>9.6</v>
      </c>
      <c r="BC872" s="5">
        <v>0.59861111111111109</v>
      </c>
    </row>
    <row r="873" spans="2:55">
      <c r="B873" s="2">
        <v>6.9</v>
      </c>
      <c r="C873" s="2">
        <v>86</v>
      </c>
      <c r="D873" s="2">
        <v>4.7</v>
      </c>
      <c r="E873" s="2">
        <v>4.8</v>
      </c>
      <c r="F873" s="2">
        <v>10.8</v>
      </c>
      <c r="G873" s="2">
        <v>11.2</v>
      </c>
      <c r="H873" s="2">
        <v>1020.1</v>
      </c>
      <c r="I873" s="2">
        <v>1270</v>
      </c>
      <c r="J873" s="2">
        <v>0</v>
      </c>
      <c r="K873" s="2">
        <v>0.4</v>
      </c>
      <c r="L873" s="2">
        <v>0.4</v>
      </c>
      <c r="M873" s="2">
        <v>4.4000000000000004</v>
      </c>
      <c r="N873">
        <v>53.2</v>
      </c>
      <c r="O873">
        <v>684.2</v>
      </c>
      <c r="P873">
        <v>6.4</v>
      </c>
      <c r="Q873">
        <v>6.6</v>
      </c>
      <c r="R873" s="5">
        <v>0.6</v>
      </c>
      <c r="T873" s="13">
        <f t="shared" si="38"/>
        <v>6.6</v>
      </c>
      <c r="U873" s="13">
        <f t="shared" si="39"/>
        <v>-2.3000000000000007</v>
      </c>
      <c r="V873" s="12">
        <f t="shared" si="37"/>
        <v>1</v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7.2</v>
      </c>
      <c r="AN873" s="2">
        <v>79</v>
      </c>
      <c r="AO873" s="2">
        <v>3.8</v>
      </c>
      <c r="AP873" s="2">
        <v>6.3</v>
      </c>
      <c r="AQ873" s="2">
        <v>5.8</v>
      </c>
      <c r="AR873" s="2">
        <v>12.2</v>
      </c>
      <c r="AS873" s="2">
        <v>1022.7</v>
      </c>
      <c r="AT873" s="2">
        <v>11890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</v>
      </c>
      <c r="BC873" s="5">
        <v>0.59930555555555554</v>
      </c>
    </row>
    <row r="874" spans="2:55">
      <c r="B874" s="2">
        <v>6.9</v>
      </c>
      <c r="C874" s="2">
        <v>86</v>
      </c>
      <c r="D874" s="2">
        <v>4.7</v>
      </c>
      <c r="E874" s="2">
        <v>5</v>
      </c>
      <c r="F874" s="2">
        <v>9.4</v>
      </c>
      <c r="G874" s="2">
        <v>11.2</v>
      </c>
      <c r="H874" s="2">
        <v>1020.2</v>
      </c>
      <c r="I874" s="2">
        <v>1120</v>
      </c>
      <c r="J874" s="2">
        <v>0</v>
      </c>
      <c r="K874" s="2">
        <v>0.4</v>
      </c>
      <c r="L874" s="2">
        <v>0.4</v>
      </c>
      <c r="M874" s="2">
        <v>4.4000000000000004</v>
      </c>
      <c r="N874">
        <v>53.2</v>
      </c>
      <c r="O874">
        <v>684.2</v>
      </c>
      <c r="P874">
        <v>6.4</v>
      </c>
      <c r="Q874">
        <v>6.7</v>
      </c>
      <c r="R874" s="5">
        <v>0.60069444444444398</v>
      </c>
      <c r="T874" s="13">
        <f t="shared" si="38"/>
        <v>6.7</v>
      </c>
      <c r="U874" s="13">
        <f t="shared" si="39"/>
        <v>-2.2000000000000002</v>
      </c>
      <c r="V874" s="12">
        <f t="shared" si="37"/>
        <v>1</v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7.3</v>
      </c>
      <c r="AN874" s="2">
        <v>79</v>
      </c>
      <c r="AO874" s="2">
        <v>3.9</v>
      </c>
      <c r="AP874" s="2">
        <v>6.4</v>
      </c>
      <c r="AQ874" s="2">
        <v>6.1</v>
      </c>
      <c r="AR874" s="2">
        <v>10.4</v>
      </c>
      <c r="AS874" s="2">
        <v>1022.6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9.1</v>
      </c>
      <c r="BB874">
        <v>9.6999999999999993</v>
      </c>
      <c r="BC874" s="5">
        <v>0.6</v>
      </c>
    </row>
    <row r="875" spans="2:55">
      <c r="B875" s="2">
        <v>6.9</v>
      </c>
      <c r="C875" s="2">
        <v>85</v>
      </c>
      <c r="D875" s="2">
        <v>4.5999999999999996</v>
      </c>
      <c r="E875" s="2">
        <v>5.2</v>
      </c>
      <c r="F875" s="2">
        <v>8.6</v>
      </c>
      <c r="G875" s="2">
        <v>18</v>
      </c>
      <c r="H875" s="2">
        <v>1020.1</v>
      </c>
      <c r="I875" s="2">
        <v>990</v>
      </c>
      <c r="J875" s="2">
        <v>0</v>
      </c>
      <c r="K875" s="2">
        <v>0.4</v>
      </c>
      <c r="L875" s="2">
        <v>0.4</v>
      </c>
      <c r="M875" s="2">
        <v>4.4000000000000004</v>
      </c>
      <c r="N875">
        <v>53.2</v>
      </c>
      <c r="O875">
        <v>684.2</v>
      </c>
      <c r="P875">
        <v>6.4</v>
      </c>
      <c r="Q875">
        <v>6.7</v>
      </c>
      <c r="R875" s="5">
        <v>0.60138888888888897</v>
      </c>
      <c r="T875" s="13">
        <f t="shared" si="38"/>
        <v>6.7</v>
      </c>
      <c r="U875" s="13">
        <f t="shared" si="39"/>
        <v>-2.2000000000000002</v>
      </c>
      <c r="V875" s="12">
        <f t="shared" si="37"/>
        <v>1</v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7.3</v>
      </c>
      <c r="AN875" s="2">
        <v>79</v>
      </c>
      <c r="AO875" s="2">
        <v>3.9</v>
      </c>
      <c r="AP875" s="2">
        <v>5.5</v>
      </c>
      <c r="AQ875" s="2">
        <v>9.6999999999999993</v>
      </c>
      <c r="AR875" s="2">
        <v>14.8</v>
      </c>
      <c r="AS875" s="2">
        <v>1022.3</v>
      </c>
      <c r="AT875" s="2">
        <v>12030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9.1</v>
      </c>
      <c r="BB875">
        <v>9.6999999999999993</v>
      </c>
      <c r="BC875" s="5">
        <v>0.60069444444444442</v>
      </c>
    </row>
    <row r="876" spans="2:55">
      <c r="B876" s="2">
        <v>6.8</v>
      </c>
      <c r="C876" s="2">
        <v>85</v>
      </c>
      <c r="D876" s="2">
        <v>4.5</v>
      </c>
      <c r="E876" s="2">
        <v>4.3</v>
      </c>
      <c r="F876" s="2">
        <v>12.6</v>
      </c>
      <c r="G876" s="2">
        <v>20.2</v>
      </c>
      <c r="H876" s="2">
        <v>1020</v>
      </c>
      <c r="I876" s="2">
        <v>1260</v>
      </c>
      <c r="J876" s="2">
        <v>0</v>
      </c>
      <c r="K876" s="2">
        <v>0.4</v>
      </c>
      <c r="L876" s="2">
        <v>0.4</v>
      </c>
      <c r="M876" s="2">
        <v>4.4000000000000004</v>
      </c>
      <c r="N876">
        <v>53.2</v>
      </c>
      <c r="O876">
        <v>684.2</v>
      </c>
      <c r="P876">
        <v>6.5</v>
      </c>
      <c r="Q876">
        <v>6.7</v>
      </c>
      <c r="R876" s="5">
        <v>0.60208333333333297</v>
      </c>
      <c r="T876" s="13">
        <f t="shared" si="38"/>
        <v>6.7</v>
      </c>
      <c r="U876" s="13">
        <f t="shared" si="39"/>
        <v>-2.0999999999999996</v>
      </c>
      <c r="V876" s="12">
        <f t="shared" si="37"/>
        <v>1</v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7.3</v>
      </c>
      <c r="AN876" s="2">
        <v>79</v>
      </c>
      <c r="AO876" s="2">
        <v>3.9</v>
      </c>
      <c r="AP876" s="2">
        <v>4.0999999999999996</v>
      </c>
      <c r="AQ876" s="2">
        <v>19.100000000000001</v>
      </c>
      <c r="AR876" s="2">
        <v>25.2</v>
      </c>
      <c r="AS876" s="2">
        <v>1022.5</v>
      </c>
      <c r="AT876" s="2">
        <v>12020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9.1</v>
      </c>
      <c r="BB876">
        <v>9.6999999999999993</v>
      </c>
      <c r="BC876" s="5">
        <v>0.60138888888888886</v>
      </c>
    </row>
    <row r="877" spans="2:55">
      <c r="B877" s="2">
        <v>6.8</v>
      </c>
      <c r="C877" s="2">
        <v>85</v>
      </c>
      <c r="D877" s="2">
        <v>4.5</v>
      </c>
      <c r="E877" s="2">
        <v>4.7</v>
      </c>
      <c r="F877" s="2">
        <v>10.4</v>
      </c>
      <c r="G877" s="2">
        <v>12.6</v>
      </c>
      <c r="H877" s="2">
        <v>1019.9</v>
      </c>
      <c r="I877" s="2">
        <v>1370</v>
      </c>
      <c r="J877" s="2">
        <v>0</v>
      </c>
      <c r="K877" s="2">
        <v>0.4</v>
      </c>
      <c r="L877" s="2">
        <v>0.4</v>
      </c>
      <c r="M877" s="2">
        <v>4.4000000000000004</v>
      </c>
      <c r="N877">
        <v>53.2</v>
      </c>
      <c r="O877">
        <v>684.2</v>
      </c>
      <c r="P877">
        <v>6.5</v>
      </c>
      <c r="Q877">
        <v>6.7</v>
      </c>
      <c r="R877" s="5">
        <v>0.60277777777777797</v>
      </c>
      <c r="T877" s="13">
        <f t="shared" si="38"/>
        <v>6.7</v>
      </c>
      <c r="U877" s="13">
        <f t="shared" si="39"/>
        <v>-2.0999999999999996</v>
      </c>
      <c r="V877" s="12">
        <f t="shared" si="37"/>
        <v>1</v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7.3</v>
      </c>
      <c r="AN877" s="2">
        <v>79</v>
      </c>
      <c r="AO877" s="2">
        <v>3.9</v>
      </c>
      <c r="AP877" s="2">
        <v>5.8</v>
      </c>
      <c r="AQ877" s="2">
        <v>8.3000000000000007</v>
      </c>
      <c r="AR877" s="2">
        <v>14.4</v>
      </c>
      <c r="AS877" s="2">
        <v>1022.4</v>
      </c>
      <c r="AT877" s="2">
        <v>12160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9.1</v>
      </c>
      <c r="BB877">
        <v>9.6999999999999993</v>
      </c>
      <c r="BC877" s="5">
        <v>0.6020833333333333</v>
      </c>
    </row>
    <row r="878" spans="2:55">
      <c r="B878" s="2">
        <v>6.8</v>
      </c>
      <c r="C878" s="2">
        <v>85</v>
      </c>
      <c r="D878" s="2">
        <v>4.5</v>
      </c>
      <c r="E878" s="2">
        <v>6.8</v>
      </c>
      <c r="F878" s="2">
        <v>4.3</v>
      </c>
      <c r="G878" s="2">
        <v>7.2</v>
      </c>
      <c r="H878" s="2">
        <v>1019.9</v>
      </c>
      <c r="I878" s="2">
        <v>1470</v>
      </c>
      <c r="J878" s="2">
        <v>0</v>
      </c>
      <c r="K878" s="2">
        <v>0.4</v>
      </c>
      <c r="L878" s="2">
        <v>0.4</v>
      </c>
      <c r="M878" s="2">
        <v>4.4000000000000004</v>
      </c>
      <c r="N878">
        <v>53.2</v>
      </c>
      <c r="O878">
        <v>684.2</v>
      </c>
      <c r="P878">
        <v>6.5</v>
      </c>
      <c r="Q878">
        <v>6.7</v>
      </c>
      <c r="R878" s="5">
        <v>0.60347222222222197</v>
      </c>
      <c r="T878" s="13">
        <f t="shared" si="38"/>
        <v>6.7</v>
      </c>
      <c r="U878" s="13">
        <f t="shared" si="39"/>
        <v>-2.0999999999999996</v>
      </c>
      <c r="V878" s="12">
        <f t="shared" si="37"/>
        <v>1</v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7.3</v>
      </c>
      <c r="AN878" s="2">
        <v>79</v>
      </c>
      <c r="AO878" s="2">
        <v>3.9</v>
      </c>
      <c r="AP878" s="2">
        <v>5.2</v>
      </c>
      <c r="AQ878" s="2">
        <v>10.8</v>
      </c>
      <c r="AR878" s="2">
        <v>20.9</v>
      </c>
      <c r="AS878" s="2">
        <v>1022.2</v>
      </c>
      <c r="AT878" s="2">
        <v>11060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9.1999999999999993</v>
      </c>
      <c r="BB878">
        <v>9.6999999999999993</v>
      </c>
      <c r="BC878" s="5">
        <v>0.60277777777777775</v>
      </c>
    </row>
    <row r="879" spans="2:55">
      <c r="B879" s="2">
        <v>6.8</v>
      </c>
      <c r="C879" s="2">
        <v>85</v>
      </c>
      <c r="D879" s="2">
        <v>4.5</v>
      </c>
      <c r="E879" s="2">
        <v>5.0999999999999996</v>
      </c>
      <c r="F879" s="2">
        <v>8.6</v>
      </c>
      <c r="G879" s="2">
        <v>12.6</v>
      </c>
      <c r="H879" s="2">
        <v>1020.1</v>
      </c>
      <c r="I879" s="2">
        <v>1510</v>
      </c>
      <c r="J879" s="2">
        <v>0</v>
      </c>
      <c r="K879" s="2">
        <v>0.4</v>
      </c>
      <c r="L879" s="2">
        <v>0.4</v>
      </c>
      <c r="M879" s="2">
        <v>4.4000000000000004</v>
      </c>
      <c r="N879">
        <v>53.2</v>
      </c>
      <c r="O879">
        <v>684.2</v>
      </c>
      <c r="P879">
        <v>6.4</v>
      </c>
      <c r="Q879">
        <v>6.7</v>
      </c>
      <c r="R879" s="5">
        <v>0.60416666666666696</v>
      </c>
      <c r="T879" s="13">
        <f t="shared" si="38"/>
        <v>6.7</v>
      </c>
      <c r="U879" s="13">
        <f t="shared" si="39"/>
        <v>-2.0999999999999996</v>
      </c>
      <c r="V879" s="12">
        <f t="shared" si="37"/>
        <v>1</v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7.3</v>
      </c>
      <c r="AN879" s="2">
        <v>79</v>
      </c>
      <c r="AO879" s="2">
        <v>3.9</v>
      </c>
      <c r="AP879" s="2">
        <v>5.5</v>
      </c>
      <c r="AQ879" s="2">
        <v>9.6999999999999993</v>
      </c>
      <c r="AR879" s="2">
        <v>10.4</v>
      </c>
      <c r="AS879" s="2">
        <v>1022.5</v>
      </c>
      <c r="AT879" s="2">
        <v>10660</v>
      </c>
      <c r="AU879" s="2">
        <v>0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9.1999999999999993</v>
      </c>
      <c r="BB879">
        <v>9.6999999999999993</v>
      </c>
      <c r="BC879" s="5">
        <v>0.60347222222222219</v>
      </c>
    </row>
    <row r="880" spans="2:55">
      <c r="B880" s="2">
        <v>6.8</v>
      </c>
      <c r="C880" s="2">
        <v>85</v>
      </c>
      <c r="D880" s="2">
        <v>4.5</v>
      </c>
      <c r="E880" s="2">
        <v>4.9000000000000004</v>
      </c>
      <c r="F880" s="2">
        <v>9.6999999999999993</v>
      </c>
      <c r="G880" s="2">
        <v>9.6999999999999993</v>
      </c>
      <c r="H880" s="2">
        <v>1019.8</v>
      </c>
      <c r="I880" s="2">
        <v>1540</v>
      </c>
      <c r="J880" s="2">
        <v>0</v>
      </c>
      <c r="K880" s="2">
        <v>0.4</v>
      </c>
      <c r="L880" s="2">
        <v>0.4</v>
      </c>
      <c r="M880" s="2">
        <v>4.4000000000000004</v>
      </c>
      <c r="N880">
        <v>53.2</v>
      </c>
      <c r="O880">
        <v>684.2</v>
      </c>
      <c r="P880">
        <v>6.5</v>
      </c>
      <c r="Q880">
        <v>6.7</v>
      </c>
      <c r="R880" s="5">
        <v>0.60486111111111096</v>
      </c>
      <c r="T880" s="13">
        <f t="shared" si="38"/>
        <v>6.7</v>
      </c>
      <c r="U880" s="13">
        <f t="shared" si="39"/>
        <v>-2.0999999999999996</v>
      </c>
      <c r="V880" s="12">
        <f t="shared" si="37"/>
        <v>1</v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7.3</v>
      </c>
      <c r="AN880" s="2">
        <v>79</v>
      </c>
      <c r="AO880" s="2">
        <v>3.9</v>
      </c>
      <c r="AP880" s="2">
        <v>7.3</v>
      </c>
      <c r="AQ880" s="2">
        <v>4.3</v>
      </c>
      <c r="AR880" s="2">
        <v>11.5</v>
      </c>
      <c r="AS880" s="2">
        <v>1022.4</v>
      </c>
      <c r="AT880" s="2">
        <v>11140</v>
      </c>
      <c r="AU880" s="2">
        <v>0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9.1999999999999993</v>
      </c>
      <c r="BB880">
        <v>9.6999999999999993</v>
      </c>
      <c r="BC880" s="5">
        <v>0.60416666666666663</v>
      </c>
    </row>
    <row r="881" spans="2:55">
      <c r="B881" s="2">
        <v>6.9</v>
      </c>
      <c r="C881" s="2">
        <v>85</v>
      </c>
      <c r="D881" s="2">
        <v>4.5999999999999996</v>
      </c>
      <c r="E881" s="2">
        <v>5.5</v>
      </c>
      <c r="F881" s="2">
        <v>7.6</v>
      </c>
      <c r="G881" s="2">
        <v>9</v>
      </c>
      <c r="H881" s="2">
        <v>1019.9</v>
      </c>
      <c r="I881" s="2">
        <v>1650</v>
      </c>
      <c r="J881" s="2">
        <v>0</v>
      </c>
      <c r="K881" s="2">
        <v>0.4</v>
      </c>
      <c r="L881" s="2">
        <v>0.4</v>
      </c>
      <c r="M881" s="2">
        <v>4.4000000000000004</v>
      </c>
      <c r="N881">
        <v>53.2</v>
      </c>
      <c r="O881">
        <v>684.2</v>
      </c>
      <c r="P881">
        <v>6.4</v>
      </c>
      <c r="Q881">
        <v>6.7</v>
      </c>
      <c r="R881" s="5">
        <v>0.60555555555555596</v>
      </c>
      <c r="T881" s="13">
        <f t="shared" si="38"/>
        <v>6.7</v>
      </c>
      <c r="U881" s="13">
        <f t="shared" si="39"/>
        <v>-2.2000000000000002</v>
      </c>
      <c r="V881" s="12">
        <f t="shared" si="37"/>
        <v>1</v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5.4</v>
      </c>
      <c r="AQ881" s="2">
        <v>9.6999999999999993</v>
      </c>
      <c r="AR881" s="2">
        <v>15.5</v>
      </c>
      <c r="AS881" s="2">
        <v>1022.4</v>
      </c>
      <c r="AT881" s="2">
        <v>10650</v>
      </c>
      <c r="AU881" s="2">
        <v>0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9.1999999999999993</v>
      </c>
      <c r="BB881">
        <v>9.6999999999999993</v>
      </c>
      <c r="BC881" s="5">
        <v>0.60486111111111107</v>
      </c>
    </row>
    <row r="882" spans="2:55">
      <c r="B882" s="2">
        <v>7</v>
      </c>
      <c r="C882" s="2">
        <v>85</v>
      </c>
      <c r="D882" s="2">
        <v>4.7</v>
      </c>
      <c r="E882" s="2">
        <v>5.0999999999999996</v>
      </c>
      <c r="F882" s="2">
        <v>10.1</v>
      </c>
      <c r="G882" s="2">
        <v>15.8</v>
      </c>
      <c r="H882" s="2">
        <v>1019.8</v>
      </c>
      <c r="I882" s="2">
        <v>1830</v>
      </c>
      <c r="J882" s="2">
        <v>0</v>
      </c>
      <c r="K882" s="2">
        <v>0.4</v>
      </c>
      <c r="L882" s="2">
        <v>0.4</v>
      </c>
      <c r="M882" s="2">
        <v>4.4000000000000004</v>
      </c>
      <c r="N882">
        <v>53.2</v>
      </c>
      <c r="O882">
        <v>684.2</v>
      </c>
      <c r="P882">
        <v>6.5</v>
      </c>
      <c r="Q882">
        <v>6.7</v>
      </c>
      <c r="R882" s="5">
        <v>0.60624999999999996</v>
      </c>
      <c r="T882" s="13">
        <f t="shared" si="38"/>
        <v>6.7</v>
      </c>
      <c r="U882" s="13">
        <f t="shared" si="39"/>
        <v>-2.2999999999999998</v>
      </c>
      <c r="V882" s="12">
        <f t="shared" si="37"/>
        <v>1</v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79</v>
      </c>
      <c r="AO882" s="2">
        <v>3.8</v>
      </c>
      <c r="AP882" s="2">
        <v>5.9</v>
      </c>
      <c r="AQ882" s="2">
        <v>7.2</v>
      </c>
      <c r="AR882" s="2">
        <v>14.8</v>
      </c>
      <c r="AS882" s="2">
        <v>1022.3</v>
      </c>
      <c r="AT882" s="2">
        <v>9040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7.1</v>
      </c>
      <c r="C883" s="2">
        <v>85</v>
      </c>
      <c r="D883" s="2">
        <v>4.7</v>
      </c>
      <c r="E883" s="2">
        <v>5.9</v>
      </c>
      <c r="F883" s="2">
        <v>6.8</v>
      </c>
      <c r="G883" s="2">
        <v>8.3000000000000007</v>
      </c>
      <c r="H883" s="2">
        <v>1020</v>
      </c>
      <c r="I883" s="2">
        <v>2000</v>
      </c>
      <c r="J883" s="2">
        <v>0</v>
      </c>
      <c r="K883" s="2">
        <v>0.4</v>
      </c>
      <c r="L883" s="2">
        <v>0.4</v>
      </c>
      <c r="M883" s="2">
        <v>4.4000000000000004</v>
      </c>
      <c r="N883">
        <v>53.2</v>
      </c>
      <c r="O883">
        <v>684.2</v>
      </c>
      <c r="P883">
        <v>6.4</v>
      </c>
      <c r="Q883">
        <v>6.7</v>
      </c>
      <c r="R883" s="5">
        <v>0.60694444444444495</v>
      </c>
      <c r="T883" s="13">
        <f t="shared" si="38"/>
        <v>6.7</v>
      </c>
      <c r="U883" s="13">
        <f t="shared" si="39"/>
        <v>-2.3999999999999995</v>
      </c>
      <c r="V883" s="12">
        <f t="shared" si="37"/>
        <v>1</v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79</v>
      </c>
      <c r="AO883" s="2">
        <v>3.8</v>
      </c>
      <c r="AP883" s="2">
        <v>4.5</v>
      </c>
      <c r="AQ883" s="2">
        <v>14.4</v>
      </c>
      <c r="AR883" s="2">
        <v>15.5</v>
      </c>
      <c r="AS883" s="2">
        <v>1022.3</v>
      </c>
      <c r="AT883" s="2">
        <v>7930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7.1</v>
      </c>
      <c r="C884" s="2">
        <v>85</v>
      </c>
      <c r="D884" s="2">
        <v>4.7</v>
      </c>
      <c r="E884" s="2">
        <v>5.2</v>
      </c>
      <c r="F884" s="2">
        <v>10.1</v>
      </c>
      <c r="G884" s="2">
        <v>17.3</v>
      </c>
      <c r="H884" s="2">
        <v>1019.8</v>
      </c>
      <c r="I884" s="2">
        <v>2140</v>
      </c>
      <c r="J884" s="2">
        <v>0</v>
      </c>
      <c r="K884" s="2">
        <v>0.4</v>
      </c>
      <c r="L884" s="2">
        <v>0.4</v>
      </c>
      <c r="M884" s="2">
        <v>4.4000000000000004</v>
      </c>
      <c r="N884">
        <v>53.2</v>
      </c>
      <c r="O884">
        <v>684.2</v>
      </c>
      <c r="P884">
        <v>6.5</v>
      </c>
      <c r="Q884">
        <v>6.7</v>
      </c>
      <c r="R884" s="5">
        <v>0.60763888888888895</v>
      </c>
      <c r="T884" s="13">
        <f t="shared" si="38"/>
        <v>6.7</v>
      </c>
      <c r="U884" s="13">
        <f t="shared" si="39"/>
        <v>-2.3999999999999995</v>
      </c>
      <c r="V884" s="12">
        <f t="shared" si="37"/>
        <v>1</v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7.2</v>
      </c>
      <c r="AN884" s="2">
        <v>79</v>
      </c>
      <c r="AO884" s="2">
        <v>3.8</v>
      </c>
      <c r="AP884" s="2">
        <v>5.4</v>
      </c>
      <c r="AQ884" s="2">
        <v>9.6999999999999993</v>
      </c>
      <c r="AR884" s="2">
        <v>11.9</v>
      </c>
      <c r="AS884" s="2">
        <v>1022.2</v>
      </c>
      <c r="AT884" s="2">
        <v>8240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9.1999999999999993</v>
      </c>
      <c r="BB884">
        <v>9.6999999999999993</v>
      </c>
      <c r="BC884" s="5">
        <v>0.6069444444444444</v>
      </c>
    </row>
    <row r="885" spans="2:55">
      <c r="B885" s="2">
        <v>7.1</v>
      </c>
      <c r="C885" s="2">
        <v>85</v>
      </c>
      <c r="D885" s="2">
        <v>4.7</v>
      </c>
      <c r="E885" s="2">
        <v>5.9</v>
      </c>
      <c r="F885" s="2">
        <v>6.8</v>
      </c>
      <c r="G885" s="2">
        <v>8.6</v>
      </c>
      <c r="H885" s="2">
        <v>1020</v>
      </c>
      <c r="I885" s="2">
        <v>2140</v>
      </c>
      <c r="J885" s="2">
        <v>0</v>
      </c>
      <c r="K885" s="2">
        <v>0.4</v>
      </c>
      <c r="L885" s="2">
        <v>0.4</v>
      </c>
      <c r="M885" s="2">
        <v>4.4000000000000004</v>
      </c>
      <c r="N885">
        <v>53.2</v>
      </c>
      <c r="O885">
        <v>684.2</v>
      </c>
      <c r="P885">
        <v>6.5</v>
      </c>
      <c r="Q885">
        <v>6.7</v>
      </c>
      <c r="R885" s="5">
        <v>0.60833333333333295</v>
      </c>
      <c r="T885" s="13">
        <f t="shared" si="38"/>
        <v>6.7</v>
      </c>
      <c r="U885" s="13">
        <f t="shared" si="39"/>
        <v>-2.3999999999999995</v>
      </c>
      <c r="V885" s="12">
        <f t="shared" si="37"/>
        <v>1</v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7.3</v>
      </c>
      <c r="AN885" s="2">
        <v>79</v>
      </c>
      <c r="AO885" s="2">
        <v>3.9</v>
      </c>
      <c r="AP885" s="2">
        <v>5.7</v>
      </c>
      <c r="AQ885" s="2">
        <v>8.6</v>
      </c>
      <c r="AR885" s="2">
        <v>16.899999999999999</v>
      </c>
      <c r="AS885" s="2">
        <v>1022.1</v>
      </c>
      <c r="AT885" s="2">
        <v>8450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9.1999999999999993</v>
      </c>
      <c r="BB885">
        <v>9.6999999999999993</v>
      </c>
      <c r="BC885" s="5">
        <v>0.60763888888888884</v>
      </c>
    </row>
    <row r="886" spans="2:55">
      <c r="B886" s="2">
        <v>7.1</v>
      </c>
      <c r="C886" s="2">
        <v>85</v>
      </c>
      <c r="D886" s="2">
        <v>4.7</v>
      </c>
      <c r="E886" s="2">
        <v>5.2</v>
      </c>
      <c r="F886" s="2">
        <v>10.1</v>
      </c>
      <c r="G886" s="2">
        <v>16.600000000000001</v>
      </c>
      <c r="H886" s="2">
        <v>1019.9</v>
      </c>
      <c r="I886" s="2">
        <v>2040</v>
      </c>
      <c r="J886" s="2">
        <v>0</v>
      </c>
      <c r="K886" s="2">
        <v>0.4</v>
      </c>
      <c r="L886" s="2">
        <v>0.4</v>
      </c>
      <c r="M886" s="2">
        <v>4.4000000000000004</v>
      </c>
      <c r="N886">
        <v>53.2</v>
      </c>
      <c r="O886">
        <v>684.2</v>
      </c>
      <c r="P886">
        <v>6.5</v>
      </c>
      <c r="Q886">
        <v>6.7</v>
      </c>
      <c r="R886" s="5">
        <v>0.60902777777777795</v>
      </c>
      <c r="T886" s="13">
        <f t="shared" si="38"/>
        <v>6.7</v>
      </c>
      <c r="U886" s="13">
        <f t="shared" si="39"/>
        <v>-2.3999999999999995</v>
      </c>
      <c r="V886" s="12">
        <f t="shared" si="37"/>
        <v>1</v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7.2</v>
      </c>
      <c r="AN886" s="2">
        <v>79</v>
      </c>
      <c r="AO886" s="2">
        <v>3.8</v>
      </c>
      <c r="AP886" s="2">
        <v>5.4</v>
      </c>
      <c r="AQ886" s="2">
        <v>9.4</v>
      </c>
      <c r="AR886" s="2">
        <v>15.8</v>
      </c>
      <c r="AS886" s="2">
        <v>1022.1</v>
      </c>
      <c r="AT886" s="2">
        <v>8420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9.1</v>
      </c>
      <c r="BB886">
        <v>9.6999999999999993</v>
      </c>
      <c r="BC886" s="5">
        <v>0.60833333333333328</v>
      </c>
    </row>
    <row r="887" spans="2:55">
      <c r="B887" s="2">
        <v>7</v>
      </c>
      <c r="C887" s="2">
        <v>85</v>
      </c>
      <c r="D887" s="2">
        <v>4.7</v>
      </c>
      <c r="E887" s="2">
        <v>7</v>
      </c>
      <c r="F887" s="2">
        <v>3.6</v>
      </c>
      <c r="G887" s="2">
        <v>11.5</v>
      </c>
      <c r="H887" s="2">
        <v>1019.9</v>
      </c>
      <c r="I887" s="2">
        <v>1740</v>
      </c>
      <c r="J887" s="2">
        <v>0</v>
      </c>
      <c r="K887" s="2">
        <v>0.4</v>
      </c>
      <c r="L887" s="2">
        <v>0.4</v>
      </c>
      <c r="M887" s="2">
        <v>4.4000000000000004</v>
      </c>
      <c r="N887">
        <v>53.2</v>
      </c>
      <c r="O887">
        <v>684.2</v>
      </c>
      <c r="P887">
        <v>6.5</v>
      </c>
      <c r="Q887">
        <v>6.7</v>
      </c>
      <c r="R887" s="5">
        <v>0.60972222222222205</v>
      </c>
      <c r="T887" s="13">
        <f t="shared" si="38"/>
        <v>6.7</v>
      </c>
      <c r="U887" s="13">
        <f t="shared" si="39"/>
        <v>-2.2999999999999998</v>
      </c>
      <c r="V887" s="12">
        <f t="shared" si="37"/>
        <v>1</v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7.2</v>
      </c>
      <c r="AN887" s="2">
        <v>79</v>
      </c>
      <c r="AO887" s="2">
        <v>3.8</v>
      </c>
      <c r="AP887" s="2">
        <v>6.1</v>
      </c>
      <c r="AQ887" s="2">
        <v>6.5</v>
      </c>
      <c r="AR887" s="2">
        <v>8.6</v>
      </c>
      <c r="AS887" s="2">
        <v>1022</v>
      </c>
      <c r="AT887" s="2">
        <v>8730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9.1</v>
      </c>
      <c r="BB887">
        <v>9.6999999999999993</v>
      </c>
      <c r="BC887" s="5">
        <v>0.60902777777777772</v>
      </c>
    </row>
    <row r="888" spans="2:55">
      <c r="B888" s="2">
        <v>7</v>
      </c>
      <c r="C888" s="2">
        <v>85</v>
      </c>
      <c r="D888" s="2">
        <v>4.7</v>
      </c>
      <c r="E888" s="2">
        <v>4.8</v>
      </c>
      <c r="F888" s="2">
        <v>11.2</v>
      </c>
      <c r="G888" s="2">
        <v>15.5</v>
      </c>
      <c r="H888" s="2">
        <v>1019.8</v>
      </c>
      <c r="I888" s="2">
        <v>1680</v>
      </c>
      <c r="J888" s="2">
        <v>0</v>
      </c>
      <c r="K888" s="2">
        <v>0.4</v>
      </c>
      <c r="L888" s="2">
        <v>0.4</v>
      </c>
      <c r="M888" s="2">
        <v>4.4000000000000004</v>
      </c>
      <c r="N888">
        <v>53.2</v>
      </c>
      <c r="O888">
        <v>684.2</v>
      </c>
      <c r="P888">
        <v>6.5</v>
      </c>
      <c r="Q888">
        <v>6.7</v>
      </c>
      <c r="R888" s="5">
        <v>0.61041666666666705</v>
      </c>
      <c r="T888" s="13">
        <f t="shared" si="38"/>
        <v>6.7</v>
      </c>
      <c r="U888" s="13">
        <f t="shared" si="39"/>
        <v>-2.2999999999999998</v>
      </c>
      <c r="V888" s="12">
        <f t="shared" si="37"/>
        <v>1</v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7.2</v>
      </c>
      <c r="AN888" s="2">
        <v>79</v>
      </c>
      <c r="AO888" s="2">
        <v>3.8</v>
      </c>
      <c r="AP888" s="2">
        <v>5.7</v>
      </c>
      <c r="AQ888" s="2">
        <v>8.3000000000000007</v>
      </c>
      <c r="AR888" s="2">
        <v>22</v>
      </c>
      <c r="AS888" s="2">
        <v>1022.1</v>
      </c>
      <c r="AT888" s="2">
        <v>10220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</v>
      </c>
      <c r="BB888">
        <v>9.6</v>
      </c>
      <c r="BC888" s="5">
        <v>0.60972222222222228</v>
      </c>
    </row>
    <row r="889" spans="2:55">
      <c r="B889" s="2">
        <v>7</v>
      </c>
      <c r="C889" s="2">
        <v>86</v>
      </c>
      <c r="D889" s="2">
        <v>4.8</v>
      </c>
      <c r="E889" s="2">
        <v>5.0999999999999996</v>
      </c>
      <c r="F889" s="2">
        <v>10.1</v>
      </c>
      <c r="G889" s="2">
        <v>15.8</v>
      </c>
      <c r="H889" s="2">
        <v>1020</v>
      </c>
      <c r="I889" s="2">
        <v>1620</v>
      </c>
      <c r="J889" s="2">
        <v>0</v>
      </c>
      <c r="K889" s="2">
        <v>0.4</v>
      </c>
      <c r="L889" s="2">
        <v>0.4</v>
      </c>
      <c r="M889" s="2">
        <v>4.4000000000000004</v>
      </c>
      <c r="N889">
        <v>53.2</v>
      </c>
      <c r="O889">
        <v>684.2</v>
      </c>
      <c r="P889">
        <v>6.6</v>
      </c>
      <c r="Q889">
        <v>6.8</v>
      </c>
      <c r="R889" s="5">
        <v>0.61111111111111105</v>
      </c>
      <c r="T889" s="13">
        <f t="shared" si="38"/>
        <v>6.8</v>
      </c>
      <c r="U889" s="13">
        <f t="shared" si="39"/>
        <v>-2.2000000000000002</v>
      </c>
      <c r="V889" s="12">
        <f t="shared" si="37"/>
        <v>1</v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79</v>
      </c>
      <c r="AO889" s="2">
        <v>3.7</v>
      </c>
      <c r="AP889" s="2">
        <v>6</v>
      </c>
      <c r="AQ889" s="2">
        <v>6.5</v>
      </c>
      <c r="AR889" s="2">
        <v>17.600000000000001</v>
      </c>
      <c r="AS889" s="2">
        <v>1021.8</v>
      </c>
      <c r="AT889" s="2">
        <v>10400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</v>
      </c>
      <c r="BB889">
        <v>9.5</v>
      </c>
      <c r="BC889" s="5">
        <v>0.61041666666666672</v>
      </c>
    </row>
    <row r="890" spans="2:55">
      <c r="B890" s="2">
        <v>7</v>
      </c>
      <c r="C890" s="2">
        <v>86</v>
      </c>
      <c r="D890" s="2">
        <v>4.8</v>
      </c>
      <c r="E890" s="2">
        <v>4.8</v>
      </c>
      <c r="F890" s="2">
        <v>11.2</v>
      </c>
      <c r="G890" s="2">
        <v>15.5</v>
      </c>
      <c r="H890" s="2">
        <v>1019.7</v>
      </c>
      <c r="I890" s="2">
        <v>1640</v>
      </c>
      <c r="J890" s="2">
        <v>0</v>
      </c>
      <c r="K890" s="2">
        <v>0.4</v>
      </c>
      <c r="L890" s="2">
        <v>0.4</v>
      </c>
      <c r="M890" s="2">
        <v>4.4000000000000004</v>
      </c>
      <c r="N890">
        <v>53.2</v>
      </c>
      <c r="O890">
        <v>684.2</v>
      </c>
      <c r="P890">
        <v>6.6</v>
      </c>
      <c r="Q890">
        <v>6.8</v>
      </c>
      <c r="R890" s="5">
        <v>0.61180555555555605</v>
      </c>
      <c r="T890" s="13">
        <f t="shared" si="38"/>
        <v>6.8</v>
      </c>
      <c r="U890" s="13">
        <f t="shared" si="39"/>
        <v>-2.2000000000000002</v>
      </c>
      <c r="V890" s="12">
        <f t="shared" si="37"/>
        <v>1</v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79</v>
      </c>
      <c r="AO890" s="2">
        <v>3.7</v>
      </c>
      <c r="AP890" s="2">
        <v>5.0999999999999996</v>
      </c>
      <c r="AQ890" s="2">
        <v>10.4</v>
      </c>
      <c r="AR890" s="2">
        <v>16.2</v>
      </c>
      <c r="AS890" s="2">
        <v>1022</v>
      </c>
      <c r="AT890" s="2">
        <v>9060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8.9</v>
      </c>
      <c r="BB890">
        <v>9.5</v>
      </c>
      <c r="BC890" s="5">
        <v>0.61111111111111116</v>
      </c>
    </row>
    <row r="891" spans="2:55">
      <c r="B891" s="2">
        <v>7.1</v>
      </c>
      <c r="C891" s="2">
        <v>86</v>
      </c>
      <c r="D891" s="2">
        <v>4.9000000000000004</v>
      </c>
      <c r="E891" s="2">
        <v>5.9</v>
      </c>
      <c r="F891" s="2">
        <v>6.8</v>
      </c>
      <c r="G891" s="2">
        <v>9.6999999999999993</v>
      </c>
      <c r="H891" s="2">
        <v>1019.7</v>
      </c>
      <c r="I891" s="2">
        <v>1670</v>
      </c>
      <c r="J891" s="2">
        <v>0</v>
      </c>
      <c r="K891" s="2">
        <v>0.4</v>
      </c>
      <c r="L891" s="2">
        <v>0.4</v>
      </c>
      <c r="M891" s="2">
        <v>4.4000000000000004</v>
      </c>
      <c r="N891">
        <v>53.2</v>
      </c>
      <c r="O891">
        <v>684.2</v>
      </c>
      <c r="P891">
        <v>6.6</v>
      </c>
      <c r="Q891">
        <v>6.8</v>
      </c>
      <c r="R891" s="5">
        <v>0.61250000000000004</v>
      </c>
      <c r="T891" s="13">
        <f t="shared" si="38"/>
        <v>6.8</v>
      </c>
      <c r="U891" s="13">
        <f t="shared" si="39"/>
        <v>-2.2999999999999998</v>
      </c>
      <c r="V891" s="12">
        <f t="shared" si="37"/>
        <v>1</v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79</v>
      </c>
      <c r="AO891" s="2">
        <v>3.7</v>
      </c>
      <c r="AP891" s="2">
        <v>5.7</v>
      </c>
      <c r="AQ891" s="2">
        <v>7.6</v>
      </c>
      <c r="AR891" s="2">
        <v>16.600000000000001</v>
      </c>
      <c r="AS891" s="2">
        <v>1022</v>
      </c>
      <c r="AT891" s="2">
        <v>6540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8.9</v>
      </c>
      <c r="BB891">
        <v>9.5</v>
      </c>
      <c r="BC891" s="5">
        <v>0.6118055555555556</v>
      </c>
    </row>
    <row r="892" spans="2:55">
      <c r="B892" s="2">
        <v>7</v>
      </c>
      <c r="C892" s="2">
        <v>86</v>
      </c>
      <c r="D892" s="2">
        <v>4.8</v>
      </c>
      <c r="E892" s="2">
        <v>4.8</v>
      </c>
      <c r="F892" s="2">
        <v>11.2</v>
      </c>
      <c r="G892" s="2">
        <v>19.399999999999999</v>
      </c>
      <c r="H892" s="2">
        <v>1019.7</v>
      </c>
      <c r="I892" s="2">
        <v>1670</v>
      </c>
      <c r="J892" s="2">
        <v>0</v>
      </c>
      <c r="K892" s="2">
        <v>0.4</v>
      </c>
      <c r="L892" s="2">
        <v>0.4</v>
      </c>
      <c r="M892" s="2">
        <v>4.4000000000000004</v>
      </c>
      <c r="N892">
        <v>53.2</v>
      </c>
      <c r="O892">
        <v>684.2</v>
      </c>
      <c r="P892">
        <v>6.6</v>
      </c>
      <c r="Q892">
        <v>6.8</v>
      </c>
      <c r="R892" s="5">
        <v>0.61319444444444404</v>
      </c>
      <c r="T892" s="13">
        <f t="shared" si="38"/>
        <v>6.8</v>
      </c>
      <c r="U892" s="13">
        <f t="shared" si="39"/>
        <v>-2.2000000000000002</v>
      </c>
      <c r="V892" s="12">
        <f t="shared" si="37"/>
        <v>1</v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79</v>
      </c>
      <c r="AO892" s="2">
        <v>3.7</v>
      </c>
      <c r="AP892" s="2">
        <v>4.5999999999999996</v>
      </c>
      <c r="AQ892" s="2">
        <v>13.3</v>
      </c>
      <c r="AR892" s="2">
        <v>15.5</v>
      </c>
      <c r="AS892" s="2">
        <v>1022.1</v>
      </c>
      <c r="AT892" s="2">
        <v>4410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8.9</v>
      </c>
      <c r="BB892">
        <v>9.4</v>
      </c>
      <c r="BC892" s="5">
        <v>0.61250000000000004</v>
      </c>
    </row>
    <row r="893" spans="2:55">
      <c r="B893" s="2">
        <v>7</v>
      </c>
      <c r="C893" s="2">
        <v>86</v>
      </c>
      <c r="D893" s="2">
        <v>4.8</v>
      </c>
      <c r="E893" s="2">
        <v>6.2</v>
      </c>
      <c r="F893" s="2">
        <v>5.4</v>
      </c>
      <c r="G893" s="2">
        <v>12.2</v>
      </c>
      <c r="H893" s="2">
        <v>1019.7</v>
      </c>
      <c r="I893" s="2">
        <v>1640</v>
      </c>
      <c r="J893" s="2">
        <v>0</v>
      </c>
      <c r="K893" s="2">
        <v>0.4</v>
      </c>
      <c r="L893" s="2">
        <v>0.4</v>
      </c>
      <c r="M893" s="2">
        <v>4.4000000000000004</v>
      </c>
      <c r="N893">
        <v>53.2</v>
      </c>
      <c r="O893">
        <v>684.2</v>
      </c>
      <c r="P893">
        <v>6.6</v>
      </c>
      <c r="Q893">
        <v>6.8</v>
      </c>
      <c r="R893" s="5">
        <v>0.61388888888888904</v>
      </c>
      <c r="T893" s="13">
        <f t="shared" si="38"/>
        <v>6.8</v>
      </c>
      <c r="U893" s="13">
        <f t="shared" si="39"/>
        <v>-2.2000000000000002</v>
      </c>
      <c r="V893" s="12">
        <f t="shared" si="37"/>
        <v>1</v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79</v>
      </c>
      <c r="AO893" s="2">
        <v>3.7</v>
      </c>
      <c r="AP893" s="2">
        <v>6.2</v>
      </c>
      <c r="AQ893" s="2">
        <v>5.8</v>
      </c>
      <c r="AR893" s="2">
        <v>12.2</v>
      </c>
      <c r="AS893" s="2">
        <v>1021.9</v>
      </c>
      <c r="AT893" s="2">
        <v>5220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8.8000000000000007</v>
      </c>
      <c r="BB893">
        <v>9.4</v>
      </c>
      <c r="BC893" s="5">
        <v>0.61319444444444449</v>
      </c>
    </row>
    <row r="894" spans="2:55">
      <c r="B894" s="2">
        <v>7</v>
      </c>
      <c r="C894" s="2">
        <v>86</v>
      </c>
      <c r="D894" s="2">
        <v>4.8</v>
      </c>
      <c r="E894" s="2">
        <v>4.2</v>
      </c>
      <c r="F894" s="2">
        <v>15.5</v>
      </c>
      <c r="G894" s="2">
        <v>19.399999999999999</v>
      </c>
      <c r="H894" s="2">
        <v>1019.7</v>
      </c>
      <c r="I894" s="2">
        <v>1610</v>
      </c>
      <c r="J894" s="2">
        <v>0</v>
      </c>
      <c r="K894" s="2">
        <v>0.4</v>
      </c>
      <c r="L894" s="2">
        <v>0.4</v>
      </c>
      <c r="M894" s="2">
        <v>4.4000000000000004</v>
      </c>
      <c r="N894">
        <v>53.2</v>
      </c>
      <c r="O894">
        <v>684.2</v>
      </c>
      <c r="P894">
        <v>6.6</v>
      </c>
      <c r="Q894">
        <v>6.8</v>
      </c>
      <c r="R894" s="5">
        <v>0.61458333333333304</v>
      </c>
      <c r="T894" s="13">
        <f t="shared" si="38"/>
        <v>6.8</v>
      </c>
      <c r="U894" s="13">
        <f t="shared" si="39"/>
        <v>-2.2000000000000002</v>
      </c>
      <c r="V894" s="12">
        <f t="shared" si="37"/>
        <v>1</v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7.2</v>
      </c>
      <c r="AN894" s="2">
        <v>80</v>
      </c>
      <c r="AO894" s="2">
        <v>4</v>
      </c>
      <c r="AP894" s="2">
        <v>4.8</v>
      </c>
      <c r="AQ894" s="2">
        <v>13.3</v>
      </c>
      <c r="AR894" s="2">
        <v>14.4</v>
      </c>
      <c r="AS894" s="2">
        <v>1021.9</v>
      </c>
      <c r="AT894" s="2">
        <v>5460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8.8000000000000007</v>
      </c>
      <c r="BB894">
        <v>9.3000000000000007</v>
      </c>
      <c r="BC894" s="5">
        <v>0.61388888888888893</v>
      </c>
    </row>
    <row r="895" spans="2:55">
      <c r="B895" s="2">
        <v>6.9</v>
      </c>
      <c r="C895" s="2">
        <v>86</v>
      </c>
      <c r="D895" s="2">
        <v>4.7</v>
      </c>
      <c r="E895" s="2">
        <v>5.9</v>
      </c>
      <c r="F895" s="2">
        <v>6.1</v>
      </c>
      <c r="G895" s="2">
        <v>16.2</v>
      </c>
      <c r="H895" s="2">
        <v>1019.7</v>
      </c>
      <c r="I895" s="2">
        <v>1570</v>
      </c>
      <c r="J895" s="2">
        <v>0</v>
      </c>
      <c r="K895" s="2">
        <v>0.3</v>
      </c>
      <c r="L895" s="2">
        <v>0.4</v>
      </c>
      <c r="M895" s="2">
        <v>4.4000000000000004</v>
      </c>
      <c r="N895">
        <v>53.2</v>
      </c>
      <c r="O895">
        <v>684.2</v>
      </c>
      <c r="P895">
        <v>6.6</v>
      </c>
      <c r="Q895">
        <v>6.8</v>
      </c>
      <c r="R895" s="5">
        <v>0.61527777777777803</v>
      </c>
      <c r="T895" s="13">
        <f t="shared" si="38"/>
        <v>6.8</v>
      </c>
      <c r="U895" s="13">
        <f t="shared" si="39"/>
        <v>-2.1000000000000005</v>
      </c>
      <c r="V895" s="12">
        <f t="shared" si="37"/>
        <v>1</v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80</v>
      </c>
      <c r="AO895" s="2">
        <v>4</v>
      </c>
      <c r="AP895" s="2">
        <v>5.7</v>
      </c>
      <c r="AQ895" s="2">
        <v>8.3000000000000007</v>
      </c>
      <c r="AR895" s="2">
        <v>12.6</v>
      </c>
      <c r="AS895" s="2">
        <v>1022.1</v>
      </c>
      <c r="AT895" s="2">
        <v>4370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8.6999999999999993</v>
      </c>
      <c r="BB895">
        <v>9.1999999999999993</v>
      </c>
      <c r="BC895" s="5">
        <v>0.61458333333333337</v>
      </c>
    </row>
    <row r="896" spans="2:55">
      <c r="B896" s="2">
        <v>7</v>
      </c>
      <c r="C896" s="2">
        <v>86</v>
      </c>
      <c r="D896" s="2">
        <v>4.8</v>
      </c>
      <c r="E896" s="2">
        <v>5.3</v>
      </c>
      <c r="F896" s="2">
        <v>8.6</v>
      </c>
      <c r="G896" s="2">
        <v>15.1</v>
      </c>
      <c r="H896" s="2">
        <v>1019.6</v>
      </c>
      <c r="I896" s="2">
        <v>1500</v>
      </c>
      <c r="J896" s="2">
        <v>0</v>
      </c>
      <c r="K896" s="2">
        <v>0.3</v>
      </c>
      <c r="L896" s="2">
        <v>0.4</v>
      </c>
      <c r="M896" s="2">
        <v>4.4000000000000004</v>
      </c>
      <c r="N896">
        <v>53.2</v>
      </c>
      <c r="O896">
        <v>684.2</v>
      </c>
      <c r="P896">
        <v>6.6</v>
      </c>
      <c r="Q896">
        <v>6.8</v>
      </c>
      <c r="R896" s="5">
        <v>0.61597222222222203</v>
      </c>
      <c r="T896" s="13">
        <f t="shared" si="38"/>
        <v>6.8</v>
      </c>
      <c r="U896" s="13">
        <f t="shared" si="39"/>
        <v>-2.2000000000000002</v>
      </c>
      <c r="V896" s="12">
        <f t="shared" si="37"/>
        <v>1</v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7.2</v>
      </c>
      <c r="AN896" s="2">
        <v>80</v>
      </c>
      <c r="AO896" s="2">
        <v>4</v>
      </c>
      <c r="AP896" s="2">
        <v>6.1</v>
      </c>
      <c r="AQ896" s="2">
        <v>6.5</v>
      </c>
      <c r="AR896" s="2">
        <v>14.4</v>
      </c>
      <c r="AS896" s="2">
        <v>1022</v>
      </c>
      <c r="AT896" s="2">
        <v>3380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8.6</v>
      </c>
      <c r="BB896">
        <v>9.1999999999999993</v>
      </c>
      <c r="BC896" s="5">
        <v>0.61527777777777781</v>
      </c>
    </row>
    <row r="897" spans="2:55">
      <c r="B897" s="2">
        <v>7</v>
      </c>
      <c r="C897" s="2">
        <v>86</v>
      </c>
      <c r="D897" s="2">
        <v>4.8</v>
      </c>
      <c r="E897" s="2">
        <v>5.8</v>
      </c>
      <c r="F897" s="2">
        <v>6.5</v>
      </c>
      <c r="G897" s="2">
        <v>14.8</v>
      </c>
      <c r="H897" s="2">
        <v>1019.6</v>
      </c>
      <c r="I897" s="2">
        <v>1280</v>
      </c>
      <c r="J897" s="2">
        <v>0</v>
      </c>
      <c r="K897" s="2">
        <v>0.3</v>
      </c>
      <c r="L897" s="2">
        <v>0.4</v>
      </c>
      <c r="M897" s="2">
        <v>4.4000000000000004</v>
      </c>
      <c r="N897">
        <v>53.2</v>
      </c>
      <c r="O897">
        <v>684.2</v>
      </c>
      <c r="P897">
        <v>6.6</v>
      </c>
      <c r="Q897">
        <v>6.8</v>
      </c>
      <c r="R897" s="5">
        <v>0.61666666666666703</v>
      </c>
      <c r="T897" s="13">
        <f t="shared" si="38"/>
        <v>6.8</v>
      </c>
      <c r="U897" s="13">
        <f t="shared" si="39"/>
        <v>-2.2000000000000002</v>
      </c>
      <c r="V897" s="12">
        <f t="shared" si="37"/>
        <v>1</v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7.2</v>
      </c>
      <c r="AN897" s="2">
        <v>80</v>
      </c>
      <c r="AO897" s="2">
        <v>4</v>
      </c>
      <c r="AP897" s="2">
        <v>6.2</v>
      </c>
      <c r="AQ897" s="2">
        <v>6.1</v>
      </c>
      <c r="AR897" s="2">
        <v>16.899999999999999</v>
      </c>
      <c r="AS897" s="2">
        <v>1021.9</v>
      </c>
      <c r="AT897" s="2">
        <v>3180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8.6</v>
      </c>
      <c r="BB897">
        <v>9.1</v>
      </c>
      <c r="BC897" s="5">
        <v>0.61597222222222225</v>
      </c>
    </row>
    <row r="898" spans="2:55">
      <c r="B898" s="2">
        <v>7</v>
      </c>
      <c r="C898" s="2">
        <v>86</v>
      </c>
      <c r="D898" s="2">
        <v>4.8</v>
      </c>
      <c r="E898" s="2">
        <v>4.8</v>
      </c>
      <c r="F898" s="2">
        <v>11.5</v>
      </c>
      <c r="G898" s="2">
        <v>15.8</v>
      </c>
      <c r="H898" s="2">
        <v>1019.7</v>
      </c>
      <c r="I898" s="2">
        <v>960</v>
      </c>
      <c r="J898" s="2">
        <v>0</v>
      </c>
      <c r="K898" s="2">
        <v>0.3</v>
      </c>
      <c r="L898" s="2">
        <v>0.4</v>
      </c>
      <c r="M898" s="2">
        <v>4.4000000000000004</v>
      </c>
      <c r="N898">
        <v>53.2</v>
      </c>
      <c r="O898">
        <v>684.2</v>
      </c>
      <c r="P898">
        <v>6.6</v>
      </c>
      <c r="Q898">
        <v>6.8</v>
      </c>
      <c r="R898" s="5">
        <v>0.61736111111111103</v>
      </c>
      <c r="T898" s="13">
        <f t="shared" si="38"/>
        <v>6.8</v>
      </c>
      <c r="U898" s="13">
        <f t="shared" si="39"/>
        <v>-2.2000000000000002</v>
      </c>
      <c r="V898" s="12">
        <f t="shared" si="37"/>
        <v>1</v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80</v>
      </c>
      <c r="AO898" s="2">
        <v>3.9</v>
      </c>
      <c r="AP898" s="2">
        <v>5.4</v>
      </c>
      <c r="AQ898" s="2">
        <v>8.6</v>
      </c>
      <c r="AR898" s="2">
        <v>8.6</v>
      </c>
      <c r="AS898" s="2">
        <v>1021.7</v>
      </c>
      <c r="AT898" s="2">
        <v>3250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8.5</v>
      </c>
      <c r="BB898">
        <v>9</v>
      </c>
      <c r="BC898" s="5">
        <v>0.6166666666666667</v>
      </c>
    </row>
    <row r="899" spans="2:55">
      <c r="B899" s="2">
        <v>7</v>
      </c>
      <c r="C899" s="2">
        <v>86</v>
      </c>
      <c r="D899" s="2">
        <v>4.8</v>
      </c>
      <c r="E899" s="2">
        <v>4.5999999999999996</v>
      </c>
      <c r="F899" s="2">
        <v>12.2</v>
      </c>
      <c r="G899" s="2">
        <v>14.8</v>
      </c>
      <c r="H899" s="2">
        <v>1019.6</v>
      </c>
      <c r="I899" s="2">
        <v>670</v>
      </c>
      <c r="J899" s="2">
        <v>0</v>
      </c>
      <c r="K899" s="2">
        <v>0.3</v>
      </c>
      <c r="L899" s="2">
        <v>0.4</v>
      </c>
      <c r="M899" s="2">
        <v>4.4000000000000004</v>
      </c>
      <c r="N899">
        <v>53.2</v>
      </c>
      <c r="O899">
        <v>684.2</v>
      </c>
      <c r="P899">
        <v>6.6</v>
      </c>
      <c r="Q899">
        <v>6.8</v>
      </c>
      <c r="R899" s="5">
        <v>0.61805555555555602</v>
      </c>
      <c r="T899" s="13">
        <f t="shared" si="38"/>
        <v>6.8</v>
      </c>
      <c r="U899" s="13">
        <f t="shared" si="39"/>
        <v>-2.2000000000000002</v>
      </c>
      <c r="V899" s="12">
        <f t="shared" si="37"/>
        <v>1</v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7.2</v>
      </c>
      <c r="AN899" s="2">
        <v>80</v>
      </c>
      <c r="AO899" s="2">
        <v>4</v>
      </c>
      <c r="AP899" s="2">
        <v>5.8</v>
      </c>
      <c r="AQ899" s="2">
        <v>7.6</v>
      </c>
      <c r="AR899" s="2">
        <v>14.4</v>
      </c>
      <c r="AS899" s="2">
        <v>1022</v>
      </c>
      <c r="AT899" s="2">
        <v>3090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8.4</v>
      </c>
      <c r="BB899">
        <v>9</v>
      </c>
      <c r="BC899" s="5">
        <v>0.61736111111111114</v>
      </c>
    </row>
    <row r="900" spans="2:55">
      <c r="B900" s="2">
        <v>7</v>
      </c>
      <c r="C900" s="2">
        <v>86</v>
      </c>
      <c r="D900" s="2">
        <v>4.8</v>
      </c>
      <c r="E900" s="2">
        <v>5.5</v>
      </c>
      <c r="F900" s="2">
        <v>7.9</v>
      </c>
      <c r="G900" s="2">
        <v>7.9</v>
      </c>
      <c r="H900" s="2">
        <v>1019.7</v>
      </c>
      <c r="I900" s="2">
        <v>400</v>
      </c>
      <c r="J900" s="2">
        <v>0</v>
      </c>
      <c r="K900" s="2">
        <v>0.3</v>
      </c>
      <c r="L900" s="2">
        <v>0.4</v>
      </c>
      <c r="M900" s="2">
        <v>4.4000000000000004</v>
      </c>
      <c r="N900">
        <v>53.2</v>
      </c>
      <c r="O900">
        <v>684.2</v>
      </c>
      <c r="P900">
        <v>6.6</v>
      </c>
      <c r="Q900">
        <v>6.7</v>
      </c>
      <c r="R900" s="5">
        <v>0.61875000000000002</v>
      </c>
      <c r="T900" s="13">
        <f t="shared" si="38"/>
        <v>6.7</v>
      </c>
      <c r="U900" s="13">
        <f t="shared" si="39"/>
        <v>-2.2999999999999998</v>
      </c>
      <c r="V900" s="12">
        <f t="shared" si="37"/>
        <v>1</v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81</v>
      </c>
      <c r="AO900" s="2">
        <v>4.2</v>
      </c>
      <c r="AP900" s="2">
        <v>6</v>
      </c>
      <c r="AQ900" s="2">
        <v>6.8</v>
      </c>
      <c r="AR900" s="2">
        <v>9.6999999999999993</v>
      </c>
      <c r="AS900" s="2">
        <v>1021.9</v>
      </c>
      <c r="AT900" s="2">
        <v>2990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8.3000000000000007</v>
      </c>
      <c r="BB900">
        <v>8.8000000000000007</v>
      </c>
      <c r="BC900" s="5">
        <v>0.61805555555555558</v>
      </c>
    </row>
    <row r="901" spans="2:55">
      <c r="B901" s="2">
        <v>7</v>
      </c>
      <c r="C901" s="2">
        <v>86</v>
      </c>
      <c r="D901" s="2">
        <v>4.8</v>
      </c>
      <c r="E901" s="2">
        <v>7</v>
      </c>
      <c r="F901" s="2">
        <v>3.2</v>
      </c>
      <c r="G901" s="2">
        <v>6.1</v>
      </c>
      <c r="H901" s="2">
        <v>1019.9</v>
      </c>
      <c r="I901" s="2">
        <v>300</v>
      </c>
      <c r="J901" s="2">
        <v>0</v>
      </c>
      <c r="K901" s="2">
        <v>0.3</v>
      </c>
      <c r="L901" s="2">
        <v>0.4</v>
      </c>
      <c r="M901" s="2">
        <v>4.4000000000000004</v>
      </c>
      <c r="N901">
        <v>53.2</v>
      </c>
      <c r="O901">
        <v>684.2</v>
      </c>
      <c r="P901">
        <v>6.6</v>
      </c>
      <c r="Q901">
        <v>6.7</v>
      </c>
      <c r="R901" s="5">
        <v>0.61944444444444402</v>
      </c>
      <c r="T901" s="13">
        <f t="shared" si="38"/>
        <v>6.7</v>
      </c>
      <c r="U901" s="13">
        <f t="shared" si="39"/>
        <v>-2.2999999999999998</v>
      </c>
      <c r="V901" s="12">
        <f t="shared" si="37"/>
        <v>1</v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7.2</v>
      </c>
      <c r="AN901" s="2">
        <v>81</v>
      </c>
      <c r="AO901" s="2">
        <v>4.2</v>
      </c>
      <c r="AP901" s="2">
        <v>4.9000000000000004</v>
      </c>
      <c r="AQ901" s="2">
        <v>12.2</v>
      </c>
      <c r="AR901" s="2">
        <v>16.899999999999999</v>
      </c>
      <c r="AS901" s="2">
        <v>1021.8</v>
      </c>
      <c r="AT901" s="2">
        <v>3430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8.1999999999999993</v>
      </c>
      <c r="BB901">
        <v>8.8000000000000007</v>
      </c>
      <c r="BC901" s="5">
        <v>0.61875000000000002</v>
      </c>
    </row>
    <row r="902" spans="2:55">
      <c r="B902" s="2">
        <v>7</v>
      </c>
      <c r="C902" s="2">
        <v>86</v>
      </c>
      <c r="D902" s="2">
        <v>4.8</v>
      </c>
      <c r="E902" s="2">
        <v>5.4</v>
      </c>
      <c r="F902" s="2">
        <v>8.3000000000000007</v>
      </c>
      <c r="G902" s="2">
        <v>13</v>
      </c>
      <c r="H902" s="2">
        <v>1019.7</v>
      </c>
      <c r="I902" s="2">
        <v>420</v>
      </c>
      <c r="J902" s="2">
        <v>0</v>
      </c>
      <c r="K902" s="2">
        <v>0.4</v>
      </c>
      <c r="L902" s="2">
        <v>0.5</v>
      </c>
      <c r="M902" s="2">
        <v>4.5</v>
      </c>
      <c r="N902">
        <v>53.3</v>
      </c>
      <c r="O902">
        <v>684.3</v>
      </c>
      <c r="P902">
        <v>6.6</v>
      </c>
      <c r="Q902">
        <v>6.8</v>
      </c>
      <c r="R902" s="5">
        <v>0.62013888888888902</v>
      </c>
      <c r="T902" s="13">
        <f t="shared" si="38"/>
        <v>6.8</v>
      </c>
      <c r="U902" s="13">
        <f t="shared" si="39"/>
        <v>-2.2000000000000002</v>
      </c>
      <c r="V902" s="12">
        <f t="shared" si="37"/>
        <v>1</v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7.1</v>
      </c>
      <c r="AN902" s="2">
        <v>81</v>
      </c>
      <c r="AO902" s="2">
        <v>4.0999999999999996</v>
      </c>
      <c r="AP902" s="2">
        <v>5.4</v>
      </c>
      <c r="AQ902" s="2">
        <v>9</v>
      </c>
      <c r="AR902" s="2">
        <v>13.7</v>
      </c>
      <c r="AS902" s="2">
        <v>1021.9</v>
      </c>
      <c r="AT902" s="2">
        <v>3530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8.1</v>
      </c>
      <c r="BB902">
        <v>8.6999999999999993</v>
      </c>
      <c r="BC902" s="5">
        <v>0.61944444444444446</v>
      </c>
    </row>
    <row r="903" spans="2:55">
      <c r="B903" s="2">
        <v>7</v>
      </c>
      <c r="C903" s="2">
        <v>86</v>
      </c>
      <c r="D903" s="2">
        <v>4.8</v>
      </c>
      <c r="E903" s="2">
        <v>7</v>
      </c>
      <c r="F903" s="2">
        <v>3.2</v>
      </c>
      <c r="G903" s="2">
        <v>9.6999999999999993</v>
      </c>
      <c r="H903" s="2">
        <v>1019.9</v>
      </c>
      <c r="I903" s="2">
        <v>530</v>
      </c>
      <c r="J903" s="2">
        <v>0</v>
      </c>
      <c r="K903" s="2">
        <v>0.4</v>
      </c>
      <c r="L903" s="2">
        <v>0.5</v>
      </c>
      <c r="M903" s="2">
        <v>4.5</v>
      </c>
      <c r="N903">
        <v>53.3</v>
      </c>
      <c r="O903">
        <v>684.3</v>
      </c>
      <c r="P903">
        <v>6.6</v>
      </c>
      <c r="Q903">
        <v>6.8</v>
      </c>
      <c r="R903" s="5">
        <v>0.62083333333333302</v>
      </c>
      <c r="T903" s="13">
        <f t="shared" si="38"/>
        <v>6.8</v>
      </c>
      <c r="U903" s="13">
        <f t="shared" si="39"/>
        <v>-2.2000000000000002</v>
      </c>
      <c r="V903" s="12">
        <f t="shared" si="37"/>
        <v>1</v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7.1</v>
      </c>
      <c r="AN903" s="2">
        <v>81</v>
      </c>
      <c r="AO903" s="2">
        <v>4.0999999999999996</v>
      </c>
      <c r="AP903" s="2">
        <v>4.5</v>
      </c>
      <c r="AQ903" s="2">
        <v>14</v>
      </c>
      <c r="AR903" s="2">
        <v>23.4</v>
      </c>
      <c r="AS903" s="2">
        <v>1021.7</v>
      </c>
      <c r="AT903" s="2">
        <v>3790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8</v>
      </c>
      <c r="BB903">
        <v>8.6</v>
      </c>
      <c r="BC903" s="5">
        <v>0.62013888888888891</v>
      </c>
    </row>
    <row r="904" spans="2:55">
      <c r="B904" s="2">
        <v>7</v>
      </c>
      <c r="C904" s="2">
        <v>86</v>
      </c>
      <c r="D904" s="2">
        <v>4.8</v>
      </c>
      <c r="E904" s="2">
        <v>5.6</v>
      </c>
      <c r="F904" s="2">
        <v>7.6</v>
      </c>
      <c r="G904" s="2">
        <v>10.8</v>
      </c>
      <c r="H904" s="2">
        <v>1019.8</v>
      </c>
      <c r="I904" s="2">
        <v>590</v>
      </c>
      <c r="J904" s="2">
        <v>0</v>
      </c>
      <c r="K904" s="2">
        <v>0.4</v>
      </c>
      <c r="L904" s="2">
        <v>0.5</v>
      </c>
      <c r="M904" s="2">
        <v>4.5</v>
      </c>
      <c r="N904">
        <v>53.3</v>
      </c>
      <c r="O904">
        <v>684.3</v>
      </c>
      <c r="P904">
        <v>6.6</v>
      </c>
      <c r="Q904">
        <v>6.8</v>
      </c>
      <c r="R904" s="5">
        <v>0.62152777777777801</v>
      </c>
      <c r="T904" s="13">
        <f t="shared" si="38"/>
        <v>6.8</v>
      </c>
      <c r="U904" s="13">
        <f t="shared" si="39"/>
        <v>-2.2000000000000002</v>
      </c>
      <c r="V904" s="12">
        <f t="shared" si="37"/>
        <v>1</v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7.1</v>
      </c>
      <c r="AN904" s="2">
        <v>81</v>
      </c>
      <c r="AO904" s="2">
        <v>4.0999999999999996</v>
      </c>
      <c r="AP904" s="2">
        <v>5.3</v>
      </c>
      <c r="AQ904" s="2">
        <v>9.4</v>
      </c>
      <c r="AR904" s="2">
        <v>14</v>
      </c>
      <c r="AS904" s="2">
        <v>1021.7</v>
      </c>
      <c r="AT904" s="2">
        <v>3590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7.9</v>
      </c>
      <c r="BB904">
        <v>8.5</v>
      </c>
      <c r="BC904" s="5">
        <v>0.62083333333333335</v>
      </c>
    </row>
    <row r="905" spans="2:55">
      <c r="B905" s="2">
        <v>7</v>
      </c>
      <c r="C905" s="2">
        <v>86</v>
      </c>
      <c r="D905" s="2">
        <v>4.8</v>
      </c>
      <c r="E905" s="2">
        <v>6</v>
      </c>
      <c r="F905" s="2">
        <v>6.1</v>
      </c>
      <c r="G905" s="2">
        <v>15.1</v>
      </c>
      <c r="H905" s="2">
        <v>1019.8</v>
      </c>
      <c r="I905" s="2">
        <v>540</v>
      </c>
      <c r="J905" s="2">
        <v>0</v>
      </c>
      <c r="K905" s="2">
        <v>0.4</v>
      </c>
      <c r="L905" s="2">
        <v>0.5</v>
      </c>
      <c r="M905" s="2">
        <v>4.5</v>
      </c>
      <c r="N905">
        <v>53.3</v>
      </c>
      <c r="O905">
        <v>684.3</v>
      </c>
      <c r="P905">
        <v>6.6</v>
      </c>
      <c r="Q905">
        <v>6.7</v>
      </c>
      <c r="R905" s="5">
        <v>0.62222222222222201</v>
      </c>
      <c r="T905" s="13">
        <f t="shared" si="38"/>
        <v>6.7</v>
      </c>
      <c r="U905" s="13">
        <f t="shared" si="39"/>
        <v>-2.2999999999999998</v>
      </c>
      <c r="V905" s="12">
        <f t="shared" ref="V905:V968" si="41">IF($K905&gt;0,1,"")</f>
        <v>1</v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7.1</v>
      </c>
      <c r="AN905" s="2">
        <v>82</v>
      </c>
      <c r="AO905" s="2">
        <v>4.2</v>
      </c>
      <c r="AP905" s="2">
        <v>5.4</v>
      </c>
      <c r="AQ905" s="2">
        <v>9</v>
      </c>
      <c r="AR905" s="2">
        <v>9</v>
      </c>
      <c r="AS905" s="2">
        <v>1021.6</v>
      </c>
      <c r="AT905" s="2">
        <v>3810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7.8</v>
      </c>
      <c r="BB905">
        <v>8.4</v>
      </c>
      <c r="BC905" s="5">
        <v>0.62152777777777779</v>
      </c>
    </row>
    <row r="906" spans="2:55">
      <c r="B906" s="2">
        <v>7</v>
      </c>
      <c r="C906" s="2">
        <v>86</v>
      </c>
      <c r="D906" s="2">
        <v>4.8</v>
      </c>
      <c r="E906" s="2">
        <v>5.0999999999999996</v>
      </c>
      <c r="F906" s="2">
        <v>10.1</v>
      </c>
      <c r="G906" s="2">
        <v>13.3</v>
      </c>
      <c r="H906" s="2">
        <v>1019.6</v>
      </c>
      <c r="I906" s="2">
        <v>470</v>
      </c>
      <c r="J906" s="2">
        <v>0</v>
      </c>
      <c r="K906" s="2">
        <v>0.4</v>
      </c>
      <c r="L906" s="2">
        <v>0.5</v>
      </c>
      <c r="M906" s="2">
        <v>4.5</v>
      </c>
      <c r="N906">
        <v>53.3</v>
      </c>
      <c r="O906">
        <v>684.3</v>
      </c>
      <c r="P906">
        <v>6.6</v>
      </c>
      <c r="Q906">
        <v>6.7</v>
      </c>
      <c r="R906" s="5">
        <v>0.62291666666666701</v>
      </c>
      <c r="T906" s="13">
        <f t="shared" si="38"/>
        <v>6.7</v>
      </c>
      <c r="U906" s="13">
        <f t="shared" si="39"/>
        <v>-2.2999999999999998</v>
      </c>
      <c r="V906" s="12">
        <f t="shared" si="41"/>
        <v>1</v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7.1</v>
      </c>
      <c r="AN906" s="2">
        <v>82</v>
      </c>
      <c r="AO906" s="2">
        <v>4.2</v>
      </c>
      <c r="AP906" s="2">
        <v>5.4</v>
      </c>
      <c r="AQ906" s="2">
        <v>9</v>
      </c>
      <c r="AR906" s="2">
        <v>9.4</v>
      </c>
      <c r="AS906" s="2">
        <v>1021.8</v>
      </c>
      <c r="AT906" s="2">
        <v>4430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7.7</v>
      </c>
      <c r="BB906">
        <v>8.3000000000000007</v>
      </c>
      <c r="BC906" s="5">
        <v>0.62222222222222223</v>
      </c>
    </row>
    <row r="907" spans="2:55">
      <c r="B907" s="2">
        <v>7</v>
      </c>
      <c r="C907" s="2">
        <v>86</v>
      </c>
      <c r="D907" s="2">
        <v>4.8</v>
      </c>
      <c r="E907" s="2">
        <v>5.0999999999999996</v>
      </c>
      <c r="F907" s="2">
        <v>9.6999999999999993</v>
      </c>
      <c r="G907" s="2">
        <v>11.2</v>
      </c>
      <c r="H907" s="2">
        <v>1019.7</v>
      </c>
      <c r="I907" s="2">
        <v>430</v>
      </c>
      <c r="J907" s="2">
        <v>0</v>
      </c>
      <c r="K907" s="2">
        <v>0.4</v>
      </c>
      <c r="L907" s="2">
        <v>0.5</v>
      </c>
      <c r="M907" s="2">
        <v>4.5</v>
      </c>
      <c r="N907">
        <v>53.3</v>
      </c>
      <c r="O907">
        <v>684.3</v>
      </c>
      <c r="P907">
        <v>6.6</v>
      </c>
      <c r="Q907">
        <v>6.7</v>
      </c>
      <c r="R907" s="5">
        <v>0.62361111111111101</v>
      </c>
      <c r="T907" s="13">
        <f t="shared" si="38"/>
        <v>6.7</v>
      </c>
      <c r="U907" s="13">
        <f t="shared" si="39"/>
        <v>-2.2999999999999998</v>
      </c>
      <c r="V907" s="12">
        <f t="shared" si="41"/>
        <v>1</v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7.1</v>
      </c>
      <c r="AN907" s="2">
        <v>82</v>
      </c>
      <c r="AO907" s="2">
        <v>4.2</v>
      </c>
      <c r="AP907" s="2">
        <v>5.6</v>
      </c>
      <c r="AQ907" s="2">
        <v>7.9</v>
      </c>
      <c r="AR907" s="2">
        <v>10.8</v>
      </c>
      <c r="AS907" s="2">
        <v>1021.7</v>
      </c>
      <c r="AT907" s="2">
        <v>5420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7.6</v>
      </c>
      <c r="BB907">
        <v>8.3000000000000007</v>
      </c>
      <c r="BC907" s="5">
        <v>0.62291666666666667</v>
      </c>
    </row>
    <row r="908" spans="2:55">
      <c r="B908" s="2">
        <v>6.9</v>
      </c>
      <c r="C908" s="2">
        <v>86</v>
      </c>
      <c r="D908" s="2">
        <v>4.7</v>
      </c>
      <c r="E908" s="2">
        <v>4.4000000000000004</v>
      </c>
      <c r="F908" s="2">
        <v>13</v>
      </c>
      <c r="G908" s="2">
        <v>24.1</v>
      </c>
      <c r="H908" s="2">
        <v>1019.7</v>
      </c>
      <c r="I908" s="2">
        <v>470</v>
      </c>
      <c r="J908" s="2">
        <v>0</v>
      </c>
      <c r="K908" s="2">
        <v>0.4</v>
      </c>
      <c r="L908" s="2">
        <v>0.5</v>
      </c>
      <c r="M908" s="2">
        <v>4.5</v>
      </c>
      <c r="N908">
        <v>53.3</v>
      </c>
      <c r="O908">
        <v>684.3</v>
      </c>
      <c r="P908">
        <v>6.6</v>
      </c>
      <c r="Q908">
        <v>6.8</v>
      </c>
      <c r="R908" s="5">
        <v>0.624305555555556</v>
      </c>
      <c r="T908" s="13">
        <f t="shared" si="38"/>
        <v>6.8</v>
      </c>
      <c r="U908" s="13">
        <f t="shared" si="39"/>
        <v>-2.1000000000000005</v>
      </c>
      <c r="V908" s="12">
        <f t="shared" si="41"/>
        <v>1</v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</v>
      </c>
      <c r="AN908" s="2">
        <v>82</v>
      </c>
      <c r="AO908" s="2">
        <v>4.0999999999999996</v>
      </c>
      <c r="AP908" s="2">
        <v>4.5999999999999996</v>
      </c>
      <c r="AQ908" s="2">
        <v>12.6</v>
      </c>
      <c r="AR908" s="2">
        <v>16.2</v>
      </c>
      <c r="AS908" s="2">
        <v>1021.7</v>
      </c>
      <c r="AT908" s="2">
        <v>5420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7.6</v>
      </c>
      <c r="BB908">
        <v>8.3000000000000007</v>
      </c>
      <c r="BC908" s="5">
        <v>0.62361111111111112</v>
      </c>
    </row>
    <row r="909" spans="2:55">
      <c r="B909" s="2">
        <v>6.9</v>
      </c>
      <c r="C909" s="2">
        <v>86</v>
      </c>
      <c r="D909" s="2">
        <v>4.7</v>
      </c>
      <c r="E909" s="2">
        <v>4</v>
      </c>
      <c r="F909" s="2">
        <v>15.8</v>
      </c>
      <c r="G909" s="2">
        <v>15.8</v>
      </c>
      <c r="H909" s="2">
        <v>1019.6</v>
      </c>
      <c r="I909" s="2">
        <v>290</v>
      </c>
      <c r="J909" s="2">
        <v>0</v>
      </c>
      <c r="K909" s="2">
        <v>0.4</v>
      </c>
      <c r="L909" s="2">
        <v>0.5</v>
      </c>
      <c r="M909" s="2">
        <v>4.5</v>
      </c>
      <c r="N909">
        <v>53.3</v>
      </c>
      <c r="O909">
        <v>684.3</v>
      </c>
      <c r="P909">
        <v>6.6</v>
      </c>
      <c r="Q909">
        <v>6.8</v>
      </c>
      <c r="R909" s="5">
        <v>0.625</v>
      </c>
      <c r="T909" s="13">
        <f t="shared" si="38"/>
        <v>6.8</v>
      </c>
      <c r="U909" s="13">
        <f t="shared" si="39"/>
        <v>-2.1000000000000005</v>
      </c>
      <c r="V909" s="12">
        <f t="shared" si="41"/>
        <v>1</v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</v>
      </c>
      <c r="AN909" s="2">
        <v>82</v>
      </c>
      <c r="AO909" s="2">
        <v>4.0999999999999996</v>
      </c>
      <c r="AP909" s="2">
        <v>4.8</v>
      </c>
      <c r="AQ909" s="2">
        <v>11.2</v>
      </c>
      <c r="AR909" s="2">
        <v>12.6</v>
      </c>
      <c r="AS909" s="2">
        <v>1021.7</v>
      </c>
      <c r="AT909" s="2">
        <v>4790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7.5</v>
      </c>
      <c r="BB909">
        <v>8.1</v>
      </c>
      <c r="BC909" s="5">
        <v>0.62430555555555556</v>
      </c>
    </row>
    <row r="910" spans="2:55">
      <c r="B910" s="2">
        <v>6.9</v>
      </c>
      <c r="C910" s="2">
        <v>86</v>
      </c>
      <c r="D910" s="2">
        <v>4.7</v>
      </c>
      <c r="E910" s="2">
        <v>5.2</v>
      </c>
      <c r="F910" s="2">
        <v>9</v>
      </c>
      <c r="G910" s="2">
        <v>11.2</v>
      </c>
      <c r="H910" s="2">
        <v>1019.7</v>
      </c>
      <c r="I910" s="2">
        <v>200</v>
      </c>
      <c r="J910" s="2">
        <v>0</v>
      </c>
      <c r="K910" s="2">
        <v>0.4</v>
      </c>
      <c r="L910" s="2">
        <v>0.5</v>
      </c>
      <c r="M910" s="2">
        <v>4.5</v>
      </c>
      <c r="N910">
        <v>53.3</v>
      </c>
      <c r="O910">
        <v>684.3</v>
      </c>
      <c r="P910">
        <v>6.6</v>
      </c>
      <c r="Q910">
        <v>6.8</v>
      </c>
      <c r="R910" s="5">
        <v>0.625694444444444</v>
      </c>
      <c r="T910" s="13">
        <f t="shared" si="38"/>
        <v>6.8</v>
      </c>
      <c r="U910" s="13">
        <f t="shared" si="39"/>
        <v>-2.1000000000000005</v>
      </c>
      <c r="V910" s="12">
        <f t="shared" si="41"/>
        <v>1</v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</v>
      </c>
      <c r="AN910" s="2">
        <v>82</v>
      </c>
      <c r="AO910" s="2">
        <v>4.0999999999999996</v>
      </c>
      <c r="AP910" s="2">
        <v>6</v>
      </c>
      <c r="AQ910" s="2">
        <v>6.1</v>
      </c>
      <c r="AR910" s="2">
        <v>8.6</v>
      </c>
      <c r="AS910" s="2">
        <v>1021.5</v>
      </c>
      <c r="AT910" s="2">
        <v>3930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7.5</v>
      </c>
      <c r="BB910">
        <v>8</v>
      </c>
      <c r="BC910" s="5">
        <v>0.625</v>
      </c>
    </row>
    <row r="911" spans="2:55">
      <c r="B911" s="2">
        <v>7</v>
      </c>
      <c r="C911" s="2">
        <v>86</v>
      </c>
      <c r="D911" s="2">
        <v>4.8</v>
      </c>
      <c r="E911" s="2">
        <v>5.0999999999999996</v>
      </c>
      <c r="F911" s="2">
        <v>9.6999999999999993</v>
      </c>
      <c r="G911" s="2">
        <v>12.2</v>
      </c>
      <c r="H911" s="2">
        <v>1019.6</v>
      </c>
      <c r="I911" s="2">
        <v>200</v>
      </c>
      <c r="J911" s="2">
        <v>0</v>
      </c>
      <c r="K911" s="2">
        <v>0.4</v>
      </c>
      <c r="L911" s="2">
        <v>0.5</v>
      </c>
      <c r="M911" s="2">
        <v>4.5</v>
      </c>
      <c r="N911">
        <v>53.3</v>
      </c>
      <c r="O911">
        <v>684.3</v>
      </c>
      <c r="P911">
        <v>6.6</v>
      </c>
      <c r="Q911">
        <v>6.8</v>
      </c>
      <c r="R911" s="5">
        <v>0.62638888888888899</v>
      </c>
      <c r="T911" s="13">
        <f t="shared" ref="T911:T974" si="42">MAX(P911,Q911)</f>
        <v>6.8</v>
      </c>
      <c r="U911" s="13">
        <f t="shared" ref="U911:U974" si="43">(T911-B911)-2</f>
        <v>-2.2000000000000002</v>
      </c>
      <c r="V911" s="12">
        <f t="shared" si="41"/>
        <v>1</v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</v>
      </c>
      <c r="AN911" s="2">
        <v>82</v>
      </c>
      <c r="AO911" s="2">
        <v>4.0999999999999996</v>
      </c>
      <c r="AP911" s="2">
        <v>5.7</v>
      </c>
      <c r="AQ911" s="2">
        <v>7.2</v>
      </c>
      <c r="AR911" s="2">
        <v>14</v>
      </c>
      <c r="AS911" s="2">
        <v>1021.7</v>
      </c>
      <c r="AT911" s="2">
        <v>3630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7.4</v>
      </c>
      <c r="BB911">
        <v>8</v>
      </c>
      <c r="BC911" s="5">
        <v>0.62569444444444444</v>
      </c>
    </row>
    <row r="912" spans="2:55">
      <c r="B912" s="2">
        <v>7</v>
      </c>
      <c r="C912" s="2">
        <v>86</v>
      </c>
      <c r="D912" s="2">
        <v>4.8</v>
      </c>
      <c r="E912" s="2">
        <v>4.5</v>
      </c>
      <c r="F912" s="2">
        <v>13</v>
      </c>
      <c r="G912" s="2">
        <v>16.2</v>
      </c>
      <c r="H912" s="2">
        <v>1019.5</v>
      </c>
      <c r="I912" s="2">
        <v>220</v>
      </c>
      <c r="J912" s="2">
        <v>0</v>
      </c>
      <c r="K912" s="2">
        <v>0.4</v>
      </c>
      <c r="L912" s="2">
        <v>0.5</v>
      </c>
      <c r="M912" s="2">
        <v>4.5</v>
      </c>
      <c r="N912">
        <v>53.3</v>
      </c>
      <c r="O912">
        <v>684.3</v>
      </c>
      <c r="P912">
        <v>6.6</v>
      </c>
      <c r="Q912">
        <v>6.8</v>
      </c>
      <c r="R912" s="5">
        <v>0.62708333333333299</v>
      </c>
      <c r="T912" s="13">
        <f t="shared" si="42"/>
        <v>6.8</v>
      </c>
      <c r="U912" s="13">
        <f t="shared" si="43"/>
        <v>-2.2000000000000002</v>
      </c>
      <c r="V912" s="12">
        <f t="shared" si="41"/>
        <v>1</v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</v>
      </c>
      <c r="AN912" s="2">
        <v>82</v>
      </c>
      <c r="AO912" s="2">
        <v>4.0999999999999996</v>
      </c>
      <c r="AP912" s="2">
        <v>7</v>
      </c>
      <c r="AQ912" s="2">
        <v>4.3</v>
      </c>
      <c r="AR912" s="2">
        <v>9.6999999999999993</v>
      </c>
      <c r="AS912" s="2">
        <v>1021.5</v>
      </c>
      <c r="AT912" s="2">
        <v>3340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7.4</v>
      </c>
      <c r="BB912">
        <v>8</v>
      </c>
      <c r="BC912" s="5">
        <v>0.62638888888888888</v>
      </c>
    </row>
    <row r="913" spans="2:55">
      <c r="B913" s="2">
        <v>7</v>
      </c>
      <c r="C913" s="2">
        <v>86</v>
      </c>
      <c r="D913" s="2">
        <v>4.8</v>
      </c>
      <c r="E913" s="2">
        <v>4.8</v>
      </c>
      <c r="F913" s="2">
        <v>11.5</v>
      </c>
      <c r="G913" s="2">
        <v>16.600000000000001</v>
      </c>
      <c r="H913" s="2">
        <v>1019.4</v>
      </c>
      <c r="I913" s="2">
        <v>240</v>
      </c>
      <c r="J913" s="2">
        <v>0</v>
      </c>
      <c r="K913" s="2">
        <v>0.4</v>
      </c>
      <c r="L913" s="2">
        <v>0.5</v>
      </c>
      <c r="M913" s="2">
        <v>4.5</v>
      </c>
      <c r="N913">
        <v>53.3</v>
      </c>
      <c r="O913">
        <v>684.3</v>
      </c>
      <c r="P913">
        <v>6.6</v>
      </c>
      <c r="Q913">
        <v>6.8</v>
      </c>
      <c r="R913" s="5">
        <v>0.62777777777777799</v>
      </c>
      <c r="T913" s="13">
        <f t="shared" si="42"/>
        <v>6.8</v>
      </c>
      <c r="U913" s="13">
        <f t="shared" si="43"/>
        <v>-2.2000000000000002</v>
      </c>
      <c r="V913" s="12">
        <f t="shared" si="41"/>
        <v>1</v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6.9</v>
      </c>
      <c r="AN913" s="2">
        <v>82</v>
      </c>
      <c r="AO913" s="2">
        <v>4</v>
      </c>
      <c r="AP913" s="2">
        <v>5</v>
      </c>
      <c r="AQ913" s="2">
        <v>9.4</v>
      </c>
      <c r="AR913" s="2">
        <v>10.8</v>
      </c>
      <c r="AS913" s="2">
        <v>1021.5</v>
      </c>
      <c r="AT913" s="2">
        <v>3210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7.3</v>
      </c>
      <c r="BB913">
        <v>7.9</v>
      </c>
      <c r="BC913" s="5">
        <v>0.62708333333333333</v>
      </c>
    </row>
    <row r="914" spans="2:55">
      <c r="B914" s="2">
        <v>7</v>
      </c>
      <c r="C914" s="2">
        <v>86</v>
      </c>
      <c r="D914" s="2">
        <v>4.8</v>
      </c>
      <c r="E914" s="2">
        <v>5.7</v>
      </c>
      <c r="F914" s="2">
        <v>7.2</v>
      </c>
      <c r="G914" s="2">
        <v>13.3</v>
      </c>
      <c r="H914" s="2">
        <v>1019.4</v>
      </c>
      <c r="I914" s="2">
        <v>270</v>
      </c>
      <c r="J914" s="2">
        <v>0</v>
      </c>
      <c r="K914" s="2">
        <v>0.4</v>
      </c>
      <c r="L914" s="2">
        <v>0.5</v>
      </c>
      <c r="M914" s="2">
        <v>4.5</v>
      </c>
      <c r="N914">
        <v>53.3</v>
      </c>
      <c r="O914">
        <v>684.3</v>
      </c>
      <c r="P914">
        <v>6.6</v>
      </c>
      <c r="Q914">
        <v>6.7</v>
      </c>
      <c r="R914" s="5">
        <v>0.62847222222222199</v>
      </c>
      <c r="T914" s="13">
        <f t="shared" si="42"/>
        <v>6.7</v>
      </c>
      <c r="U914" s="13">
        <f t="shared" si="43"/>
        <v>-2.2999999999999998</v>
      </c>
      <c r="V914" s="12">
        <f t="shared" si="41"/>
        <v>1</v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6.9</v>
      </c>
      <c r="AN914" s="2">
        <v>81</v>
      </c>
      <c r="AO914" s="2">
        <v>3.9</v>
      </c>
      <c r="AP914" s="2">
        <v>5.7</v>
      </c>
      <c r="AQ914" s="2">
        <v>6.5</v>
      </c>
      <c r="AR914" s="2">
        <v>9.6999999999999993</v>
      </c>
      <c r="AS914" s="2">
        <v>1021.7</v>
      </c>
      <c r="AT914" s="2">
        <v>3280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7.3</v>
      </c>
      <c r="BB914">
        <v>7.9</v>
      </c>
      <c r="BC914" s="5">
        <v>0.62777777777777777</v>
      </c>
    </row>
    <row r="915" spans="2:55">
      <c r="B915" s="2">
        <v>7</v>
      </c>
      <c r="C915" s="2">
        <v>86</v>
      </c>
      <c r="D915" s="2">
        <v>4.8</v>
      </c>
      <c r="E915" s="2">
        <v>6</v>
      </c>
      <c r="F915" s="2">
        <v>6.1</v>
      </c>
      <c r="G915" s="2">
        <v>9.4</v>
      </c>
      <c r="H915" s="2">
        <v>1019.2</v>
      </c>
      <c r="I915" s="2">
        <v>300</v>
      </c>
      <c r="J915" s="2">
        <v>0</v>
      </c>
      <c r="K915" s="2">
        <v>0.3</v>
      </c>
      <c r="L915" s="2">
        <v>0.5</v>
      </c>
      <c r="M915" s="2">
        <v>4.5</v>
      </c>
      <c r="N915">
        <v>53.3</v>
      </c>
      <c r="O915">
        <v>684.3</v>
      </c>
      <c r="P915">
        <v>6.6</v>
      </c>
      <c r="Q915">
        <v>6.7</v>
      </c>
      <c r="R915" s="5">
        <v>0.62916666666666698</v>
      </c>
      <c r="T915" s="13">
        <f t="shared" si="42"/>
        <v>6.7</v>
      </c>
      <c r="U915" s="13">
        <f t="shared" si="43"/>
        <v>-2.2999999999999998</v>
      </c>
      <c r="V915" s="12">
        <f t="shared" si="41"/>
        <v>1</v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6.9</v>
      </c>
      <c r="AN915" s="2">
        <v>81</v>
      </c>
      <c r="AO915" s="2">
        <v>3.9</v>
      </c>
      <c r="AP915" s="2">
        <v>5.2</v>
      </c>
      <c r="AQ915" s="2">
        <v>9</v>
      </c>
      <c r="AR915" s="2">
        <v>9</v>
      </c>
      <c r="AS915" s="2">
        <v>1021.5</v>
      </c>
      <c r="AT915" s="2">
        <v>3340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7.3</v>
      </c>
      <c r="BB915">
        <v>7.8</v>
      </c>
      <c r="BC915" s="5">
        <v>0.62847222222222221</v>
      </c>
    </row>
    <row r="916" spans="2:55">
      <c r="B916" s="2">
        <v>7</v>
      </c>
      <c r="C916" s="2">
        <v>86</v>
      </c>
      <c r="D916" s="2">
        <v>4.8</v>
      </c>
      <c r="E916" s="2">
        <v>6</v>
      </c>
      <c r="F916" s="2">
        <v>6.1</v>
      </c>
      <c r="G916" s="2">
        <v>11.5</v>
      </c>
      <c r="H916" s="2">
        <v>1019.4</v>
      </c>
      <c r="I916" s="2">
        <v>330</v>
      </c>
      <c r="J916" s="2">
        <v>0</v>
      </c>
      <c r="K916" s="2">
        <v>0.4</v>
      </c>
      <c r="L916" s="2">
        <v>0.6</v>
      </c>
      <c r="M916" s="2">
        <v>4.5999999999999996</v>
      </c>
      <c r="N916">
        <v>53.4</v>
      </c>
      <c r="O916">
        <v>684.4</v>
      </c>
      <c r="P916">
        <v>6.6</v>
      </c>
      <c r="Q916">
        <v>6.7</v>
      </c>
      <c r="R916" s="5">
        <v>0.62986111111111098</v>
      </c>
      <c r="T916" s="13">
        <f t="shared" si="42"/>
        <v>6.7</v>
      </c>
      <c r="U916" s="13">
        <f t="shared" si="43"/>
        <v>-2.2999999999999998</v>
      </c>
      <c r="V916" s="12">
        <f t="shared" si="41"/>
        <v>1</v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</v>
      </c>
      <c r="AN916" s="2">
        <v>81</v>
      </c>
      <c r="AO916" s="2">
        <v>4</v>
      </c>
      <c r="AP916" s="2">
        <v>4.5999999999999996</v>
      </c>
      <c r="AQ916" s="2">
        <v>12.6</v>
      </c>
      <c r="AR916" s="2">
        <v>15.5</v>
      </c>
      <c r="AS916" s="2">
        <v>1021.3</v>
      </c>
      <c r="AT916" s="2">
        <v>3510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7.2</v>
      </c>
      <c r="BB916">
        <v>7.8</v>
      </c>
      <c r="BC916" s="5">
        <v>0.62916666666666665</v>
      </c>
    </row>
    <row r="917" spans="2:55">
      <c r="B917" s="2">
        <v>7</v>
      </c>
      <c r="C917" s="2">
        <v>86</v>
      </c>
      <c r="D917" s="2">
        <v>4.8</v>
      </c>
      <c r="E917" s="2">
        <v>5.0999999999999996</v>
      </c>
      <c r="F917" s="2">
        <v>9.6999999999999993</v>
      </c>
      <c r="G917" s="2">
        <v>13.7</v>
      </c>
      <c r="H917" s="2">
        <v>1019.6</v>
      </c>
      <c r="I917" s="2">
        <v>330</v>
      </c>
      <c r="J917" s="2">
        <v>0</v>
      </c>
      <c r="K917" s="2">
        <v>0.4</v>
      </c>
      <c r="L917" s="2">
        <v>0.6</v>
      </c>
      <c r="M917" s="2">
        <v>4.5999999999999996</v>
      </c>
      <c r="N917">
        <v>53.4</v>
      </c>
      <c r="O917">
        <v>684.4</v>
      </c>
      <c r="P917">
        <v>6.6</v>
      </c>
      <c r="Q917">
        <v>6.7</v>
      </c>
      <c r="R917" s="5">
        <v>0.63055555555555598</v>
      </c>
      <c r="T917" s="13">
        <f t="shared" si="42"/>
        <v>6.7</v>
      </c>
      <c r="U917" s="13">
        <f t="shared" si="43"/>
        <v>-2.2999999999999998</v>
      </c>
      <c r="V917" s="12">
        <f t="shared" si="41"/>
        <v>1</v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</v>
      </c>
      <c r="AN917" s="2">
        <v>81</v>
      </c>
      <c r="AO917" s="2">
        <v>4</v>
      </c>
      <c r="AP917" s="2">
        <v>4.5</v>
      </c>
      <c r="AQ917" s="2">
        <v>13.3</v>
      </c>
      <c r="AR917" s="2">
        <v>16.899999999999999</v>
      </c>
      <c r="AS917" s="2">
        <v>1021.3</v>
      </c>
      <c r="AT917" s="2">
        <v>3030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7.2</v>
      </c>
      <c r="BB917">
        <v>7.7</v>
      </c>
      <c r="BC917" s="5">
        <v>0.62986111111111109</v>
      </c>
    </row>
    <row r="918" spans="2:55">
      <c r="B918" s="2">
        <v>7</v>
      </c>
      <c r="C918" s="2">
        <v>86</v>
      </c>
      <c r="D918" s="2">
        <v>4.8</v>
      </c>
      <c r="E918" s="2">
        <v>4</v>
      </c>
      <c r="F918" s="2">
        <v>16.600000000000001</v>
      </c>
      <c r="G918" s="2">
        <v>17.600000000000001</v>
      </c>
      <c r="H918" s="2">
        <v>1019.2</v>
      </c>
      <c r="I918" s="2">
        <v>300</v>
      </c>
      <c r="J918" s="2">
        <v>0</v>
      </c>
      <c r="K918" s="2">
        <v>0.4</v>
      </c>
      <c r="L918" s="2">
        <v>0.6</v>
      </c>
      <c r="M918" s="2">
        <v>4.5999999999999996</v>
      </c>
      <c r="N918">
        <v>53.4</v>
      </c>
      <c r="O918">
        <v>684.4</v>
      </c>
      <c r="P918">
        <v>6.6</v>
      </c>
      <c r="Q918">
        <v>6.7</v>
      </c>
      <c r="R918" s="5">
        <v>0.63124999999999998</v>
      </c>
      <c r="T918" s="13">
        <f t="shared" si="42"/>
        <v>6.7</v>
      </c>
      <c r="U918" s="13">
        <f t="shared" si="43"/>
        <v>-2.2999999999999998</v>
      </c>
      <c r="V918" s="12">
        <f t="shared" si="41"/>
        <v>1</v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</v>
      </c>
      <c r="AN918" s="2">
        <v>81</v>
      </c>
      <c r="AO918" s="2">
        <v>4</v>
      </c>
      <c r="AP918" s="2">
        <v>5.3</v>
      </c>
      <c r="AQ918" s="2">
        <v>9</v>
      </c>
      <c r="AR918" s="2">
        <v>9</v>
      </c>
      <c r="AS918" s="2">
        <v>1021.4</v>
      </c>
      <c r="AT918" s="2">
        <v>3750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7.2</v>
      </c>
      <c r="BB918">
        <v>7.7</v>
      </c>
      <c r="BC918" s="5">
        <v>0.63055555555555554</v>
      </c>
    </row>
    <row r="919" spans="2:55">
      <c r="B919" s="2">
        <v>7</v>
      </c>
      <c r="C919" s="2">
        <v>86</v>
      </c>
      <c r="D919" s="2">
        <v>4.8</v>
      </c>
      <c r="E919" s="2">
        <v>5.3</v>
      </c>
      <c r="F919" s="2">
        <v>9</v>
      </c>
      <c r="G919" s="2">
        <v>12.2</v>
      </c>
      <c r="H919" s="2">
        <v>1019.4</v>
      </c>
      <c r="I919" s="2">
        <v>280</v>
      </c>
      <c r="J919" s="2">
        <v>0</v>
      </c>
      <c r="K919" s="2">
        <v>0.4</v>
      </c>
      <c r="L919" s="2">
        <v>0.6</v>
      </c>
      <c r="M919" s="2">
        <v>4.5999999999999996</v>
      </c>
      <c r="N919">
        <v>53.4</v>
      </c>
      <c r="O919">
        <v>684.4</v>
      </c>
      <c r="P919">
        <v>6.5</v>
      </c>
      <c r="Q919">
        <v>6.7</v>
      </c>
      <c r="R919" s="5">
        <v>0.63194444444444398</v>
      </c>
      <c r="T919" s="13">
        <f t="shared" si="42"/>
        <v>6.7</v>
      </c>
      <c r="U919" s="13">
        <f t="shared" si="43"/>
        <v>-2.2999999999999998</v>
      </c>
      <c r="V919" s="12">
        <f t="shared" si="41"/>
        <v>1</v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</v>
      </c>
      <c r="AN919" s="2">
        <v>81</v>
      </c>
      <c r="AO919" s="2">
        <v>4</v>
      </c>
      <c r="AP919" s="2">
        <v>3.8</v>
      </c>
      <c r="AQ919" s="2">
        <v>18.399999999999999</v>
      </c>
      <c r="AR919" s="2">
        <v>19.100000000000001</v>
      </c>
      <c r="AS919" s="2">
        <v>1021.4</v>
      </c>
      <c r="AT919" s="2">
        <v>4690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7.1</v>
      </c>
      <c r="BB919">
        <v>7.7</v>
      </c>
      <c r="BC919" s="5">
        <v>0.63124999999999998</v>
      </c>
    </row>
    <row r="920" spans="2:55">
      <c r="B920" s="2">
        <v>7</v>
      </c>
      <c r="C920" s="2">
        <v>86</v>
      </c>
      <c r="D920" s="2">
        <v>4.8</v>
      </c>
      <c r="E920" s="2">
        <v>5.3</v>
      </c>
      <c r="F920" s="2">
        <v>9</v>
      </c>
      <c r="G920" s="2">
        <v>13.7</v>
      </c>
      <c r="H920" s="2">
        <v>1019.3</v>
      </c>
      <c r="I920" s="2">
        <v>260</v>
      </c>
      <c r="J920" s="2">
        <v>0</v>
      </c>
      <c r="K920" s="2">
        <v>0.3</v>
      </c>
      <c r="L920" s="2">
        <v>0.6</v>
      </c>
      <c r="M920" s="2">
        <v>4.5999999999999996</v>
      </c>
      <c r="N920">
        <v>53.4</v>
      </c>
      <c r="O920">
        <v>684.4</v>
      </c>
      <c r="P920">
        <v>6.5</v>
      </c>
      <c r="Q920">
        <v>6.7</v>
      </c>
      <c r="R920" s="5">
        <v>0.63263888888888897</v>
      </c>
      <c r="T920" s="13">
        <f t="shared" si="42"/>
        <v>6.7</v>
      </c>
      <c r="U920" s="13">
        <f t="shared" si="43"/>
        <v>-2.2999999999999998</v>
      </c>
      <c r="V920" s="12">
        <f t="shared" si="41"/>
        <v>1</v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</v>
      </c>
      <c r="AN920" s="2">
        <v>81</v>
      </c>
      <c r="AO920" s="2">
        <v>4</v>
      </c>
      <c r="AP920" s="2">
        <v>4.3</v>
      </c>
      <c r="AQ920" s="2">
        <v>14.4</v>
      </c>
      <c r="AR920" s="2">
        <v>17.600000000000001</v>
      </c>
      <c r="AS920" s="2">
        <v>1021.3</v>
      </c>
      <c r="AT920" s="2">
        <v>4960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7.1</v>
      </c>
      <c r="BB920">
        <v>7.6</v>
      </c>
      <c r="BC920" s="5">
        <v>0.63194444444444442</v>
      </c>
    </row>
    <row r="921" spans="2:55">
      <c r="B921" s="2">
        <v>7</v>
      </c>
      <c r="C921" s="2">
        <v>86</v>
      </c>
      <c r="D921" s="2">
        <v>4.8</v>
      </c>
      <c r="E921" s="2">
        <v>5.7</v>
      </c>
      <c r="F921" s="2">
        <v>7.2</v>
      </c>
      <c r="G921" s="2">
        <v>13</v>
      </c>
      <c r="H921" s="2">
        <v>1019.3</v>
      </c>
      <c r="I921" s="2">
        <v>190</v>
      </c>
      <c r="J921" s="2">
        <v>0</v>
      </c>
      <c r="K921" s="2">
        <v>0.3</v>
      </c>
      <c r="L921" s="2">
        <v>0.6</v>
      </c>
      <c r="M921" s="2">
        <v>4.5999999999999996</v>
      </c>
      <c r="N921">
        <v>53.4</v>
      </c>
      <c r="O921">
        <v>684.4</v>
      </c>
      <c r="P921">
        <v>6.6</v>
      </c>
      <c r="Q921">
        <v>6.7</v>
      </c>
      <c r="R921" s="5">
        <v>0.63333333333333297</v>
      </c>
      <c r="T921" s="13">
        <f t="shared" si="42"/>
        <v>6.7</v>
      </c>
      <c r="U921" s="13">
        <f t="shared" si="43"/>
        <v>-2.2999999999999998</v>
      </c>
      <c r="V921" s="12">
        <f t="shared" si="41"/>
        <v>1</v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</v>
      </c>
      <c r="AN921" s="2">
        <v>81</v>
      </c>
      <c r="AO921" s="2">
        <v>4</v>
      </c>
      <c r="AP921" s="2">
        <v>6.1</v>
      </c>
      <c r="AQ921" s="2">
        <v>5.8</v>
      </c>
      <c r="AR921" s="2">
        <v>9</v>
      </c>
      <c r="AS921" s="2">
        <v>1021.3</v>
      </c>
      <c r="AT921" s="2">
        <v>4570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7.1</v>
      </c>
      <c r="BB921">
        <v>7.6</v>
      </c>
      <c r="BC921" s="5">
        <v>0.63263888888888886</v>
      </c>
    </row>
    <row r="922" spans="2:55">
      <c r="B922" s="2">
        <v>7</v>
      </c>
      <c r="C922" s="2">
        <v>86</v>
      </c>
      <c r="D922" s="2">
        <v>4.8</v>
      </c>
      <c r="E922" s="2">
        <v>4.8</v>
      </c>
      <c r="F922" s="2">
        <v>11.2</v>
      </c>
      <c r="G922" s="2">
        <v>16.600000000000001</v>
      </c>
      <c r="H922" s="2">
        <v>1019.2</v>
      </c>
      <c r="I922" s="2">
        <v>140</v>
      </c>
      <c r="J922" s="2">
        <v>0</v>
      </c>
      <c r="K922" s="2">
        <v>0.3</v>
      </c>
      <c r="L922" s="2">
        <v>0.6</v>
      </c>
      <c r="M922" s="2">
        <v>4.5999999999999996</v>
      </c>
      <c r="N922">
        <v>53.4</v>
      </c>
      <c r="O922">
        <v>684.4</v>
      </c>
      <c r="P922">
        <v>6.5</v>
      </c>
      <c r="Q922">
        <v>6.7</v>
      </c>
      <c r="R922" s="5">
        <v>0.63402777777777797</v>
      </c>
      <c r="T922" s="13">
        <f t="shared" si="42"/>
        <v>6.7</v>
      </c>
      <c r="U922" s="13">
        <f t="shared" si="43"/>
        <v>-2.2999999999999998</v>
      </c>
      <c r="V922" s="12">
        <f t="shared" si="41"/>
        <v>1</v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7.1</v>
      </c>
      <c r="AN922" s="2">
        <v>81</v>
      </c>
      <c r="AO922" s="2">
        <v>4.0999999999999996</v>
      </c>
      <c r="AP922" s="2">
        <v>4.9000000000000004</v>
      </c>
      <c r="AQ922" s="2">
        <v>11.2</v>
      </c>
      <c r="AR922" s="2">
        <v>17.3</v>
      </c>
      <c r="AS922" s="2">
        <v>1021.5</v>
      </c>
      <c r="AT922" s="2">
        <v>3880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7</v>
      </c>
      <c r="BB922">
        <v>7.6</v>
      </c>
      <c r="BC922" s="5">
        <v>0.6333333333333333</v>
      </c>
    </row>
    <row r="923" spans="2:55">
      <c r="B923" s="2">
        <v>7</v>
      </c>
      <c r="C923" s="2">
        <v>86</v>
      </c>
      <c r="D923" s="2">
        <v>4.8</v>
      </c>
      <c r="E923" s="2">
        <v>5.3</v>
      </c>
      <c r="F923" s="2">
        <v>8.6</v>
      </c>
      <c r="G923" s="2">
        <v>10.4</v>
      </c>
      <c r="H923" s="2">
        <v>1019.5</v>
      </c>
      <c r="I923" s="2">
        <v>100</v>
      </c>
      <c r="J923" s="2">
        <v>0</v>
      </c>
      <c r="K923" s="2">
        <v>0.3</v>
      </c>
      <c r="L923" s="2">
        <v>0.6</v>
      </c>
      <c r="M923" s="2">
        <v>4.5999999999999996</v>
      </c>
      <c r="N923">
        <v>53.4</v>
      </c>
      <c r="O923">
        <v>684.4</v>
      </c>
      <c r="P923">
        <v>6.6</v>
      </c>
      <c r="Q923">
        <v>6.7</v>
      </c>
      <c r="R923" s="5">
        <v>0.63472222222222197</v>
      </c>
      <c r="T923" s="13">
        <f t="shared" si="42"/>
        <v>6.7</v>
      </c>
      <c r="U923" s="13">
        <f t="shared" si="43"/>
        <v>-2.2999999999999998</v>
      </c>
      <c r="V923" s="12">
        <f t="shared" si="41"/>
        <v>1</v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7.1</v>
      </c>
      <c r="AN923" s="2">
        <v>80</v>
      </c>
      <c r="AO923" s="2">
        <v>3.9</v>
      </c>
      <c r="AP923" s="2">
        <v>5.6</v>
      </c>
      <c r="AQ923" s="2">
        <v>8.3000000000000007</v>
      </c>
      <c r="AR923" s="2">
        <v>11.9</v>
      </c>
      <c r="AS923" s="2">
        <v>1021.4</v>
      </c>
      <c r="AT923" s="2">
        <v>4580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7</v>
      </c>
      <c r="BB923">
        <v>7.5</v>
      </c>
      <c r="BC923" s="5">
        <v>0.63402777777777775</v>
      </c>
    </row>
    <row r="924" spans="2:55">
      <c r="B924" s="2">
        <v>7</v>
      </c>
      <c r="C924" s="2">
        <v>87</v>
      </c>
      <c r="D924" s="2">
        <v>5</v>
      </c>
      <c r="E924" s="2">
        <v>5.3</v>
      </c>
      <c r="F924" s="2">
        <v>8.6</v>
      </c>
      <c r="G924" s="2">
        <v>14.8</v>
      </c>
      <c r="H924" s="2">
        <v>1019.4</v>
      </c>
      <c r="I924" s="2">
        <v>110</v>
      </c>
      <c r="J924" s="2">
        <v>0</v>
      </c>
      <c r="K924" s="2">
        <v>0.3</v>
      </c>
      <c r="L924" s="2">
        <v>0.6</v>
      </c>
      <c r="M924" s="2">
        <v>4.5999999999999996</v>
      </c>
      <c r="N924">
        <v>53.4</v>
      </c>
      <c r="O924">
        <v>684.4</v>
      </c>
      <c r="P924">
        <v>6.6</v>
      </c>
      <c r="Q924">
        <v>6.7</v>
      </c>
      <c r="R924" s="5">
        <v>0.63541666666666696</v>
      </c>
      <c r="T924" s="13">
        <f t="shared" si="42"/>
        <v>6.7</v>
      </c>
      <c r="U924" s="13">
        <f t="shared" si="43"/>
        <v>-2.2999999999999998</v>
      </c>
      <c r="V924" s="12">
        <f t="shared" si="41"/>
        <v>1</v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7.1</v>
      </c>
      <c r="AN924" s="2">
        <v>80</v>
      </c>
      <c r="AO924" s="2">
        <v>3.9</v>
      </c>
      <c r="AP924" s="2">
        <v>7.1</v>
      </c>
      <c r="AQ924" s="2">
        <v>4.7</v>
      </c>
      <c r="AR924" s="2">
        <v>10.4</v>
      </c>
      <c r="AS924" s="2">
        <v>1021.5</v>
      </c>
      <c r="AT924" s="2">
        <v>3760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7</v>
      </c>
      <c r="BB924">
        <v>7.5</v>
      </c>
      <c r="BC924" s="5">
        <v>0.63472222222222219</v>
      </c>
    </row>
    <row r="925" spans="2:55">
      <c r="B925" s="2">
        <v>7</v>
      </c>
      <c r="C925" s="2">
        <v>87</v>
      </c>
      <c r="D925" s="2">
        <v>5</v>
      </c>
      <c r="E925" s="2">
        <v>5.0999999999999996</v>
      </c>
      <c r="F925" s="2">
        <v>9.6999999999999993</v>
      </c>
      <c r="G925" s="2">
        <v>11.5</v>
      </c>
      <c r="H925" s="2">
        <v>1019.2</v>
      </c>
      <c r="I925" s="2">
        <v>130</v>
      </c>
      <c r="J925" s="2">
        <v>0</v>
      </c>
      <c r="K925" s="2">
        <v>0.3</v>
      </c>
      <c r="L925" s="2">
        <v>0.6</v>
      </c>
      <c r="M925" s="2">
        <v>4.5999999999999996</v>
      </c>
      <c r="N925">
        <v>53.4</v>
      </c>
      <c r="O925">
        <v>684.4</v>
      </c>
      <c r="P925">
        <v>6.6</v>
      </c>
      <c r="Q925">
        <v>6.7</v>
      </c>
      <c r="R925" s="5">
        <v>0.63611111111111096</v>
      </c>
      <c r="T925" s="13">
        <f t="shared" si="42"/>
        <v>6.7</v>
      </c>
      <c r="U925" s="13">
        <f t="shared" si="43"/>
        <v>-2.2999999999999998</v>
      </c>
      <c r="V925" s="12">
        <f t="shared" si="41"/>
        <v>1</v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81</v>
      </c>
      <c r="AO925" s="2">
        <v>4.0999999999999996</v>
      </c>
      <c r="AP925" s="2">
        <v>6</v>
      </c>
      <c r="AQ925" s="2">
        <v>6.5</v>
      </c>
      <c r="AR925" s="2">
        <v>16.899999999999999</v>
      </c>
      <c r="AS925" s="2">
        <v>1021.3</v>
      </c>
      <c r="AT925" s="2">
        <v>3920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7</v>
      </c>
      <c r="BB925">
        <v>7.5</v>
      </c>
      <c r="BC925" s="5">
        <v>0.63541666666666663</v>
      </c>
    </row>
    <row r="926" spans="2:55">
      <c r="B926" s="2">
        <v>7</v>
      </c>
      <c r="C926" s="2">
        <v>87</v>
      </c>
      <c r="D926" s="2">
        <v>5</v>
      </c>
      <c r="E926" s="2">
        <v>5.3</v>
      </c>
      <c r="F926" s="2">
        <v>8.6</v>
      </c>
      <c r="G926" s="2">
        <v>12.6</v>
      </c>
      <c r="H926" s="2">
        <v>1019.3</v>
      </c>
      <c r="I926" s="2">
        <v>130</v>
      </c>
      <c r="J926" s="2">
        <v>0</v>
      </c>
      <c r="K926" s="2">
        <v>0.3</v>
      </c>
      <c r="L926" s="2">
        <v>0.6</v>
      </c>
      <c r="M926" s="2">
        <v>4.5999999999999996</v>
      </c>
      <c r="N926">
        <v>53.4</v>
      </c>
      <c r="O926">
        <v>684.4</v>
      </c>
      <c r="P926">
        <v>6.5</v>
      </c>
      <c r="Q926">
        <v>6.7</v>
      </c>
      <c r="R926" s="5">
        <v>0.63680555555555596</v>
      </c>
      <c r="T926" s="13">
        <f t="shared" si="42"/>
        <v>6.7</v>
      </c>
      <c r="U926" s="13">
        <f t="shared" si="43"/>
        <v>-2.2999999999999998</v>
      </c>
      <c r="V926" s="12">
        <f t="shared" si="41"/>
        <v>1</v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7.1</v>
      </c>
      <c r="AN926" s="2">
        <v>80</v>
      </c>
      <c r="AO926" s="2">
        <v>3.9</v>
      </c>
      <c r="AP926" s="2">
        <v>4.7</v>
      </c>
      <c r="AQ926" s="2">
        <v>12.6</v>
      </c>
      <c r="AR926" s="2">
        <v>19.399999999999999</v>
      </c>
      <c r="AS926" s="2">
        <v>1021.3</v>
      </c>
      <c r="AT926" s="2">
        <v>3820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7</v>
      </c>
      <c r="BB926">
        <v>7.5</v>
      </c>
      <c r="BC926" s="5">
        <v>0.63611111111111107</v>
      </c>
    </row>
    <row r="927" spans="2:55">
      <c r="B927" s="2">
        <v>7.1</v>
      </c>
      <c r="C927" s="2">
        <v>87</v>
      </c>
      <c r="D927" s="2">
        <v>5.0999999999999996</v>
      </c>
      <c r="E927" s="2">
        <v>4.8</v>
      </c>
      <c r="F927" s="2">
        <v>12.2</v>
      </c>
      <c r="G927" s="2">
        <v>21.2</v>
      </c>
      <c r="H927" s="2">
        <v>1019.3</v>
      </c>
      <c r="I927" s="2">
        <v>90</v>
      </c>
      <c r="J927" s="2">
        <v>0</v>
      </c>
      <c r="K927" s="2">
        <v>0.3</v>
      </c>
      <c r="L927" s="2">
        <v>0.6</v>
      </c>
      <c r="M927" s="2">
        <v>4.5999999999999996</v>
      </c>
      <c r="N927">
        <v>53.4</v>
      </c>
      <c r="O927">
        <v>684.4</v>
      </c>
      <c r="P927">
        <v>6.6</v>
      </c>
      <c r="Q927">
        <v>6.7</v>
      </c>
      <c r="R927" s="5">
        <v>0.63749999999999996</v>
      </c>
      <c r="T927" s="13">
        <f t="shared" si="42"/>
        <v>6.7</v>
      </c>
      <c r="U927" s="13">
        <f t="shared" si="43"/>
        <v>-2.3999999999999995</v>
      </c>
      <c r="V927" s="12">
        <f t="shared" si="41"/>
        <v>1</v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7.1</v>
      </c>
      <c r="AN927" s="2">
        <v>80</v>
      </c>
      <c r="AO927" s="2">
        <v>3.9</v>
      </c>
      <c r="AP927" s="2">
        <v>4.5999999999999996</v>
      </c>
      <c r="AQ927" s="2">
        <v>13.7</v>
      </c>
      <c r="AR927" s="2">
        <v>17.3</v>
      </c>
      <c r="AS927" s="2">
        <v>1021.3</v>
      </c>
      <c r="AT927" s="2">
        <v>2100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7</v>
      </c>
      <c r="BB927">
        <v>7.5</v>
      </c>
      <c r="BC927" s="5">
        <v>0.63680555555555551</v>
      </c>
    </row>
    <row r="928" spans="2:55">
      <c r="B928" s="2">
        <v>7.1</v>
      </c>
      <c r="C928" s="2">
        <v>87</v>
      </c>
      <c r="D928" s="2">
        <v>5.0999999999999996</v>
      </c>
      <c r="E928" s="2">
        <v>5.7</v>
      </c>
      <c r="F928" s="2">
        <v>7.6</v>
      </c>
      <c r="G928" s="2">
        <v>18</v>
      </c>
      <c r="H928" s="2">
        <v>1019.2</v>
      </c>
      <c r="I928" s="2">
        <v>70</v>
      </c>
      <c r="J928" s="2">
        <v>0</v>
      </c>
      <c r="K928" s="2">
        <v>0.3</v>
      </c>
      <c r="L928" s="2">
        <v>0.6</v>
      </c>
      <c r="M928" s="2">
        <v>4.5999999999999996</v>
      </c>
      <c r="N928">
        <v>53.4</v>
      </c>
      <c r="O928">
        <v>684.4</v>
      </c>
      <c r="P928">
        <v>6.6</v>
      </c>
      <c r="Q928">
        <v>6.7</v>
      </c>
      <c r="R928" s="5">
        <v>0.63819444444444495</v>
      </c>
      <c r="T928" s="13">
        <f t="shared" si="42"/>
        <v>6.7</v>
      </c>
      <c r="U928" s="13">
        <f t="shared" si="43"/>
        <v>-2.3999999999999995</v>
      </c>
      <c r="V928" s="12">
        <f t="shared" si="41"/>
        <v>1</v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7.1</v>
      </c>
      <c r="AN928" s="2">
        <v>80</v>
      </c>
      <c r="AO928" s="2">
        <v>3.9</v>
      </c>
      <c r="AP928" s="2">
        <v>5.4</v>
      </c>
      <c r="AQ928" s="2">
        <v>8.6</v>
      </c>
      <c r="AR928" s="2">
        <v>10.1</v>
      </c>
      <c r="AS928" s="2">
        <v>1021</v>
      </c>
      <c r="AT928" s="2">
        <v>1780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7</v>
      </c>
      <c r="BB928">
        <v>7.4</v>
      </c>
      <c r="BC928" s="5">
        <v>0.63749999999999996</v>
      </c>
    </row>
    <row r="929" spans="2:55">
      <c r="B929" s="2">
        <v>7.1</v>
      </c>
      <c r="C929" s="2">
        <v>87</v>
      </c>
      <c r="D929" s="2">
        <v>5.0999999999999996</v>
      </c>
      <c r="E929" s="2">
        <v>5.3</v>
      </c>
      <c r="F929" s="2">
        <v>9.4</v>
      </c>
      <c r="G929" s="2">
        <v>19.100000000000001</v>
      </c>
      <c r="H929" s="2">
        <v>1019.1</v>
      </c>
      <c r="I929" s="2">
        <v>70</v>
      </c>
      <c r="J929" s="2">
        <v>0</v>
      </c>
      <c r="K929" s="2">
        <v>0.4</v>
      </c>
      <c r="L929" s="2">
        <v>0.7</v>
      </c>
      <c r="M929" s="2">
        <v>4.7</v>
      </c>
      <c r="N929">
        <v>53.5</v>
      </c>
      <c r="O929">
        <v>684.5</v>
      </c>
      <c r="P929">
        <v>6.6</v>
      </c>
      <c r="Q929">
        <v>6.7</v>
      </c>
      <c r="R929" s="5">
        <v>0.63888888888888895</v>
      </c>
      <c r="T929" s="13">
        <f t="shared" si="42"/>
        <v>6.7</v>
      </c>
      <c r="U929" s="13">
        <f t="shared" si="43"/>
        <v>-2.3999999999999995</v>
      </c>
      <c r="V929" s="12">
        <f t="shared" si="41"/>
        <v>1</v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7.2</v>
      </c>
      <c r="AN929" s="2">
        <v>81</v>
      </c>
      <c r="AO929" s="2">
        <v>4.2</v>
      </c>
      <c r="AP929" s="2">
        <v>5.0999999999999996</v>
      </c>
      <c r="AQ929" s="2">
        <v>10.8</v>
      </c>
      <c r="AR929" s="2">
        <v>15.1</v>
      </c>
      <c r="AS929" s="2">
        <v>1021.2</v>
      </c>
      <c r="AT929" s="2">
        <v>1880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7</v>
      </c>
      <c r="BB929">
        <v>7.4</v>
      </c>
      <c r="BC929" s="5">
        <v>0.6381944444444444</v>
      </c>
    </row>
    <row r="930" spans="2:55">
      <c r="B930" s="2">
        <v>7.2</v>
      </c>
      <c r="C930" s="2">
        <v>87</v>
      </c>
      <c r="D930" s="2">
        <v>5.2</v>
      </c>
      <c r="E930" s="2">
        <v>5.6</v>
      </c>
      <c r="F930" s="2">
        <v>8.6</v>
      </c>
      <c r="G930" s="2">
        <v>14</v>
      </c>
      <c r="H930" s="2">
        <v>1019.3</v>
      </c>
      <c r="I930" s="2">
        <v>80</v>
      </c>
      <c r="J930" s="2">
        <v>0</v>
      </c>
      <c r="K930" s="2">
        <v>0.3</v>
      </c>
      <c r="L930" s="2">
        <v>0.7</v>
      </c>
      <c r="M930" s="2">
        <v>4.7</v>
      </c>
      <c r="N930">
        <v>53.5</v>
      </c>
      <c r="O930">
        <v>684.5</v>
      </c>
      <c r="P930">
        <v>6.6</v>
      </c>
      <c r="Q930">
        <v>6.7</v>
      </c>
      <c r="R930" s="5">
        <v>0.63958333333333295</v>
      </c>
      <c r="T930" s="13">
        <f t="shared" si="42"/>
        <v>6.7</v>
      </c>
      <c r="U930" s="13">
        <f t="shared" si="43"/>
        <v>-2.5</v>
      </c>
      <c r="V930" s="12">
        <f t="shared" si="41"/>
        <v>1</v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7.2</v>
      </c>
      <c r="AN930" s="2">
        <v>81</v>
      </c>
      <c r="AO930" s="2">
        <v>4.2</v>
      </c>
      <c r="AP930" s="2">
        <v>4.3</v>
      </c>
      <c r="AQ930" s="2">
        <v>16.600000000000001</v>
      </c>
      <c r="AR930" s="2">
        <v>20.9</v>
      </c>
      <c r="AS930" s="2">
        <v>1021.3</v>
      </c>
      <c r="AT930" s="2">
        <v>1960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7</v>
      </c>
      <c r="BB930">
        <v>7.4</v>
      </c>
      <c r="BC930" s="5">
        <v>0.63888888888888884</v>
      </c>
    </row>
    <row r="931" spans="2:55">
      <c r="B931" s="2">
        <v>7.2</v>
      </c>
      <c r="C931" s="2">
        <v>87</v>
      </c>
      <c r="D931" s="2">
        <v>5.2</v>
      </c>
      <c r="E931" s="2">
        <v>6.3</v>
      </c>
      <c r="F931" s="2">
        <v>5.8</v>
      </c>
      <c r="G931" s="2">
        <v>18.7</v>
      </c>
      <c r="H931" s="2">
        <v>1019.1</v>
      </c>
      <c r="I931" s="2">
        <v>70</v>
      </c>
      <c r="J931" s="2">
        <v>0</v>
      </c>
      <c r="K931" s="2">
        <v>0.3</v>
      </c>
      <c r="L931" s="2">
        <v>0.7</v>
      </c>
      <c r="M931" s="2">
        <v>4.7</v>
      </c>
      <c r="N931">
        <v>53.5</v>
      </c>
      <c r="O931">
        <v>684.5</v>
      </c>
      <c r="P931">
        <v>6.6</v>
      </c>
      <c r="Q931">
        <v>6.7</v>
      </c>
      <c r="R931" s="5">
        <v>0.64027777777777795</v>
      </c>
      <c r="T931" s="13">
        <f t="shared" si="42"/>
        <v>6.7</v>
      </c>
      <c r="U931" s="13">
        <f t="shared" si="43"/>
        <v>-2.5</v>
      </c>
      <c r="V931" s="12">
        <f t="shared" si="41"/>
        <v>1</v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7.2</v>
      </c>
      <c r="AN931" s="2">
        <v>81</v>
      </c>
      <c r="AO931" s="2">
        <v>4.2</v>
      </c>
      <c r="AP931" s="2">
        <v>5.5</v>
      </c>
      <c r="AQ931" s="2">
        <v>9</v>
      </c>
      <c r="AR931" s="2">
        <v>10.8</v>
      </c>
      <c r="AS931" s="2">
        <v>1021.1</v>
      </c>
      <c r="AT931" s="2">
        <v>1900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6.9</v>
      </c>
      <c r="BB931">
        <v>7.4</v>
      </c>
      <c r="BC931" s="5">
        <v>0.63958333333333328</v>
      </c>
    </row>
    <row r="932" spans="2:55">
      <c r="B932" s="2">
        <v>7.2</v>
      </c>
      <c r="C932" s="2">
        <v>87</v>
      </c>
      <c r="D932" s="2">
        <v>5.2</v>
      </c>
      <c r="E932" s="2">
        <v>5.0999999999999996</v>
      </c>
      <c r="F932" s="2">
        <v>10.8</v>
      </c>
      <c r="G932" s="2">
        <v>13.3</v>
      </c>
      <c r="H932" s="2">
        <v>1019.1</v>
      </c>
      <c r="I932" s="2">
        <v>80</v>
      </c>
      <c r="J932" s="2">
        <v>0</v>
      </c>
      <c r="K932" s="2">
        <v>0.3</v>
      </c>
      <c r="L932" s="2">
        <v>0.7</v>
      </c>
      <c r="M932" s="2">
        <v>4.7</v>
      </c>
      <c r="N932">
        <v>53.5</v>
      </c>
      <c r="O932">
        <v>684.5</v>
      </c>
      <c r="P932">
        <v>6.6</v>
      </c>
      <c r="Q932">
        <v>6.8</v>
      </c>
      <c r="R932" s="5">
        <v>0.64097222222222205</v>
      </c>
      <c r="T932" s="13">
        <f t="shared" si="42"/>
        <v>6.8</v>
      </c>
      <c r="U932" s="13">
        <f t="shared" si="43"/>
        <v>-2.4000000000000004</v>
      </c>
      <c r="V932" s="12">
        <f t="shared" si="41"/>
        <v>1</v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7.2</v>
      </c>
      <c r="AN932" s="2">
        <v>81</v>
      </c>
      <c r="AO932" s="2">
        <v>4.2</v>
      </c>
      <c r="AP932" s="2">
        <v>6.1</v>
      </c>
      <c r="AQ932" s="2">
        <v>6.5</v>
      </c>
      <c r="AR932" s="2">
        <v>13</v>
      </c>
      <c r="AS932" s="2">
        <v>1021.2</v>
      </c>
      <c r="AT932" s="2">
        <v>1800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6.9</v>
      </c>
      <c r="BB932">
        <v>7.4</v>
      </c>
      <c r="BC932" s="5">
        <v>0.64027777777777772</v>
      </c>
    </row>
    <row r="933" spans="2:55">
      <c r="B933" s="2">
        <v>7.1</v>
      </c>
      <c r="C933" s="2">
        <v>87</v>
      </c>
      <c r="D933" s="2">
        <v>5.0999999999999996</v>
      </c>
      <c r="E933" s="2">
        <v>4.9000000000000004</v>
      </c>
      <c r="F933" s="2">
        <v>11.2</v>
      </c>
      <c r="G933" s="2">
        <v>26.3</v>
      </c>
      <c r="H933" s="2">
        <v>1019.1</v>
      </c>
      <c r="I933" s="2">
        <v>70</v>
      </c>
      <c r="J933" s="2">
        <v>0</v>
      </c>
      <c r="K933" s="2">
        <v>0.3</v>
      </c>
      <c r="L933" s="2">
        <v>0.7</v>
      </c>
      <c r="M933" s="2">
        <v>4.7</v>
      </c>
      <c r="N933">
        <v>53.5</v>
      </c>
      <c r="O933">
        <v>684.5</v>
      </c>
      <c r="P933">
        <v>6.6</v>
      </c>
      <c r="Q933">
        <v>6.8</v>
      </c>
      <c r="R933" s="5">
        <v>0.64166666666666705</v>
      </c>
      <c r="T933" s="13">
        <f t="shared" si="42"/>
        <v>6.8</v>
      </c>
      <c r="U933" s="13">
        <f t="shared" si="43"/>
        <v>-2.2999999999999998</v>
      </c>
      <c r="V933" s="12">
        <f t="shared" si="41"/>
        <v>1</v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81</v>
      </c>
      <c r="AO933" s="2">
        <v>4.0999999999999996</v>
      </c>
      <c r="AP933" s="2">
        <v>5</v>
      </c>
      <c r="AQ933" s="2">
        <v>10.8</v>
      </c>
      <c r="AR933" s="2">
        <v>16.600000000000001</v>
      </c>
      <c r="AS933" s="2">
        <v>1021.2</v>
      </c>
      <c r="AT933" s="2">
        <v>1770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6.9</v>
      </c>
      <c r="BB933">
        <v>7.3</v>
      </c>
      <c r="BC933" s="5">
        <v>0.64097222222222228</v>
      </c>
    </row>
    <row r="934" spans="2:55">
      <c r="B934" s="2">
        <v>7.2</v>
      </c>
      <c r="C934" s="2">
        <v>87</v>
      </c>
      <c r="D934" s="2">
        <v>5.2</v>
      </c>
      <c r="E934" s="2">
        <v>5</v>
      </c>
      <c r="F934" s="2">
        <v>11.5</v>
      </c>
      <c r="G934" s="2">
        <v>13.7</v>
      </c>
      <c r="H934" s="2">
        <v>1019.2</v>
      </c>
      <c r="I934" s="2">
        <v>60</v>
      </c>
      <c r="J934" s="2">
        <v>0</v>
      </c>
      <c r="K934" s="2">
        <v>0.3</v>
      </c>
      <c r="L934" s="2">
        <v>0.7</v>
      </c>
      <c r="M934" s="2">
        <v>4.7</v>
      </c>
      <c r="N934">
        <v>53.5</v>
      </c>
      <c r="O934">
        <v>684.5</v>
      </c>
      <c r="P934">
        <v>6.7</v>
      </c>
      <c r="Q934">
        <v>6.8</v>
      </c>
      <c r="R934" s="5">
        <v>0.64236111111111105</v>
      </c>
      <c r="T934" s="13">
        <f t="shared" si="42"/>
        <v>6.8</v>
      </c>
      <c r="U934" s="13">
        <f t="shared" si="43"/>
        <v>-2.4000000000000004</v>
      </c>
      <c r="V934" s="12">
        <f t="shared" si="41"/>
        <v>1</v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5.2</v>
      </c>
      <c r="AQ934" s="2">
        <v>9.6999999999999993</v>
      </c>
      <c r="AR934" s="2">
        <v>14.8</v>
      </c>
      <c r="AS934" s="2">
        <v>1021</v>
      </c>
      <c r="AT934" s="2">
        <v>2180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6.9</v>
      </c>
      <c r="BB934">
        <v>7.4</v>
      </c>
      <c r="BC934" s="5">
        <v>0.64166666666666672</v>
      </c>
    </row>
    <row r="935" spans="2:55">
      <c r="B935" s="2">
        <v>7.1</v>
      </c>
      <c r="C935" s="2">
        <v>87</v>
      </c>
      <c r="D935" s="2">
        <v>5.0999999999999996</v>
      </c>
      <c r="E935" s="2">
        <v>5.0999999999999996</v>
      </c>
      <c r="F935" s="2">
        <v>10.4</v>
      </c>
      <c r="G935" s="2">
        <v>11.2</v>
      </c>
      <c r="H935" s="2">
        <v>1019</v>
      </c>
      <c r="I935" s="2">
        <v>50</v>
      </c>
      <c r="J935" s="2">
        <v>0</v>
      </c>
      <c r="K935" s="2">
        <v>0.3</v>
      </c>
      <c r="L935" s="2">
        <v>0.7</v>
      </c>
      <c r="M935" s="2">
        <v>4.7</v>
      </c>
      <c r="N935">
        <v>53.5</v>
      </c>
      <c r="O935">
        <v>684.5</v>
      </c>
      <c r="P935">
        <v>6.6</v>
      </c>
      <c r="Q935">
        <v>6.8</v>
      </c>
      <c r="R935" s="5">
        <v>0.64305555555555605</v>
      </c>
      <c r="T935" s="13">
        <f t="shared" si="42"/>
        <v>6.8</v>
      </c>
      <c r="U935" s="13">
        <f t="shared" si="43"/>
        <v>-2.2999999999999998</v>
      </c>
      <c r="V935" s="12">
        <f t="shared" si="41"/>
        <v>1</v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7.1</v>
      </c>
      <c r="AN935" s="2">
        <v>82</v>
      </c>
      <c r="AO935" s="2">
        <v>4.2</v>
      </c>
      <c r="AP935" s="2">
        <v>5.2</v>
      </c>
      <c r="AQ935" s="2">
        <v>10.1</v>
      </c>
      <c r="AR935" s="2">
        <v>18.399999999999999</v>
      </c>
      <c r="AS935" s="2">
        <v>1021.1</v>
      </c>
      <c r="AT935" s="2">
        <v>2510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6.9</v>
      </c>
      <c r="BB935">
        <v>7.3</v>
      </c>
      <c r="BC935" s="5">
        <v>0.64236111111111116</v>
      </c>
    </row>
    <row r="936" spans="2:55">
      <c r="B936" s="2">
        <v>7.1</v>
      </c>
      <c r="C936" s="2">
        <v>87</v>
      </c>
      <c r="D936" s="2">
        <v>5.0999999999999996</v>
      </c>
      <c r="E936" s="2">
        <v>5.4</v>
      </c>
      <c r="F936" s="2">
        <v>9</v>
      </c>
      <c r="G936" s="2">
        <v>10.8</v>
      </c>
      <c r="H936" s="2">
        <v>1019.1</v>
      </c>
      <c r="I936" s="2">
        <v>30</v>
      </c>
      <c r="J936" s="2">
        <v>0</v>
      </c>
      <c r="K936" s="2">
        <v>0.3</v>
      </c>
      <c r="L936" s="2">
        <v>0.7</v>
      </c>
      <c r="M936" s="2">
        <v>4.7</v>
      </c>
      <c r="N936">
        <v>53.5</v>
      </c>
      <c r="O936">
        <v>684.5</v>
      </c>
      <c r="P936">
        <v>6.7</v>
      </c>
      <c r="Q936">
        <v>6.8</v>
      </c>
      <c r="R936" s="5">
        <v>0.64375000000000004</v>
      </c>
      <c r="T936" s="13">
        <f t="shared" si="42"/>
        <v>6.8</v>
      </c>
      <c r="U936" s="13">
        <f t="shared" si="43"/>
        <v>-2.2999999999999998</v>
      </c>
      <c r="V936" s="12">
        <f t="shared" si="41"/>
        <v>1</v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5.2</v>
      </c>
      <c r="AQ936" s="2">
        <v>9.4</v>
      </c>
      <c r="AR936" s="2">
        <v>10.4</v>
      </c>
      <c r="AS936" s="2">
        <v>1021</v>
      </c>
      <c r="AT936" s="2">
        <v>2780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6.8</v>
      </c>
      <c r="BB936">
        <v>7.3</v>
      </c>
      <c r="BC936" s="5">
        <v>0.6430555555555556</v>
      </c>
    </row>
    <row r="937" spans="2:55">
      <c r="B937" s="2">
        <v>7.1</v>
      </c>
      <c r="C937" s="2">
        <v>87</v>
      </c>
      <c r="D937" s="2">
        <v>5.0999999999999996</v>
      </c>
      <c r="E937" s="2">
        <v>5.7</v>
      </c>
      <c r="F937" s="2">
        <v>7.6</v>
      </c>
      <c r="G937" s="2">
        <v>7.9</v>
      </c>
      <c r="H937" s="2">
        <v>1018.9</v>
      </c>
      <c r="I937" s="2">
        <v>20</v>
      </c>
      <c r="J937" s="2">
        <v>0</v>
      </c>
      <c r="K937" s="2">
        <v>0.4</v>
      </c>
      <c r="L937" s="2">
        <v>0.8</v>
      </c>
      <c r="M937" s="2">
        <v>4.8</v>
      </c>
      <c r="N937">
        <v>53.6</v>
      </c>
      <c r="O937">
        <v>684.6</v>
      </c>
      <c r="P937">
        <v>6.7</v>
      </c>
      <c r="Q937">
        <v>6.8</v>
      </c>
      <c r="R937" s="5">
        <v>0.64444444444444404</v>
      </c>
      <c r="T937" s="13">
        <f t="shared" si="42"/>
        <v>6.8</v>
      </c>
      <c r="U937" s="13">
        <f t="shared" si="43"/>
        <v>-2.2999999999999998</v>
      </c>
      <c r="V937" s="12">
        <f t="shared" si="41"/>
        <v>1</v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6.9</v>
      </c>
      <c r="AN937" s="2">
        <v>82</v>
      </c>
      <c r="AO937" s="2">
        <v>4</v>
      </c>
      <c r="AP937" s="2">
        <v>5.3</v>
      </c>
      <c r="AQ937" s="2">
        <v>8.3000000000000007</v>
      </c>
      <c r="AR937" s="2">
        <v>18.7</v>
      </c>
      <c r="AS937" s="2">
        <v>1021</v>
      </c>
      <c r="AT937" s="2">
        <v>2820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6.8</v>
      </c>
      <c r="BB937">
        <v>7.3</v>
      </c>
      <c r="BC937" s="5">
        <v>0.64375000000000004</v>
      </c>
    </row>
    <row r="938" spans="2:55">
      <c r="B938" s="2">
        <v>7.1</v>
      </c>
      <c r="C938" s="2">
        <v>87</v>
      </c>
      <c r="D938" s="2">
        <v>5.0999999999999996</v>
      </c>
      <c r="E938" s="2">
        <v>5.0999999999999996</v>
      </c>
      <c r="F938" s="2">
        <v>10.4</v>
      </c>
      <c r="G938" s="2">
        <v>13.3</v>
      </c>
      <c r="H938" s="2">
        <v>1018.8</v>
      </c>
      <c r="I938" s="2">
        <v>20</v>
      </c>
      <c r="J938" s="2">
        <v>0</v>
      </c>
      <c r="K938" s="2">
        <v>0.4</v>
      </c>
      <c r="L938" s="2">
        <v>0.8</v>
      </c>
      <c r="M938" s="2">
        <v>4.8</v>
      </c>
      <c r="N938">
        <v>53.6</v>
      </c>
      <c r="O938">
        <v>684.6</v>
      </c>
      <c r="P938">
        <v>6.7</v>
      </c>
      <c r="Q938">
        <v>6.8</v>
      </c>
      <c r="R938" s="5">
        <v>0.64513888888888904</v>
      </c>
      <c r="T938" s="13">
        <f t="shared" si="42"/>
        <v>6.8</v>
      </c>
      <c r="U938" s="13">
        <f t="shared" si="43"/>
        <v>-2.2999999999999998</v>
      </c>
      <c r="V938" s="12">
        <f t="shared" si="41"/>
        <v>1</v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6.9</v>
      </c>
      <c r="AN938" s="2">
        <v>82</v>
      </c>
      <c r="AO938" s="2">
        <v>4</v>
      </c>
      <c r="AP938" s="2">
        <v>4.8</v>
      </c>
      <c r="AQ938" s="2">
        <v>10.8</v>
      </c>
      <c r="AR938" s="2">
        <v>11.9</v>
      </c>
      <c r="AS938" s="2">
        <v>1021</v>
      </c>
      <c r="AT938" s="2">
        <v>2520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6.8</v>
      </c>
      <c r="BB938">
        <v>7.2</v>
      </c>
      <c r="BC938" s="5">
        <v>0.64444444444444449</v>
      </c>
    </row>
    <row r="939" spans="2:55">
      <c r="B939" s="2">
        <v>7.2</v>
      </c>
      <c r="C939" s="2">
        <v>87</v>
      </c>
      <c r="D939" s="2">
        <v>5.2</v>
      </c>
      <c r="E939" s="2">
        <v>4.9000000000000004</v>
      </c>
      <c r="F939" s="2">
        <v>11.9</v>
      </c>
      <c r="G939" s="2">
        <v>15.1</v>
      </c>
      <c r="H939" s="2">
        <v>1018.9</v>
      </c>
      <c r="I939" s="2">
        <v>20</v>
      </c>
      <c r="J939" s="2">
        <v>0</v>
      </c>
      <c r="K939" s="2">
        <v>0.4</v>
      </c>
      <c r="L939" s="2">
        <v>0.8</v>
      </c>
      <c r="M939" s="2">
        <v>4.8</v>
      </c>
      <c r="N939">
        <v>53.6</v>
      </c>
      <c r="O939">
        <v>684.6</v>
      </c>
      <c r="P939">
        <v>6.7</v>
      </c>
      <c r="Q939">
        <v>6.8</v>
      </c>
      <c r="R939" s="5">
        <v>0.64583333333333304</v>
      </c>
      <c r="T939" s="13">
        <f t="shared" si="42"/>
        <v>6.8</v>
      </c>
      <c r="U939" s="13">
        <f t="shared" si="43"/>
        <v>-2.4000000000000004</v>
      </c>
      <c r="V939" s="12">
        <f t="shared" si="41"/>
        <v>1</v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6.9</v>
      </c>
      <c r="AN939" s="2">
        <v>83</v>
      </c>
      <c r="AO939" s="2">
        <v>4.2</v>
      </c>
      <c r="AP939" s="2">
        <v>6.1</v>
      </c>
      <c r="AQ939" s="2">
        <v>5.4</v>
      </c>
      <c r="AR939" s="2">
        <v>8.6</v>
      </c>
      <c r="AS939" s="2">
        <v>1020.9</v>
      </c>
      <c r="AT939" s="2">
        <v>2380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6.8</v>
      </c>
      <c r="BB939">
        <v>7.2</v>
      </c>
      <c r="BC939" s="5">
        <v>0.64513888888888893</v>
      </c>
    </row>
    <row r="940" spans="2:55">
      <c r="B940" s="2">
        <v>7.2</v>
      </c>
      <c r="C940" s="2">
        <v>87</v>
      </c>
      <c r="D940" s="2">
        <v>5.2</v>
      </c>
      <c r="E940" s="2">
        <v>5.0999999999999996</v>
      </c>
      <c r="F940" s="2">
        <v>11.2</v>
      </c>
      <c r="G940" s="2">
        <v>12.2</v>
      </c>
      <c r="H940" s="2">
        <v>1018.9</v>
      </c>
      <c r="I940" s="2">
        <v>20</v>
      </c>
      <c r="J940" s="2">
        <v>0</v>
      </c>
      <c r="K940" s="2">
        <v>0.4</v>
      </c>
      <c r="L940" s="2">
        <v>0.8</v>
      </c>
      <c r="M940" s="2">
        <v>4.8</v>
      </c>
      <c r="N940">
        <v>53.6</v>
      </c>
      <c r="O940">
        <v>684.6</v>
      </c>
      <c r="P940">
        <v>6.7</v>
      </c>
      <c r="Q940">
        <v>6.8</v>
      </c>
      <c r="R940" s="5">
        <v>0.64652777777777803</v>
      </c>
      <c r="T940" s="13">
        <f t="shared" si="42"/>
        <v>6.8</v>
      </c>
      <c r="U940" s="13">
        <f t="shared" si="43"/>
        <v>-2.4000000000000004</v>
      </c>
      <c r="V940" s="12">
        <f t="shared" si="41"/>
        <v>1</v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83</v>
      </c>
      <c r="AO940" s="2">
        <v>4.2</v>
      </c>
      <c r="AP940" s="2">
        <v>4.8</v>
      </c>
      <c r="AQ940" s="2">
        <v>10.4</v>
      </c>
      <c r="AR940" s="2">
        <v>10.4</v>
      </c>
      <c r="AS940" s="2">
        <v>1020.9</v>
      </c>
      <c r="AT940" s="2">
        <v>2010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6.8</v>
      </c>
      <c r="BB940">
        <v>7.2</v>
      </c>
      <c r="BC940" s="5">
        <v>0.64583333333333337</v>
      </c>
    </row>
    <row r="941" spans="2:55">
      <c r="B941" s="2">
        <v>7.3</v>
      </c>
      <c r="C941" s="2">
        <v>87</v>
      </c>
      <c r="D941" s="2">
        <v>5.3</v>
      </c>
      <c r="E941" s="2">
        <v>7.3</v>
      </c>
      <c r="F941" s="2">
        <v>4.7</v>
      </c>
      <c r="G941" s="2">
        <v>12.6</v>
      </c>
      <c r="H941" s="2">
        <v>1018.8</v>
      </c>
      <c r="I941" s="2">
        <v>20</v>
      </c>
      <c r="J941" s="2">
        <v>0</v>
      </c>
      <c r="K941" s="2">
        <v>0.5</v>
      </c>
      <c r="L941" s="2">
        <v>0.9</v>
      </c>
      <c r="M941" s="2">
        <v>4.9000000000000004</v>
      </c>
      <c r="N941">
        <v>53.7</v>
      </c>
      <c r="O941">
        <v>684.7</v>
      </c>
      <c r="P941">
        <v>6.7</v>
      </c>
      <c r="Q941">
        <v>6.8</v>
      </c>
      <c r="R941" s="5">
        <v>0.64722222222222203</v>
      </c>
      <c r="T941" s="13">
        <f t="shared" si="42"/>
        <v>6.8</v>
      </c>
      <c r="U941" s="13">
        <f t="shared" si="43"/>
        <v>-2.5</v>
      </c>
      <c r="V941" s="12">
        <f t="shared" si="41"/>
        <v>1</v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83</v>
      </c>
      <c r="AO941" s="2">
        <v>4.2</v>
      </c>
      <c r="AP941" s="2">
        <v>5.5</v>
      </c>
      <c r="AQ941" s="2">
        <v>7.6</v>
      </c>
      <c r="AR941" s="2">
        <v>10.1</v>
      </c>
      <c r="AS941" s="2">
        <v>1020.9</v>
      </c>
      <c r="AT941" s="2">
        <v>2000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6.7</v>
      </c>
      <c r="BB941">
        <v>7.2</v>
      </c>
      <c r="BC941" s="5">
        <v>0.64652777777777781</v>
      </c>
    </row>
    <row r="942" spans="2:55">
      <c r="B942" s="2">
        <v>7.2</v>
      </c>
      <c r="C942" s="2">
        <v>87</v>
      </c>
      <c r="D942" s="2">
        <v>5.2</v>
      </c>
      <c r="E942" s="2">
        <v>4.7</v>
      </c>
      <c r="F942" s="2">
        <v>13.7</v>
      </c>
      <c r="G942" s="2">
        <v>15.8</v>
      </c>
      <c r="H942" s="2">
        <v>1019</v>
      </c>
      <c r="I942" s="2">
        <v>10</v>
      </c>
      <c r="J942" s="2">
        <v>0</v>
      </c>
      <c r="K942" s="2">
        <v>0.5</v>
      </c>
      <c r="L942" s="2">
        <v>0.9</v>
      </c>
      <c r="M942" s="2">
        <v>4.9000000000000004</v>
      </c>
      <c r="N942">
        <v>53.7</v>
      </c>
      <c r="O942">
        <v>684.7</v>
      </c>
      <c r="P942">
        <v>6.7</v>
      </c>
      <c r="Q942">
        <v>6.8</v>
      </c>
      <c r="R942" s="5">
        <v>0.64791666666666703</v>
      </c>
      <c r="T942" s="13">
        <f t="shared" si="42"/>
        <v>6.8</v>
      </c>
      <c r="U942" s="13">
        <f t="shared" si="43"/>
        <v>-2.4000000000000004</v>
      </c>
      <c r="V942" s="12">
        <f t="shared" si="41"/>
        <v>1</v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83</v>
      </c>
      <c r="AO942" s="2">
        <v>4.2</v>
      </c>
      <c r="AP942" s="2">
        <v>5.5</v>
      </c>
      <c r="AQ942" s="2">
        <v>7.6</v>
      </c>
      <c r="AR942" s="2">
        <v>10.8</v>
      </c>
      <c r="AS942" s="2">
        <v>1020.8</v>
      </c>
      <c r="AT942" s="2">
        <v>2090</v>
      </c>
      <c r="AU942" s="2">
        <v>0</v>
      </c>
      <c r="AV942" s="2">
        <v>0.1</v>
      </c>
      <c r="AW942" s="2">
        <v>0.1</v>
      </c>
      <c r="AX942" s="2">
        <v>4.0999999999999996</v>
      </c>
      <c r="AY942">
        <v>52.9</v>
      </c>
      <c r="AZ942">
        <v>683.9</v>
      </c>
      <c r="BA942">
        <v>6.7</v>
      </c>
      <c r="BB942">
        <v>7.1</v>
      </c>
      <c r="BC942" s="5">
        <v>0.64722222222222225</v>
      </c>
    </row>
    <row r="943" spans="2:55">
      <c r="B943" s="2">
        <v>7.2</v>
      </c>
      <c r="C943" s="2">
        <v>87</v>
      </c>
      <c r="D943" s="2">
        <v>5.2</v>
      </c>
      <c r="E943" s="2">
        <v>5.5</v>
      </c>
      <c r="F943" s="2">
        <v>9</v>
      </c>
      <c r="G943" s="2">
        <v>18.7</v>
      </c>
      <c r="H943" s="2">
        <v>1018.8</v>
      </c>
      <c r="I943" s="2">
        <v>10</v>
      </c>
      <c r="J943" s="2">
        <v>0</v>
      </c>
      <c r="K943" s="2">
        <v>0.5</v>
      </c>
      <c r="L943" s="2">
        <v>0.9</v>
      </c>
      <c r="M943" s="2">
        <v>4.9000000000000004</v>
      </c>
      <c r="N943">
        <v>53.7</v>
      </c>
      <c r="O943">
        <v>684.7</v>
      </c>
      <c r="P943">
        <v>6.7</v>
      </c>
      <c r="Q943">
        <v>6.8</v>
      </c>
      <c r="R943" s="5">
        <v>0.64861111111111103</v>
      </c>
      <c r="T943" s="13">
        <f t="shared" si="42"/>
        <v>6.8</v>
      </c>
      <c r="U943" s="13">
        <f t="shared" si="43"/>
        <v>-2.4000000000000004</v>
      </c>
      <c r="V943" s="12">
        <f t="shared" si="41"/>
        <v>1</v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83</v>
      </c>
      <c r="AO943" s="2">
        <v>4.0999999999999996</v>
      </c>
      <c r="AP943" s="2">
        <v>5.6</v>
      </c>
      <c r="AQ943" s="2">
        <v>6.5</v>
      </c>
      <c r="AR943" s="2">
        <v>15.1</v>
      </c>
      <c r="AS943" s="2">
        <v>1020.8</v>
      </c>
      <c r="AT943" s="2">
        <v>2380</v>
      </c>
      <c r="AU943" s="2">
        <v>0</v>
      </c>
      <c r="AV943" s="2">
        <v>0.1</v>
      </c>
      <c r="AW943" s="2">
        <v>0.1</v>
      </c>
      <c r="AX943" s="2">
        <v>4.0999999999999996</v>
      </c>
      <c r="AY943">
        <v>52.9</v>
      </c>
      <c r="AZ943">
        <v>683.9</v>
      </c>
      <c r="BA943">
        <v>6.7</v>
      </c>
      <c r="BB943">
        <v>7.1</v>
      </c>
      <c r="BC943" s="5">
        <v>0.6479166666666667</v>
      </c>
    </row>
    <row r="944" spans="2:55">
      <c r="B944" s="2">
        <v>7.3</v>
      </c>
      <c r="C944" s="2">
        <v>87</v>
      </c>
      <c r="D944" s="2">
        <v>5.3</v>
      </c>
      <c r="E944" s="2">
        <v>5.8</v>
      </c>
      <c r="F944" s="2">
        <v>8.3000000000000007</v>
      </c>
      <c r="G944" s="2">
        <v>12.2</v>
      </c>
      <c r="H944" s="2">
        <v>1019</v>
      </c>
      <c r="I944" s="2">
        <v>10</v>
      </c>
      <c r="J944" s="2">
        <v>0</v>
      </c>
      <c r="K944" s="2">
        <v>0.6</v>
      </c>
      <c r="L944" s="2">
        <v>1</v>
      </c>
      <c r="M944" s="2">
        <v>5</v>
      </c>
      <c r="N944">
        <v>53.8</v>
      </c>
      <c r="O944">
        <v>684.8</v>
      </c>
      <c r="P944">
        <v>6.7</v>
      </c>
      <c r="Q944">
        <v>6.8</v>
      </c>
      <c r="R944" s="5">
        <v>0.64930555555555602</v>
      </c>
      <c r="T944" s="13">
        <f t="shared" si="42"/>
        <v>6.8</v>
      </c>
      <c r="U944" s="13">
        <f t="shared" si="43"/>
        <v>-2.5</v>
      </c>
      <c r="V944" s="12">
        <f t="shared" si="41"/>
        <v>1</v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83</v>
      </c>
      <c r="AO944" s="2">
        <v>4.0999999999999996</v>
      </c>
      <c r="AP944" s="2">
        <v>5.8</v>
      </c>
      <c r="AQ944" s="2">
        <v>6.1</v>
      </c>
      <c r="AR944" s="2">
        <v>12.6</v>
      </c>
      <c r="AS944" s="2">
        <v>1020.8</v>
      </c>
      <c r="AT944" s="2">
        <v>2710</v>
      </c>
      <c r="AU944" s="2">
        <v>0</v>
      </c>
      <c r="AV944" s="2">
        <v>0.1</v>
      </c>
      <c r="AW944" s="2">
        <v>0.1</v>
      </c>
      <c r="AX944" s="2">
        <v>4.0999999999999996</v>
      </c>
      <c r="AY944">
        <v>52.9</v>
      </c>
      <c r="AZ944">
        <v>683.9</v>
      </c>
      <c r="BA944">
        <v>6.7</v>
      </c>
      <c r="BB944">
        <v>7.1</v>
      </c>
      <c r="BC944" s="5">
        <v>0.64861111111111114</v>
      </c>
    </row>
    <row r="945" spans="2:55">
      <c r="B945" s="2">
        <v>7.3</v>
      </c>
      <c r="C945" s="2">
        <v>87</v>
      </c>
      <c r="D945" s="2">
        <v>5.3</v>
      </c>
      <c r="E945" s="2">
        <v>6</v>
      </c>
      <c r="F945" s="2">
        <v>7.2</v>
      </c>
      <c r="G945" s="2">
        <v>17.3</v>
      </c>
      <c r="H945" s="2">
        <v>1018.8</v>
      </c>
      <c r="I945" s="2">
        <v>10</v>
      </c>
      <c r="J945" s="2">
        <v>0</v>
      </c>
      <c r="K945" s="2">
        <v>0.6</v>
      </c>
      <c r="L945" s="2">
        <v>1</v>
      </c>
      <c r="M945" s="2">
        <v>5</v>
      </c>
      <c r="N945">
        <v>53.8</v>
      </c>
      <c r="O945">
        <v>684.8</v>
      </c>
      <c r="P945">
        <v>6.7</v>
      </c>
      <c r="Q945">
        <v>6.9</v>
      </c>
      <c r="R945" s="5">
        <v>0.65</v>
      </c>
      <c r="T945" s="13">
        <f t="shared" si="42"/>
        <v>6.9</v>
      </c>
      <c r="U945" s="13">
        <f t="shared" si="43"/>
        <v>-2.3999999999999995</v>
      </c>
      <c r="V945" s="12">
        <f t="shared" si="41"/>
        <v>1</v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83</v>
      </c>
      <c r="AO945" s="2">
        <v>4.0999999999999996</v>
      </c>
      <c r="AP945" s="2">
        <v>5.2</v>
      </c>
      <c r="AQ945" s="2">
        <v>7.9</v>
      </c>
      <c r="AR945" s="2">
        <v>8.3000000000000007</v>
      </c>
      <c r="AS945" s="2">
        <v>1020.9</v>
      </c>
      <c r="AT945" s="2">
        <v>2370</v>
      </c>
      <c r="AU945" s="2">
        <v>0</v>
      </c>
      <c r="AV945" s="2">
        <v>0.1</v>
      </c>
      <c r="AW945" s="2">
        <v>0.1</v>
      </c>
      <c r="AX945" s="2">
        <v>4.0999999999999996</v>
      </c>
      <c r="AY945">
        <v>52.9</v>
      </c>
      <c r="AZ945">
        <v>683.9</v>
      </c>
      <c r="BA945">
        <v>6.7</v>
      </c>
      <c r="BB945">
        <v>7.1</v>
      </c>
      <c r="BC945" s="5">
        <v>0.64930555555555558</v>
      </c>
    </row>
    <row r="946" spans="2:55">
      <c r="B946" s="2">
        <v>7.2</v>
      </c>
      <c r="C946" s="2">
        <v>87</v>
      </c>
      <c r="D946" s="2">
        <v>5.2</v>
      </c>
      <c r="E946" s="2">
        <v>5.7</v>
      </c>
      <c r="F946" s="2">
        <v>8.3000000000000007</v>
      </c>
      <c r="G946" s="2">
        <v>25.6</v>
      </c>
      <c r="H946" s="2">
        <v>1018.9</v>
      </c>
      <c r="I946" s="2">
        <v>0</v>
      </c>
      <c r="J946" s="2">
        <v>0</v>
      </c>
      <c r="K946" s="2">
        <v>0.6</v>
      </c>
      <c r="L946" s="2">
        <v>1</v>
      </c>
      <c r="M946" s="2">
        <v>5</v>
      </c>
      <c r="N946">
        <v>53.8</v>
      </c>
      <c r="O946">
        <v>684.8</v>
      </c>
      <c r="P946">
        <v>6.8</v>
      </c>
      <c r="Q946">
        <v>6.8</v>
      </c>
      <c r="R946" s="5">
        <v>0.65069444444444402</v>
      </c>
      <c r="T946" s="13">
        <f t="shared" si="42"/>
        <v>6.8</v>
      </c>
      <c r="U946" s="13">
        <f t="shared" si="43"/>
        <v>-2.4000000000000004</v>
      </c>
      <c r="V946" s="12">
        <f t="shared" si="41"/>
        <v>1</v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6.9</v>
      </c>
      <c r="AN946" s="2">
        <v>83</v>
      </c>
      <c r="AO946" s="2">
        <v>4.2</v>
      </c>
      <c r="AP946" s="2">
        <v>6</v>
      </c>
      <c r="AQ946" s="2">
        <v>5.8</v>
      </c>
      <c r="AR946" s="2">
        <v>11.9</v>
      </c>
      <c r="AS946" s="2">
        <v>1020.6</v>
      </c>
      <c r="AT946" s="2">
        <v>2340</v>
      </c>
      <c r="AU946" s="2">
        <v>0</v>
      </c>
      <c r="AV946" s="2">
        <v>0.1</v>
      </c>
      <c r="AW946" s="2">
        <v>0.1</v>
      </c>
      <c r="AX946" s="2">
        <v>4.0999999999999996</v>
      </c>
      <c r="AY946">
        <v>52.9</v>
      </c>
      <c r="AZ946">
        <v>683.9</v>
      </c>
      <c r="BA946">
        <v>6.7</v>
      </c>
      <c r="BB946">
        <v>7.1</v>
      </c>
      <c r="BC946" s="5">
        <v>0.65</v>
      </c>
    </row>
    <row r="947" spans="2:55">
      <c r="B947" s="2">
        <v>7.2</v>
      </c>
      <c r="C947" s="2">
        <v>87</v>
      </c>
      <c r="D947" s="2">
        <v>5.2</v>
      </c>
      <c r="E947" s="2">
        <v>5.8</v>
      </c>
      <c r="F947" s="2">
        <v>7.6</v>
      </c>
      <c r="G947" s="2">
        <v>11.5</v>
      </c>
      <c r="H947" s="2">
        <v>1018.8</v>
      </c>
      <c r="I947" s="2">
        <v>0</v>
      </c>
      <c r="J947" s="2">
        <v>0</v>
      </c>
      <c r="K947" s="2">
        <v>0.7</v>
      </c>
      <c r="L947" s="2">
        <v>1.1000000000000001</v>
      </c>
      <c r="M947" s="2">
        <v>5.0999999999999996</v>
      </c>
      <c r="N947">
        <v>53.9</v>
      </c>
      <c r="O947">
        <v>684.9</v>
      </c>
      <c r="P947">
        <v>6.8</v>
      </c>
      <c r="Q947">
        <v>6.9</v>
      </c>
      <c r="R947" s="5">
        <v>0.65138888888888902</v>
      </c>
      <c r="T947" s="13">
        <f t="shared" si="42"/>
        <v>6.9</v>
      </c>
      <c r="U947" s="13">
        <f t="shared" si="43"/>
        <v>-2.2999999999999998</v>
      </c>
      <c r="V947" s="12">
        <f t="shared" si="41"/>
        <v>1</v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6.9</v>
      </c>
      <c r="AN947" s="2">
        <v>84</v>
      </c>
      <c r="AO947" s="2">
        <v>4.4000000000000004</v>
      </c>
      <c r="AP947" s="2">
        <v>5</v>
      </c>
      <c r="AQ947" s="2">
        <v>9.6999999999999993</v>
      </c>
      <c r="AR947" s="2">
        <v>12.2</v>
      </c>
      <c r="AS947" s="2">
        <v>1020.8</v>
      </c>
      <c r="AT947" s="2">
        <v>1930</v>
      </c>
      <c r="AU947" s="2">
        <v>0</v>
      </c>
      <c r="AV947" s="2">
        <v>0.1</v>
      </c>
      <c r="AW947" s="2">
        <v>0.1</v>
      </c>
      <c r="AX947" s="2">
        <v>4.0999999999999996</v>
      </c>
      <c r="AY947">
        <v>52.9</v>
      </c>
      <c r="AZ947">
        <v>683.9</v>
      </c>
      <c r="BA947">
        <v>6.6</v>
      </c>
      <c r="BB947">
        <v>7.1</v>
      </c>
      <c r="BC947" s="5">
        <v>0.65069444444444446</v>
      </c>
    </row>
    <row r="948" spans="2:55">
      <c r="B948" s="2">
        <v>7.2</v>
      </c>
      <c r="C948" s="2">
        <v>88</v>
      </c>
      <c r="D948" s="2">
        <v>5.3</v>
      </c>
      <c r="E948" s="2">
        <v>6.3</v>
      </c>
      <c r="F948" s="2">
        <v>5.8</v>
      </c>
      <c r="G948" s="2">
        <v>13.3</v>
      </c>
      <c r="H948" s="2">
        <v>1018.8</v>
      </c>
      <c r="I948" s="2">
        <v>0</v>
      </c>
      <c r="J948" s="2">
        <v>0</v>
      </c>
      <c r="K948" s="2">
        <v>0.7</v>
      </c>
      <c r="L948" s="2">
        <v>1.1000000000000001</v>
      </c>
      <c r="M948" s="2">
        <v>5.0999999999999996</v>
      </c>
      <c r="N948">
        <v>53.9</v>
      </c>
      <c r="O948">
        <v>684.9</v>
      </c>
      <c r="P948">
        <v>6.7</v>
      </c>
      <c r="Q948">
        <v>6.9</v>
      </c>
      <c r="R948" s="5">
        <v>0.65208333333333302</v>
      </c>
      <c r="T948" s="13">
        <f t="shared" si="42"/>
        <v>6.9</v>
      </c>
      <c r="U948" s="13">
        <f t="shared" si="43"/>
        <v>-2.2999999999999998</v>
      </c>
      <c r="V948" s="12">
        <f t="shared" si="41"/>
        <v>1</v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83</v>
      </c>
      <c r="AO948" s="2">
        <v>4.0999999999999996</v>
      </c>
      <c r="AP948" s="2">
        <v>5.0999999999999996</v>
      </c>
      <c r="AQ948" s="2">
        <v>8.6</v>
      </c>
      <c r="AR948" s="2">
        <v>12.2</v>
      </c>
      <c r="AS948" s="2">
        <v>1020.8</v>
      </c>
      <c r="AT948" s="2">
        <v>1730</v>
      </c>
      <c r="AU948" s="2">
        <v>0</v>
      </c>
      <c r="AV948" s="2">
        <v>0.1</v>
      </c>
      <c r="AW948" s="2">
        <v>0.1</v>
      </c>
      <c r="AX948" s="2">
        <v>4.0999999999999996</v>
      </c>
      <c r="AY948">
        <v>52.9</v>
      </c>
      <c r="AZ948">
        <v>683.9</v>
      </c>
      <c r="BA948">
        <v>6.7</v>
      </c>
      <c r="BB948">
        <v>7</v>
      </c>
      <c r="BC948" s="5">
        <v>0.65138888888888891</v>
      </c>
    </row>
    <row r="949" spans="2:55">
      <c r="B949" s="2">
        <v>7.2</v>
      </c>
      <c r="C949" s="2">
        <v>88</v>
      </c>
      <c r="D949" s="2">
        <v>5.3</v>
      </c>
      <c r="E949" s="2">
        <v>6</v>
      </c>
      <c r="F949" s="2">
        <v>6.8</v>
      </c>
      <c r="G949" s="2">
        <v>19.100000000000001</v>
      </c>
      <c r="H949" s="2">
        <v>1018.8</v>
      </c>
      <c r="I949" s="2">
        <v>0</v>
      </c>
      <c r="J949" s="2">
        <v>0</v>
      </c>
      <c r="K949" s="2">
        <v>0.7</v>
      </c>
      <c r="L949" s="2">
        <v>1.1000000000000001</v>
      </c>
      <c r="M949" s="2">
        <v>5.0999999999999996</v>
      </c>
      <c r="N949">
        <v>53.9</v>
      </c>
      <c r="O949">
        <v>684.9</v>
      </c>
      <c r="P949">
        <v>6.8</v>
      </c>
      <c r="Q949">
        <v>6.9</v>
      </c>
      <c r="R949" s="5">
        <v>0.65277777777777801</v>
      </c>
      <c r="T949" s="13">
        <f t="shared" si="42"/>
        <v>6.9</v>
      </c>
      <c r="U949" s="13">
        <f t="shared" si="43"/>
        <v>-2.2999999999999998</v>
      </c>
      <c r="V949" s="12">
        <f t="shared" si="41"/>
        <v>1</v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6.8</v>
      </c>
      <c r="AN949" s="2">
        <v>83</v>
      </c>
      <c r="AO949" s="2">
        <v>4.0999999999999996</v>
      </c>
      <c r="AP949" s="2">
        <v>5.0999999999999996</v>
      </c>
      <c r="AQ949" s="2">
        <v>9</v>
      </c>
      <c r="AR949" s="2">
        <v>14.4</v>
      </c>
      <c r="AS949" s="2">
        <v>1020.7</v>
      </c>
      <c r="AT949" s="2">
        <v>1600</v>
      </c>
      <c r="AU949" s="2">
        <v>0</v>
      </c>
      <c r="AV949" s="2">
        <v>0.1</v>
      </c>
      <c r="AW949" s="2">
        <v>0.1</v>
      </c>
      <c r="AX949" s="2">
        <v>4.0999999999999996</v>
      </c>
      <c r="AY949">
        <v>52.9</v>
      </c>
      <c r="AZ949">
        <v>683.9</v>
      </c>
      <c r="BA949">
        <v>6.6</v>
      </c>
      <c r="BB949">
        <v>7</v>
      </c>
      <c r="BC949" s="5">
        <v>0.65208333333333335</v>
      </c>
    </row>
    <row r="950" spans="2:55">
      <c r="B950" s="2">
        <v>7.2</v>
      </c>
      <c r="C950" s="2">
        <v>88</v>
      </c>
      <c r="D950" s="2">
        <v>5.3</v>
      </c>
      <c r="E950" s="2">
        <v>5.2</v>
      </c>
      <c r="F950" s="2">
        <v>10.4</v>
      </c>
      <c r="G950" s="2">
        <v>15.1</v>
      </c>
      <c r="H950" s="2">
        <v>1018.9</v>
      </c>
      <c r="I950" s="2">
        <v>0</v>
      </c>
      <c r="J950" s="2">
        <v>0</v>
      </c>
      <c r="K950" s="2">
        <v>0.7</v>
      </c>
      <c r="L950" s="2">
        <v>1.1000000000000001</v>
      </c>
      <c r="M950" s="2">
        <v>5.0999999999999996</v>
      </c>
      <c r="N950">
        <v>53.9</v>
      </c>
      <c r="O950">
        <v>684.9</v>
      </c>
      <c r="P950">
        <v>6.8</v>
      </c>
      <c r="Q950">
        <v>6.9</v>
      </c>
      <c r="R950" s="5">
        <v>0.65347222222222201</v>
      </c>
      <c r="T950" s="13">
        <f t="shared" si="42"/>
        <v>6.9</v>
      </c>
      <c r="U950" s="13">
        <f t="shared" si="43"/>
        <v>-2.2999999999999998</v>
      </c>
      <c r="V950" s="12">
        <f t="shared" si="41"/>
        <v>1</v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6.8</v>
      </c>
      <c r="AN950" s="2">
        <v>84</v>
      </c>
      <c r="AO950" s="2">
        <v>4.3</v>
      </c>
      <c r="AP950" s="2">
        <v>4.5</v>
      </c>
      <c r="AQ950" s="2">
        <v>11.9</v>
      </c>
      <c r="AR950" s="2">
        <v>18.7</v>
      </c>
      <c r="AS950" s="2">
        <v>1020.6</v>
      </c>
      <c r="AT950" s="2">
        <v>1370</v>
      </c>
      <c r="AU950" s="2">
        <v>0</v>
      </c>
      <c r="AV950" s="2">
        <v>0.1</v>
      </c>
      <c r="AW950" s="2">
        <v>0.1</v>
      </c>
      <c r="AX950" s="2">
        <v>4.0999999999999996</v>
      </c>
      <c r="AY950">
        <v>52.9</v>
      </c>
      <c r="AZ950">
        <v>683.9</v>
      </c>
      <c r="BA950">
        <v>6.6</v>
      </c>
      <c r="BB950">
        <v>7</v>
      </c>
      <c r="BC950" s="5">
        <v>0.65277777777777779</v>
      </c>
    </row>
    <row r="951" spans="2:55">
      <c r="B951" s="2">
        <v>7.2</v>
      </c>
      <c r="C951" s="2">
        <v>88</v>
      </c>
      <c r="D951" s="2">
        <v>5.3</v>
      </c>
      <c r="E951" s="2">
        <v>4.2</v>
      </c>
      <c r="F951" s="2">
        <v>17.3</v>
      </c>
      <c r="G951" s="2">
        <v>19.8</v>
      </c>
      <c r="H951" s="2">
        <v>1018.9</v>
      </c>
      <c r="I951" s="2">
        <v>0</v>
      </c>
      <c r="J951" s="2">
        <v>0</v>
      </c>
      <c r="K951" s="2">
        <v>0.8</v>
      </c>
      <c r="L951" s="2">
        <v>1.2</v>
      </c>
      <c r="M951" s="2">
        <v>5.2</v>
      </c>
      <c r="N951">
        <v>54</v>
      </c>
      <c r="O951">
        <v>685</v>
      </c>
      <c r="P951">
        <v>6.8</v>
      </c>
      <c r="Q951">
        <v>6.9</v>
      </c>
      <c r="R951" s="5">
        <v>0.65416666666666701</v>
      </c>
      <c r="T951" s="13">
        <f t="shared" si="42"/>
        <v>6.9</v>
      </c>
      <c r="U951" s="13">
        <f t="shared" si="43"/>
        <v>-2.2999999999999998</v>
      </c>
      <c r="V951" s="12">
        <f t="shared" si="41"/>
        <v>1</v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6.8</v>
      </c>
      <c r="AN951" s="2">
        <v>84</v>
      </c>
      <c r="AO951" s="2">
        <v>4.3</v>
      </c>
      <c r="AP951" s="2">
        <v>5.3</v>
      </c>
      <c r="AQ951" s="2">
        <v>7.6</v>
      </c>
      <c r="AR951" s="2">
        <v>11.9</v>
      </c>
      <c r="AS951" s="2">
        <v>1020.6</v>
      </c>
      <c r="AT951" s="2">
        <v>1250</v>
      </c>
      <c r="AU951" s="2">
        <v>0</v>
      </c>
      <c r="AV951" s="2">
        <v>0.1</v>
      </c>
      <c r="AW951" s="2">
        <v>0.1</v>
      </c>
      <c r="AX951" s="2">
        <v>4.0999999999999996</v>
      </c>
      <c r="AY951">
        <v>52.9</v>
      </c>
      <c r="AZ951">
        <v>683.9</v>
      </c>
      <c r="BA951">
        <v>6.6</v>
      </c>
      <c r="BB951">
        <v>7</v>
      </c>
      <c r="BC951" s="5">
        <v>0.65347222222222223</v>
      </c>
    </row>
    <row r="952" spans="2:55">
      <c r="B952" s="2">
        <v>7.2</v>
      </c>
      <c r="C952" s="2">
        <v>88</v>
      </c>
      <c r="D952" s="2">
        <v>5.3</v>
      </c>
      <c r="E952" s="2">
        <v>6</v>
      </c>
      <c r="F952" s="2">
        <v>6.8</v>
      </c>
      <c r="G952" s="2">
        <v>16.600000000000001</v>
      </c>
      <c r="H952" s="2">
        <v>1018.9</v>
      </c>
      <c r="I952" s="2">
        <v>0</v>
      </c>
      <c r="J952" s="2">
        <v>0</v>
      </c>
      <c r="K952" s="2">
        <v>0.8</v>
      </c>
      <c r="L952" s="2">
        <v>1.2</v>
      </c>
      <c r="M952" s="2">
        <v>5.2</v>
      </c>
      <c r="N952">
        <v>54</v>
      </c>
      <c r="O952">
        <v>685</v>
      </c>
      <c r="P952">
        <v>6.8</v>
      </c>
      <c r="Q952">
        <v>6.9</v>
      </c>
      <c r="R952" s="5">
        <v>0.65486111111111101</v>
      </c>
      <c r="T952" s="13">
        <f t="shared" si="42"/>
        <v>6.9</v>
      </c>
      <c r="U952" s="13">
        <f t="shared" si="43"/>
        <v>-2.2999999999999998</v>
      </c>
      <c r="V952" s="12">
        <f t="shared" si="41"/>
        <v>1</v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6.8</v>
      </c>
      <c r="AN952" s="2">
        <v>84</v>
      </c>
      <c r="AO952" s="2">
        <v>4.3</v>
      </c>
      <c r="AP952" s="2">
        <v>5.8</v>
      </c>
      <c r="AQ952" s="2">
        <v>6.1</v>
      </c>
      <c r="AR952" s="2">
        <v>7.9</v>
      </c>
      <c r="AS952" s="2">
        <v>1020.8</v>
      </c>
      <c r="AT952" s="2">
        <v>1150</v>
      </c>
      <c r="AU952" s="2">
        <v>0</v>
      </c>
      <c r="AV952" s="2">
        <v>0.1</v>
      </c>
      <c r="AW952" s="2">
        <v>0.1</v>
      </c>
      <c r="AX952" s="2">
        <v>4.0999999999999996</v>
      </c>
      <c r="AY952">
        <v>52.9</v>
      </c>
      <c r="AZ952">
        <v>683.9</v>
      </c>
      <c r="BA952">
        <v>6.6</v>
      </c>
      <c r="BB952">
        <v>6.9</v>
      </c>
      <c r="BC952" s="5">
        <v>0.65416666666666667</v>
      </c>
    </row>
    <row r="953" spans="2:55">
      <c r="B953" s="2">
        <v>7.2</v>
      </c>
      <c r="C953" s="2">
        <v>88</v>
      </c>
      <c r="D953" s="2">
        <v>5.3</v>
      </c>
      <c r="E953" s="2">
        <v>5.0999999999999996</v>
      </c>
      <c r="F953" s="2">
        <v>10.8</v>
      </c>
      <c r="G953" s="2">
        <v>21.2</v>
      </c>
      <c r="H953" s="2">
        <v>1018.9</v>
      </c>
      <c r="I953" s="2">
        <v>0</v>
      </c>
      <c r="J953" s="2">
        <v>0</v>
      </c>
      <c r="K953" s="2">
        <v>0.8</v>
      </c>
      <c r="L953" s="2">
        <v>1.2</v>
      </c>
      <c r="M953" s="2">
        <v>5.2</v>
      </c>
      <c r="N953">
        <v>54</v>
      </c>
      <c r="O953">
        <v>685</v>
      </c>
      <c r="P953">
        <v>6.8</v>
      </c>
      <c r="Q953">
        <v>6.9</v>
      </c>
      <c r="R953" s="5">
        <v>0.655555555555556</v>
      </c>
      <c r="T953" s="13">
        <f t="shared" si="42"/>
        <v>6.9</v>
      </c>
      <c r="U953" s="13">
        <f t="shared" si="43"/>
        <v>-2.2999999999999998</v>
      </c>
      <c r="V953" s="12">
        <f t="shared" si="41"/>
        <v>1</v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6.8</v>
      </c>
      <c r="AN953" s="2">
        <v>84</v>
      </c>
      <c r="AO953" s="2">
        <v>4.3</v>
      </c>
      <c r="AP953" s="2">
        <v>5.5</v>
      </c>
      <c r="AQ953" s="2">
        <v>6.8</v>
      </c>
      <c r="AR953" s="2">
        <v>8.6</v>
      </c>
      <c r="AS953" s="2">
        <v>1020.9</v>
      </c>
      <c r="AT953" s="2">
        <v>1090</v>
      </c>
      <c r="AU953" s="2">
        <v>0</v>
      </c>
      <c r="AV953" s="2">
        <v>0.1</v>
      </c>
      <c r="AW953" s="2">
        <v>0.1</v>
      </c>
      <c r="AX953" s="2">
        <v>4.0999999999999996</v>
      </c>
      <c r="AY953">
        <v>52.9</v>
      </c>
      <c r="AZ953">
        <v>683.9</v>
      </c>
      <c r="BA953">
        <v>6.6</v>
      </c>
      <c r="BB953">
        <v>6.9</v>
      </c>
      <c r="BC953" s="5">
        <v>0.65486111111111112</v>
      </c>
    </row>
    <row r="954" spans="2:55">
      <c r="B954" s="2">
        <v>7.3</v>
      </c>
      <c r="C954" s="2">
        <v>88</v>
      </c>
      <c r="D954" s="2">
        <v>5.4</v>
      </c>
      <c r="E954" s="2">
        <v>5.0999999999999996</v>
      </c>
      <c r="F954" s="2">
        <v>11.5</v>
      </c>
      <c r="G954" s="2">
        <v>15.1</v>
      </c>
      <c r="H954" s="2">
        <v>1018.7</v>
      </c>
      <c r="I954" s="2">
        <v>0</v>
      </c>
      <c r="J954" s="2">
        <v>0</v>
      </c>
      <c r="K954" s="2">
        <v>0.8</v>
      </c>
      <c r="L954" s="2">
        <v>1.2</v>
      </c>
      <c r="M954" s="2">
        <v>5.2</v>
      </c>
      <c r="N954">
        <v>54</v>
      </c>
      <c r="O954">
        <v>685</v>
      </c>
      <c r="P954">
        <v>6.8</v>
      </c>
      <c r="Q954">
        <v>6.9</v>
      </c>
      <c r="R954" s="5">
        <v>0.65625</v>
      </c>
      <c r="T954" s="13">
        <f t="shared" si="42"/>
        <v>6.9</v>
      </c>
      <c r="U954" s="13">
        <f t="shared" si="43"/>
        <v>-2.3999999999999995</v>
      </c>
      <c r="V954" s="12">
        <f t="shared" si="41"/>
        <v>1</v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6.8</v>
      </c>
      <c r="AN954" s="2">
        <v>84</v>
      </c>
      <c r="AO954" s="2">
        <v>4.3</v>
      </c>
      <c r="AP954" s="2">
        <v>6.8</v>
      </c>
      <c r="AQ954" s="2">
        <v>4.7</v>
      </c>
      <c r="AR954" s="2">
        <v>11.9</v>
      </c>
      <c r="AS954" s="2">
        <v>1020.9</v>
      </c>
      <c r="AT954" s="2">
        <v>1140</v>
      </c>
      <c r="AU954" s="2">
        <v>0</v>
      </c>
      <c r="AV954" s="2">
        <v>0.1</v>
      </c>
      <c r="AW954" s="2">
        <v>0.1</v>
      </c>
      <c r="AX954" s="2">
        <v>4.0999999999999996</v>
      </c>
      <c r="AY954">
        <v>52.9</v>
      </c>
      <c r="AZ954">
        <v>683.9</v>
      </c>
      <c r="BA954">
        <v>6.6</v>
      </c>
      <c r="BB954">
        <v>6.9</v>
      </c>
      <c r="BC954" s="5">
        <v>0.65555555555555556</v>
      </c>
    </row>
    <row r="955" spans="2:55">
      <c r="B955" s="2">
        <v>7.3</v>
      </c>
      <c r="C955" s="2">
        <v>88</v>
      </c>
      <c r="D955" s="2">
        <v>5.4</v>
      </c>
      <c r="E955" s="2">
        <v>5.0999999999999996</v>
      </c>
      <c r="F955" s="2">
        <v>11.9</v>
      </c>
      <c r="G955" s="2">
        <v>19.399999999999999</v>
      </c>
      <c r="H955" s="2">
        <v>1018.9</v>
      </c>
      <c r="I955" s="2">
        <v>0</v>
      </c>
      <c r="J955" s="2">
        <v>0</v>
      </c>
      <c r="K955" s="2">
        <v>0.9</v>
      </c>
      <c r="L955" s="2">
        <v>1.3</v>
      </c>
      <c r="M955" s="2">
        <v>5.3</v>
      </c>
      <c r="N955">
        <v>54.1</v>
      </c>
      <c r="O955">
        <v>685.1</v>
      </c>
      <c r="P955">
        <v>6.8</v>
      </c>
      <c r="Q955">
        <v>6.9</v>
      </c>
      <c r="R955" s="5">
        <v>0.656944444444444</v>
      </c>
      <c r="T955" s="13">
        <f t="shared" si="42"/>
        <v>6.9</v>
      </c>
      <c r="U955" s="13">
        <f t="shared" si="43"/>
        <v>-2.3999999999999995</v>
      </c>
      <c r="V955" s="12">
        <f t="shared" si="41"/>
        <v>1</v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6.7</v>
      </c>
      <c r="AN955" s="2">
        <v>84</v>
      </c>
      <c r="AO955" s="2">
        <v>4.2</v>
      </c>
      <c r="AP955" s="2">
        <v>4.9000000000000004</v>
      </c>
      <c r="AQ955" s="2">
        <v>9</v>
      </c>
      <c r="AR955" s="2">
        <v>10.4</v>
      </c>
      <c r="AS955" s="2">
        <v>1020.7</v>
      </c>
      <c r="AT955" s="2">
        <v>1170</v>
      </c>
      <c r="AU955" s="2">
        <v>0</v>
      </c>
      <c r="AV955" s="2">
        <v>0.1</v>
      </c>
      <c r="AW955" s="2">
        <v>0.1</v>
      </c>
      <c r="AX955" s="2">
        <v>4.0999999999999996</v>
      </c>
      <c r="AY955">
        <v>52.9</v>
      </c>
      <c r="AZ955">
        <v>683.9</v>
      </c>
      <c r="BA955">
        <v>6.6</v>
      </c>
      <c r="BB955">
        <v>6.9</v>
      </c>
      <c r="BC955" s="5">
        <v>0.65625</v>
      </c>
    </row>
    <row r="956" spans="2:55">
      <c r="B956" s="2">
        <v>7.2</v>
      </c>
      <c r="C956" s="2">
        <v>88</v>
      </c>
      <c r="D956" s="2">
        <v>5.3</v>
      </c>
      <c r="E956" s="2">
        <v>4.4000000000000004</v>
      </c>
      <c r="F956" s="2">
        <v>15.1</v>
      </c>
      <c r="G956" s="2">
        <v>21.6</v>
      </c>
      <c r="H956" s="2">
        <v>1018.7</v>
      </c>
      <c r="I956" s="2">
        <v>0</v>
      </c>
      <c r="J956" s="2">
        <v>0</v>
      </c>
      <c r="K956" s="2">
        <v>0.9</v>
      </c>
      <c r="L956" s="2">
        <v>1.3</v>
      </c>
      <c r="M956" s="2">
        <v>5.3</v>
      </c>
      <c r="N956">
        <v>54.1</v>
      </c>
      <c r="O956">
        <v>685.1</v>
      </c>
      <c r="P956">
        <v>6.8</v>
      </c>
      <c r="Q956">
        <v>6.9</v>
      </c>
      <c r="R956" s="5">
        <v>0.65763888888888899</v>
      </c>
      <c r="T956" s="13">
        <f t="shared" si="42"/>
        <v>6.9</v>
      </c>
      <c r="U956" s="13">
        <f t="shared" si="43"/>
        <v>-2.2999999999999998</v>
      </c>
      <c r="V956" s="12">
        <f t="shared" si="41"/>
        <v>1</v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6.8</v>
      </c>
      <c r="AN956" s="2">
        <v>84</v>
      </c>
      <c r="AO956" s="2">
        <v>4.3</v>
      </c>
      <c r="AP956" s="2">
        <v>4.9000000000000004</v>
      </c>
      <c r="AQ956" s="2">
        <v>9.4</v>
      </c>
      <c r="AR956" s="2">
        <v>12.2</v>
      </c>
      <c r="AS956" s="2">
        <v>1020.7</v>
      </c>
      <c r="AT956" s="2">
        <v>1270</v>
      </c>
      <c r="AU956" s="2">
        <v>0</v>
      </c>
      <c r="AV956" s="2">
        <v>0.1</v>
      </c>
      <c r="AW956" s="2">
        <v>0.1</v>
      </c>
      <c r="AX956" s="2">
        <v>4.0999999999999996</v>
      </c>
      <c r="AY956">
        <v>52.9</v>
      </c>
      <c r="AZ956">
        <v>683.9</v>
      </c>
      <c r="BA956">
        <v>6.5</v>
      </c>
      <c r="BB956">
        <v>6.9</v>
      </c>
      <c r="BC956" s="5">
        <v>0.65694444444444444</v>
      </c>
    </row>
    <row r="957" spans="2:55">
      <c r="B957" s="2">
        <v>7.2</v>
      </c>
      <c r="C957" s="2">
        <v>88</v>
      </c>
      <c r="D957" s="2">
        <v>5.3</v>
      </c>
      <c r="E957" s="2">
        <v>5.0999999999999996</v>
      </c>
      <c r="F957" s="2">
        <v>11.2</v>
      </c>
      <c r="G957" s="2">
        <v>26.3</v>
      </c>
      <c r="H957" s="2">
        <v>1018.9</v>
      </c>
      <c r="I957" s="2">
        <v>0</v>
      </c>
      <c r="J957" s="2">
        <v>0</v>
      </c>
      <c r="K957" s="2">
        <v>0.9</v>
      </c>
      <c r="L957" s="2">
        <v>1.3</v>
      </c>
      <c r="M957" s="2">
        <v>5.3</v>
      </c>
      <c r="N957">
        <v>54.1</v>
      </c>
      <c r="O957">
        <v>685.1</v>
      </c>
      <c r="P957">
        <v>6.8</v>
      </c>
      <c r="Q957">
        <v>6.9</v>
      </c>
      <c r="R957" s="5">
        <v>0.65833333333333299</v>
      </c>
      <c r="T957" s="13">
        <f t="shared" si="42"/>
        <v>6.9</v>
      </c>
      <c r="U957" s="13">
        <f t="shared" si="43"/>
        <v>-2.2999999999999998</v>
      </c>
      <c r="V957" s="12">
        <f t="shared" si="41"/>
        <v>1</v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6.8</v>
      </c>
      <c r="AN957" s="2">
        <v>84</v>
      </c>
      <c r="AO957" s="2">
        <v>4.3</v>
      </c>
      <c r="AP957" s="2">
        <v>5.2</v>
      </c>
      <c r="AQ957" s="2">
        <v>7.9</v>
      </c>
      <c r="AR957" s="2">
        <v>11.2</v>
      </c>
      <c r="AS957" s="2">
        <v>1020.6</v>
      </c>
      <c r="AT957" s="2">
        <v>1580</v>
      </c>
      <c r="AU957" s="2">
        <v>0</v>
      </c>
      <c r="AV957" s="2">
        <v>0.1</v>
      </c>
      <c r="AW957" s="2">
        <v>0.1</v>
      </c>
      <c r="AX957" s="2">
        <v>4.0999999999999996</v>
      </c>
      <c r="AY957">
        <v>52.9</v>
      </c>
      <c r="AZ957">
        <v>683.9</v>
      </c>
      <c r="BA957">
        <v>6.5</v>
      </c>
      <c r="BB957">
        <v>6.8</v>
      </c>
      <c r="BC957" s="5">
        <v>0.65763888888888888</v>
      </c>
    </row>
    <row r="958" spans="2:55">
      <c r="B958" s="2">
        <v>7.2</v>
      </c>
      <c r="C958" s="2">
        <v>88</v>
      </c>
      <c r="D958" s="2">
        <v>5.3</v>
      </c>
      <c r="E958" s="2">
        <v>4.9000000000000004</v>
      </c>
      <c r="F958" s="2">
        <v>11.9</v>
      </c>
      <c r="G958" s="2">
        <v>20.9</v>
      </c>
      <c r="H958" s="2">
        <v>1018.6</v>
      </c>
      <c r="I958" s="2">
        <v>0</v>
      </c>
      <c r="J958" s="2">
        <v>0</v>
      </c>
      <c r="K958" s="2">
        <v>1</v>
      </c>
      <c r="L958" s="2">
        <v>1.4</v>
      </c>
      <c r="M958" s="2">
        <v>5.4</v>
      </c>
      <c r="N958">
        <v>54.2</v>
      </c>
      <c r="O958">
        <v>685.2</v>
      </c>
      <c r="P958">
        <v>6.8</v>
      </c>
      <c r="Q958">
        <v>6.9</v>
      </c>
      <c r="R958" s="5">
        <v>0.65902777777777799</v>
      </c>
      <c r="T958" s="13">
        <f t="shared" si="42"/>
        <v>6.9</v>
      </c>
      <c r="U958" s="13">
        <f t="shared" si="43"/>
        <v>-2.2999999999999998</v>
      </c>
      <c r="V958" s="12">
        <f t="shared" si="41"/>
        <v>1</v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6.7</v>
      </c>
      <c r="AN958" s="2">
        <v>84</v>
      </c>
      <c r="AO958" s="2">
        <v>4.2</v>
      </c>
      <c r="AP958" s="2">
        <v>5.5</v>
      </c>
      <c r="AQ958" s="2">
        <v>6.5</v>
      </c>
      <c r="AR958" s="2">
        <v>7.2</v>
      </c>
      <c r="AS958" s="2">
        <v>1020.6</v>
      </c>
      <c r="AT958" s="2">
        <v>1410</v>
      </c>
      <c r="AU958" s="2">
        <v>0</v>
      </c>
      <c r="AV958" s="2">
        <v>0.2</v>
      </c>
      <c r="AW958" s="2">
        <v>0.2</v>
      </c>
      <c r="AX958" s="2">
        <v>4.2</v>
      </c>
      <c r="AY958">
        <v>53</v>
      </c>
      <c r="AZ958">
        <v>684</v>
      </c>
      <c r="BA958">
        <v>6.5</v>
      </c>
      <c r="BB958">
        <v>6.9</v>
      </c>
      <c r="BC958" s="5">
        <v>0.65833333333333333</v>
      </c>
    </row>
    <row r="959" spans="2:55">
      <c r="B959" s="2">
        <v>7.3</v>
      </c>
      <c r="C959" s="2">
        <v>88</v>
      </c>
      <c r="D959" s="2">
        <v>5.4</v>
      </c>
      <c r="E959" s="2">
        <v>7.3</v>
      </c>
      <c r="F959" s="2">
        <v>4</v>
      </c>
      <c r="G959" s="2">
        <v>7.6</v>
      </c>
      <c r="H959" s="2">
        <v>1018.6</v>
      </c>
      <c r="I959" s="2">
        <v>0</v>
      </c>
      <c r="J959" s="2">
        <v>0</v>
      </c>
      <c r="K959" s="2">
        <v>1</v>
      </c>
      <c r="L959" s="2">
        <v>1.4</v>
      </c>
      <c r="M959" s="2">
        <v>5.4</v>
      </c>
      <c r="N959">
        <v>54.2</v>
      </c>
      <c r="O959">
        <v>685.2</v>
      </c>
      <c r="P959">
        <v>6.9</v>
      </c>
      <c r="Q959">
        <v>6.9</v>
      </c>
      <c r="R959" s="5">
        <v>0.65972222222222199</v>
      </c>
      <c r="T959" s="13">
        <f t="shared" si="42"/>
        <v>6.9</v>
      </c>
      <c r="U959" s="13">
        <f t="shared" si="43"/>
        <v>-2.3999999999999995</v>
      </c>
      <c r="V959" s="12">
        <f t="shared" si="41"/>
        <v>1</v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6.7</v>
      </c>
      <c r="AN959" s="2">
        <v>84</v>
      </c>
      <c r="AO959" s="2">
        <v>4.2</v>
      </c>
      <c r="AP959" s="2">
        <v>5.0999999999999996</v>
      </c>
      <c r="AQ959" s="2">
        <v>8.3000000000000007</v>
      </c>
      <c r="AR959" s="2">
        <v>9.4</v>
      </c>
      <c r="AS959" s="2">
        <v>1020.6</v>
      </c>
      <c r="AT959" s="2">
        <v>1340</v>
      </c>
      <c r="AU959" s="2">
        <v>0</v>
      </c>
      <c r="AV959" s="2">
        <v>0.2</v>
      </c>
      <c r="AW959" s="2">
        <v>0.2</v>
      </c>
      <c r="AX959" s="2">
        <v>4.2</v>
      </c>
      <c r="AY959">
        <v>53</v>
      </c>
      <c r="AZ959">
        <v>684</v>
      </c>
      <c r="BA959">
        <v>6.5</v>
      </c>
      <c r="BB959">
        <v>6.8</v>
      </c>
      <c r="BC959" s="5">
        <v>0.65902777777777777</v>
      </c>
    </row>
    <row r="960" spans="2:55">
      <c r="B960" s="2">
        <v>7.2</v>
      </c>
      <c r="C960" s="2">
        <v>88</v>
      </c>
      <c r="D960" s="2">
        <v>5.3</v>
      </c>
      <c r="E960" s="2">
        <v>3.8</v>
      </c>
      <c r="F960" s="2">
        <v>20.5</v>
      </c>
      <c r="G960" s="2">
        <v>25.9</v>
      </c>
      <c r="H960" s="2">
        <v>1018.7</v>
      </c>
      <c r="I960" s="2">
        <v>0</v>
      </c>
      <c r="J960" s="2">
        <v>0</v>
      </c>
      <c r="K960" s="2">
        <v>0.9</v>
      </c>
      <c r="L960" s="2">
        <v>1.4</v>
      </c>
      <c r="M960" s="2">
        <v>5.4</v>
      </c>
      <c r="N960">
        <v>54.2</v>
      </c>
      <c r="O960">
        <v>685.2</v>
      </c>
      <c r="P960">
        <v>6.8</v>
      </c>
      <c r="Q960">
        <v>6.9</v>
      </c>
      <c r="R960" s="5">
        <v>0.66041666666666698</v>
      </c>
      <c r="T960" s="13">
        <f t="shared" si="42"/>
        <v>6.9</v>
      </c>
      <c r="U960" s="13">
        <f t="shared" si="43"/>
        <v>-2.2999999999999998</v>
      </c>
      <c r="V960" s="12">
        <f t="shared" si="41"/>
        <v>1</v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6.7</v>
      </c>
      <c r="AN960" s="2">
        <v>84</v>
      </c>
      <c r="AO960" s="2">
        <v>4.2</v>
      </c>
      <c r="AP960" s="2">
        <v>5.9</v>
      </c>
      <c r="AQ960" s="2">
        <v>5.4</v>
      </c>
      <c r="AR960" s="2">
        <v>11.9</v>
      </c>
      <c r="AS960" s="2">
        <v>1020.7</v>
      </c>
      <c r="AT960" s="2">
        <v>1290</v>
      </c>
      <c r="AU960" s="2">
        <v>0</v>
      </c>
      <c r="AV960" s="2">
        <v>0.2</v>
      </c>
      <c r="AW960" s="2">
        <v>0.2</v>
      </c>
      <c r="AX960" s="2">
        <v>4.2</v>
      </c>
      <c r="AY960">
        <v>53</v>
      </c>
      <c r="AZ960">
        <v>684</v>
      </c>
      <c r="BA960">
        <v>6.5</v>
      </c>
      <c r="BB960">
        <v>6.8</v>
      </c>
      <c r="BC960" s="5">
        <v>0.65972222222222221</v>
      </c>
    </row>
    <row r="961" spans="2:55">
      <c r="B961" s="2">
        <v>7.2</v>
      </c>
      <c r="C961" s="2">
        <v>88</v>
      </c>
      <c r="D961" s="2">
        <v>5.3</v>
      </c>
      <c r="E961" s="2">
        <v>5.4</v>
      </c>
      <c r="F961" s="2">
        <v>9.6999999999999993</v>
      </c>
      <c r="G961" s="2">
        <v>11.9</v>
      </c>
      <c r="H961" s="2">
        <v>1018.6</v>
      </c>
      <c r="I961" s="2">
        <v>0</v>
      </c>
      <c r="J961" s="2">
        <v>0</v>
      </c>
      <c r="K961" s="2">
        <v>1</v>
      </c>
      <c r="L961" s="2">
        <v>1.5</v>
      </c>
      <c r="M961" s="2">
        <v>5.5</v>
      </c>
      <c r="N961">
        <v>54.3</v>
      </c>
      <c r="O961">
        <v>685.3</v>
      </c>
      <c r="P961">
        <v>6.9</v>
      </c>
      <c r="Q961">
        <v>6.9</v>
      </c>
      <c r="R961" s="5">
        <v>0.66111111111111098</v>
      </c>
      <c r="T961" s="13">
        <f t="shared" si="42"/>
        <v>6.9</v>
      </c>
      <c r="U961" s="13">
        <f t="shared" si="43"/>
        <v>-2.2999999999999998</v>
      </c>
      <c r="V961" s="12">
        <f t="shared" si="41"/>
        <v>1</v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6.7</v>
      </c>
      <c r="AN961" s="2">
        <v>84</v>
      </c>
      <c r="AO961" s="2">
        <v>4.2</v>
      </c>
      <c r="AP961" s="2">
        <v>3.9</v>
      </c>
      <c r="AQ961" s="2">
        <v>14.8</v>
      </c>
      <c r="AR961" s="2">
        <v>17.3</v>
      </c>
      <c r="AS961" s="2">
        <v>1020.4</v>
      </c>
      <c r="AT961" s="2">
        <v>1120</v>
      </c>
      <c r="AU961" s="2">
        <v>0</v>
      </c>
      <c r="AV961" s="2">
        <v>0.2</v>
      </c>
      <c r="AW961" s="2">
        <v>0.2</v>
      </c>
      <c r="AX961" s="2">
        <v>4.2</v>
      </c>
      <c r="AY961">
        <v>53</v>
      </c>
      <c r="AZ961">
        <v>684</v>
      </c>
      <c r="BA961">
        <v>6.5</v>
      </c>
      <c r="BB961">
        <v>6.8</v>
      </c>
      <c r="BC961" s="5">
        <v>0.66041666666666665</v>
      </c>
    </row>
    <row r="962" spans="2:55">
      <c r="B962" s="2">
        <v>7.2</v>
      </c>
      <c r="C962" s="2">
        <v>88</v>
      </c>
      <c r="D962" s="2">
        <v>5.3</v>
      </c>
      <c r="E962" s="2">
        <v>6</v>
      </c>
      <c r="F962" s="2">
        <v>6.8</v>
      </c>
      <c r="G962" s="2">
        <v>15.5</v>
      </c>
      <c r="H962" s="2">
        <v>1018.6</v>
      </c>
      <c r="I962" s="2">
        <v>0</v>
      </c>
      <c r="J962" s="2">
        <v>0</v>
      </c>
      <c r="K962" s="2">
        <v>1</v>
      </c>
      <c r="L962" s="2">
        <v>1.5</v>
      </c>
      <c r="M962" s="2">
        <v>5.5</v>
      </c>
      <c r="N962">
        <v>54.3</v>
      </c>
      <c r="O962">
        <v>685.3</v>
      </c>
      <c r="P962">
        <v>6.9</v>
      </c>
      <c r="Q962">
        <v>6.9</v>
      </c>
      <c r="R962" s="5">
        <v>0.66180555555555598</v>
      </c>
      <c r="T962" s="13">
        <f t="shared" si="42"/>
        <v>6.9</v>
      </c>
      <c r="U962" s="13">
        <f t="shared" si="43"/>
        <v>-2.2999999999999998</v>
      </c>
      <c r="V962" s="12">
        <f t="shared" si="41"/>
        <v>1</v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6.7</v>
      </c>
      <c r="AN962" s="2">
        <v>85</v>
      </c>
      <c r="AO962" s="2">
        <v>4.4000000000000004</v>
      </c>
      <c r="AP962" s="2">
        <v>5.0999999999999996</v>
      </c>
      <c r="AQ962" s="2">
        <v>8.3000000000000007</v>
      </c>
      <c r="AR962" s="2">
        <v>13.3</v>
      </c>
      <c r="AS962" s="2">
        <v>1020.4</v>
      </c>
      <c r="AT962" s="2">
        <v>1080</v>
      </c>
      <c r="AU962" s="2">
        <v>0</v>
      </c>
      <c r="AV962" s="2">
        <v>0.2</v>
      </c>
      <c r="AW962" s="2">
        <v>0.2</v>
      </c>
      <c r="AX962" s="2">
        <v>4.2</v>
      </c>
      <c r="AY962">
        <v>53</v>
      </c>
      <c r="AZ962">
        <v>684</v>
      </c>
      <c r="BA962">
        <v>6.5</v>
      </c>
      <c r="BB962">
        <v>6.8</v>
      </c>
      <c r="BC962" s="5">
        <v>0.66111111111111109</v>
      </c>
    </row>
    <row r="963" spans="2:55">
      <c r="B963" s="2">
        <v>7.2</v>
      </c>
      <c r="C963" s="2">
        <v>88</v>
      </c>
      <c r="D963" s="2">
        <v>5.3</v>
      </c>
      <c r="E963" s="2">
        <v>4.4000000000000004</v>
      </c>
      <c r="F963" s="2">
        <v>15.5</v>
      </c>
      <c r="G963" s="2">
        <v>17.600000000000001</v>
      </c>
      <c r="H963" s="2">
        <v>1018.7</v>
      </c>
      <c r="I963" s="2">
        <v>0</v>
      </c>
      <c r="J963" s="2">
        <v>0</v>
      </c>
      <c r="K963" s="2">
        <v>1</v>
      </c>
      <c r="L963" s="2">
        <v>1.5</v>
      </c>
      <c r="M963" s="2">
        <v>5.5</v>
      </c>
      <c r="N963">
        <v>54.3</v>
      </c>
      <c r="O963">
        <v>685.3</v>
      </c>
      <c r="P963">
        <v>6.8</v>
      </c>
      <c r="Q963">
        <v>7</v>
      </c>
      <c r="R963" s="5">
        <v>0.66249999999999998</v>
      </c>
      <c r="T963" s="13">
        <f t="shared" si="42"/>
        <v>7</v>
      </c>
      <c r="U963" s="13">
        <f t="shared" si="43"/>
        <v>-2.2000000000000002</v>
      </c>
      <c r="V963" s="12">
        <f t="shared" si="41"/>
        <v>1</v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6.7</v>
      </c>
      <c r="AN963" s="2">
        <v>85</v>
      </c>
      <c r="AO963" s="2">
        <v>4.4000000000000004</v>
      </c>
      <c r="AP963" s="2">
        <v>6.7</v>
      </c>
      <c r="AQ963" s="2">
        <v>4.7</v>
      </c>
      <c r="AR963" s="2">
        <v>8.6</v>
      </c>
      <c r="AS963" s="2">
        <v>1020.4</v>
      </c>
      <c r="AT963" s="2">
        <v>1050</v>
      </c>
      <c r="AU963" s="2">
        <v>0</v>
      </c>
      <c r="AV963" s="2">
        <v>0.2</v>
      </c>
      <c r="AW963" s="2">
        <v>0.2</v>
      </c>
      <c r="AX963" s="2">
        <v>4.2</v>
      </c>
      <c r="AY963">
        <v>53</v>
      </c>
      <c r="AZ963">
        <v>684</v>
      </c>
      <c r="BA963">
        <v>6.5</v>
      </c>
      <c r="BB963">
        <v>6.8</v>
      </c>
      <c r="BC963" s="5">
        <v>0.66180555555555554</v>
      </c>
    </row>
    <row r="964" spans="2:55">
      <c r="B964" s="2">
        <v>7.2</v>
      </c>
      <c r="C964" s="2">
        <v>88</v>
      </c>
      <c r="D964" s="2">
        <v>5.3</v>
      </c>
      <c r="E964" s="2">
        <v>5.4</v>
      </c>
      <c r="F964" s="2">
        <v>9.6999999999999993</v>
      </c>
      <c r="G964" s="2">
        <v>16.2</v>
      </c>
      <c r="H964" s="2">
        <v>1018.6</v>
      </c>
      <c r="I964" s="2">
        <v>0</v>
      </c>
      <c r="J964" s="2">
        <v>0</v>
      </c>
      <c r="K964" s="2">
        <v>1</v>
      </c>
      <c r="L964" s="2">
        <v>1.5</v>
      </c>
      <c r="M964" s="2">
        <v>5.5</v>
      </c>
      <c r="N964">
        <v>54.3</v>
      </c>
      <c r="O964">
        <v>685.3</v>
      </c>
      <c r="P964">
        <v>6.9</v>
      </c>
      <c r="Q964">
        <v>6.9</v>
      </c>
      <c r="R964" s="5">
        <v>0.66319444444444398</v>
      </c>
      <c r="T964" s="13">
        <f t="shared" si="42"/>
        <v>6.9</v>
      </c>
      <c r="U964" s="13">
        <f t="shared" si="43"/>
        <v>-2.2999999999999998</v>
      </c>
      <c r="V964" s="12">
        <f t="shared" si="41"/>
        <v>1</v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6.7</v>
      </c>
      <c r="AN964" s="2">
        <v>85</v>
      </c>
      <c r="AO964" s="2">
        <v>4.4000000000000004</v>
      </c>
      <c r="AP964" s="2">
        <v>5.4</v>
      </c>
      <c r="AQ964" s="2">
        <v>6.8</v>
      </c>
      <c r="AR964" s="2">
        <v>8.6</v>
      </c>
      <c r="AS964" s="2">
        <v>1020.5</v>
      </c>
      <c r="AT964" s="2">
        <v>960</v>
      </c>
      <c r="AU964" s="2">
        <v>0</v>
      </c>
      <c r="AV964" s="2">
        <v>0.2</v>
      </c>
      <c r="AW964" s="2">
        <v>0.2</v>
      </c>
      <c r="AX964" s="2">
        <v>4.2</v>
      </c>
      <c r="AY964">
        <v>53</v>
      </c>
      <c r="AZ964">
        <v>684</v>
      </c>
      <c r="BA964">
        <v>6.5</v>
      </c>
      <c r="BB964">
        <v>6.8</v>
      </c>
      <c r="BC964" s="5">
        <v>0.66249999999999998</v>
      </c>
    </row>
    <row r="965" spans="2:55">
      <c r="B965" s="2">
        <v>7.2</v>
      </c>
      <c r="C965" s="2">
        <v>88</v>
      </c>
      <c r="D965" s="2">
        <v>5.3</v>
      </c>
      <c r="E965" s="2">
        <v>7.2</v>
      </c>
      <c r="F965" s="2">
        <v>4</v>
      </c>
      <c r="G965" s="2">
        <v>9</v>
      </c>
      <c r="H965" s="2">
        <v>1018.5</v>
      </c>
      <c r="I965" s="2">
        <v>0</v>
      </c>
      <c r="J965" s="2">
        <v>0</v>
      </c>
      <c r="K965" s="2">
        <v>1.1000000000000001</v>
      </c>
      <c r="L965" s="2">
        <v>1.6</v>
      </c>
      <c r="M965" s="2">
        <v>5.6</v>
      </c>
      <c r="N965">
        <v>54.4</v>
      </c>
      <c r="O965">
        <v>685.4</v>
      </c>
      <c r="P965">
        <v>6.9</v>
      </c>
      <c r="Q965">
        <v>6.9</v>
      </c>
      <c r="R965" s="5">
        <v>0.66388888888888897</v>
      </c>
      <c r="T965" s="13">
        <f t="shared" si="42"/>
        <v>6.9</v>
      </c>
      <c r="U965" s="13">
        <f t="shared" si="43"/>
        <v>-2.2999999999999998</v>
      </c>
      <c r="V965" s="12">
        <f t="shared" si="41"/>
        <v>1</v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6.7</v>
      </c>
      <c r="AN965" s="2">
        <v>85</v>
      </c>
      <c r="AO965" s="2">
        <v>4.4000000000000004</v>
      </c>
      <c r="AP965" s="2">
        <v>4.9000000000000004</v>
      </c>
      <c r="AQ965" s="2">
        <v>9</v>
      </c>
      <c r="AR965" s="2">
        <v>11.5</v>
      </c>
      <c r="AS965" s="2">
        <v>1020.3</v>
      </c>
      <c r="AT965" s="2">
        <v>910</v>
      </c>
      <c r="AU965" s="2">
        <v>0</v>
      </c>
      <c r="AV965" s="2">
        <v>0.2</v>
      </c>
      <c r="AW965" s="2">
        <v>0.2</v>
      </c>
      <c r="AX965" s="2">
        <v>4.2</v>
      </c>
      <c r="AY965">
        <v>53</v>
      </c>
      <c r="AZ965">
        <v>684</v>
      </c>
      <c r="BA965">
        <v>6.4</v>
      </c>
      <c r="BB965">
        <v>6.7</v>
      </c>
      <c r="BC965" s="5">
        <v>0.66319444444444442</v>
      </c>
    </row>
    <row r="966" spans="2:55">
      <c r="B966" s="2">
        <v>7.2</v>
      </c>
      <c r="C966" s="2">
        <v>89</v>
      </c>
      <c r="D966" s="2">
        <v>5.5</v>
      </c>
      <c r="E966" s="2">
        <v>5.2</v>
      </c>
      <c r="F966" s="2">
        <v>10.4</v>
      </c>
      <c r="G966" s="2">
        <v>14</v>
      </c>
      <c r="H966" s="2">
        <v>1018.6</v>
      </c>
      <c r="I966" s="2">
        <v>0</v>
      </c>
      <c r="J966" s="2">
        <v>0</v>
      </c>
      <c r="K966" s="2">
        <v>1.1000000000000001</v>
      </c>
      <c r="L966" s="2">
        <v>1.6</v>
      </c>
      <c r="M966" s="2">
        <v>5.6</v>
      </c>
      <c r="N966">
        <v>54.4</v>
      </c>
      <c r="O966">
        <v>685.4</v>
      </c>
      <c r="P966">
        <v>6.9</v>
      </c>
      <c r="Q966">
        <v>7</v>
      </c>
      <c r="R966" s="5">
        <v>0.66458333333333297</v>
      </c>
      <c r="T966" s="13">
        <f t="shared" si="42"/>
        <v>7</v>
      </c>
      <c r="U966" s="13">
        <f t="shared" si="43"/>
        <v>-2.2000000000000002</v>
      </c>
      <c r="V966" s="12">
        <f t="shared" si="41"/>
        <v>1</v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6.7</v>
      </c>
      <c r="AN966" s="2">
        <v>85</v>
      </c>
      <c r="AO966" s="2">
        <v>4.4000000000000004</v>
      </c>
      <c r="AP966" s="2">
        <v>5.9</v>
      </c>
      <c r="AQ966" s="2">
        <v>5.4</v>
      </c>
      <c r="AR966" s="2">
        <v>13</v>
      </c>
      <c r="AS966" s="2">
        <v>1020.4</v>
      </c>
      <c r="AT966" s="2">
        <v>1010</v>
      </c>
      <c r="AU966" s="2">
        <v>0</v>
      </c>
      <c r="AV966" s="2">
        <v>0.2</v>
      </c>
      <c r="AW966" s="2">
        <v>0.2</v>
      </c>
      <c r="AX966" s="2">
        <v>4.2</v>
      </c>
      <c r="AY966">
        <v>53</v>
      </c>
      <c r="AZ966">
        <v>684</v>
      </c>
      <c r="BA966">
        <v>6.4</v>
      </c>
      <c r="BB966">
        <v>6.8</v>
      </c>
      <c r="BC966" s="5">
        <v>0.66388888888888886</v>
      </c>
    </row>
    <row r="967" spans="2:55">
      <c r="B967" s="2">
        <v>7.2</v>
      </c>
      <c r="C967" s="2">
        <v>89</v>
      </c>
      <c r="D967" s="2">
        <v>5.5</v>
      </c>
      <c r="E967" s="2">
        <v>5.2</v>
      </c>
      <c r="F967" s="2">
        <v>10.4</v>
      </c>
      <c r="G967" s="2">
        <v>16.600000000000001</v>
      </c>
      <c r="H967" s="2">
        <v>1018.5</v>
      </c>
      <c r="I967" s="2">
        <v>0</v>
      </c>
      <c r="J967" s="2">
        <v>0</v>
      </c>
      <c r="K967" s="2">
        <v>1.1000000000000001</v>
      </c>
      <c r="L967" s="2">
        <v>1.6</v>
      </c>
      <c r="M967" s="2">
        <v>5.6</v>
      </c>
      <c r="N967">
        <v>54.4</v>
      </c>
      <c r="O967">
        <v>685.4</v>
      </c>
      <c r="P967">
        <v>6.9</v>
      </c>
      <c r="Q967">
        <v>7</v>
      </c>
      <c r="R967" s="5">
        <v>0.66527777777777797</v>
      </c>
      <c r="T967" s="13">
        <f t="shared" si="42"/>
        <v>7</v>
      </c>
      <c r="U967" s="13">
        <f t="shared" si="43"/>
        <v>-2.2000000000000002</v>
      </c>
      <c r="V967" s="12">
        <f t="shared" si="41"/>
        <v>1</v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6.7</v>
      </c>
      <c r="AN967" s="2">
        <v>85</v>
      </c>
      <c r="AO967" s="2">
        <v>4.4000000000000004</v>
      </c>
      <c r="AP967" s="2">
        <v>4.2</v>
      </c>
      <c r="AQ967" s="2">
        <v>12.6</v>
      </c>
      <c r="AR967" s="2">
        <v>19.399999999999999</v>
      </c>
      <c r="AS967" s="2">
        <v>1020.1</v>
      </c>
      <c r="AT967" s="2">
        <v>1100</v>
      </c>
      <c r="AU967" s="2">
        <v>0</v>
      </c>
      <c r="AV967" s="2">
        <v>0.3</v>
      </c>
      <c r="AW967" s="2">
        <v>0.3</v>
      </c>
      <c r="AX967" s="2">
        <v>4.3</v>
      </c>
      <c r="AY967">
        <v>53.1</v>
      </c>
      <c r="AZ967">
        <v>684.1</v>
      </c>
      <c r="BA967">
        <v>6.4</v>
      </c>
      <c r="BB967">
        <v>6.7</v>
      </c>
      <c r="BC967" s="5">
        <v>0.6645833333333333</v>
      </c>
    </row>
    <row r="968" spans="2:55">
      <c r="B968" s="2">
        <v>7.3</v>
      </c>
      <c r="C968" s="2">
        <v>89</v>
      </c>
      <c r="D968" s="2">
        <v>5.6</v>
      </c>
      <c r="E968" s="2">
        <v>5.8</v>
      </c>
      <c r="F968" s="2">
        <v>8.3000000000000007</v>
      </c>
      <c r="G968" s="2">
        <v>13</v>
      </c>
      <c r="H968" s="2">
        <v>1018.3</v>
      </c>
      <c r="I968" s="2">
        <v>0</v>
      </c>
      <c r="J968" s="2">
        <v>0</v>
      </c>
      <c r="K968" s="2">
        <v>1.1000000000000001</v>
      </c>
      <c r="L968" s="2">
        <v>1.6</v>
      </c>
      <c r="M968" s="2">
        <v>5.6</v>
      </c>
      <c r="N968">
        <v>54.4</v>
      </c>
      <c r="O968">
        <v>685.4</v>
      </c>
      <c r="P968">
        <v>6.9</v>
      </c>
      <c r="Q968">
        <v>6.9</v>
      </c>
      <c r="R968" s="5">
        <v>0.66597222222222197</v>
      </c>
      <c r="T968" s="13">
        <f t="shared" si="42"/>
        <v>6.9</v>
      </c>
      <c r="U968" s="13">
        <f t="shared" si="43"/>
        <v>-2.3999999999999995</v>
      </c>
      <c r="V968" s="12">
        <f t="shared" si="41"/>
        <v>1</v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6.7</v>
      </c>
      <c r="AN968" s="2">
        <v>85</v>
      </c>
      <c r="AO968" s="2">
        <v>4.4000000000000004</v>
      </c>
      <c r="AP968" s="2">
        <v>4.3</v>
      </c>
      <c r="AQ968" s="2">
        <v>11.9</v>
      </c>
      <c r="AR968" s="2">
        <v>12.6</v>
      </c>
      <c r="AS968" s="2">
        <v>1020.2</v>
      </c>
      <c r="AT968" s="2">
        <v>1120</v>
      </c>
      <c r="AU968" s="2">
        <v>0</v>
      </c>
      <c r="AV968" s="2">
        <v>0.3</v>
      </c>
      <c r="AW968" s="2">
        <v>0.3</v>
      </c>
      <c r="AX968" s="2">
        <v>4.3</v>
      </c>
      <c r="AY968">
        <v>53.1</v>
      </c>
      <c r="AZ968">
        <v>684.1</v>
      </c>
      <c r="BA968">
        <v>6.4</v>
      </c>
      <c r="BB968">
        <v>6.7</v>
      </c>
      <c r="BC968" s="5">
        <v>0.66527777777777775</v>
      </c>
    </row>
    <row r="969" spans="2:55">
      <c r="B969" s="2">
        <v>7.3</v>
      </c>
      <c r="C969" s="2">
        <v>89</v>
      </c>
      <c r="D969" s="2">
        <v>5.6</v>
      </c>
      <c r="E969" s="2">
        <v>5.8</v>
      </c>
      <c r="F969" s="2">
        <v>8.3000000000000007</v>
      </c>
      <c r="G969" s="2">
        <v>11.2</v>
      </c>
      <c r="H969" s="2">
        <v>1018.5</v>
      </c>
      <c r="I969" s="2">
        <v>0</v>
      </c>
      <c r="J969" s="2">
        <v>0</v>
      </c>
      <c r="K969" s="2">
        <v>1.2</v>
      </c>
      <c r="L969" s="2">
        <v>1.7</v>
      </c>
      <c r="M969" s="2">
        <v>5.7</v>
      </c>
      <c r="N969">
        <v>54.5</v>
      </c>
      <c r="O969">
        <v>685.5</v>
      </c>
      <c r="P969">
        <v>6.9</v>
      </c>
      <c r="Q969">
        <v>7</v>
      </c>
      <c r="R969" s="5">
        <v>0.66666666666666696</v>
      </c>
      <c r="T969" s="13">
        <f t="shared" si="42"/>
        <v>7</v>
      </c>
      <c r="U969" s="13">
        <f t="shared" si="43"/>
        <v>-2.2999999999999998</v>
      </c>
      <c r="V969" s="12">
        <f t="shared" ref="V969:V1032" si="45">IF($K969&gt;0,1,"")</f>
        <v>1</v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6.7</v>
      </c>
      <c r="AN969" s="2">
        <v>85</v>
      </c>
      <c r="AO969" s="2">
        <v>4.4000000000000004</v>
      </c>
      <c r="AP969" s="2">
        <v>5.3</v>
      </c>
      <c r="AQ969" s="2">
        <v>7.2</v>
      </c>
      <c r="AR969" s="2">
        <v>12.2</v>
      </c>
      <c r="AS969" s="2">
        <v>1020.4</v>
      </c>
      <c r="AT969" s="2">
        <v>1070</v>
      </c>
      <c r="AU969" s="2">
        <v>0</v>
      </c>
      <c r="AV969" s="2">
        <v>0.3</v>
      </c>
      <c r="AW969" s="2">
        <v>0.3</v>
      </c>
      <c r="AX969" s="2">
        <v>4.3</v>
      </c>
      <c r="AY969">
        <v>53.1</v>
      </c>
      <c r="AZ969">
        <v>684.1</v>
      </c>
      <c r="BA969">
        <v>6.4</v>
      </c>
      <c r="BB969">
        <v>6.7</v>
      </c>
      <c r="BC969" s="5">
        <v>0.66597222222222219</v>
      </c>
    </row>
    <row r="970" spans="2:55">
      <c r="B970" s="2">
        <v>7.3</v>
      </c>
      <c r="C970" s="2">
        <v>89</v>
      </c>
      <c r="D970" s="2">
        <v>5.6</v>
      </c>
      <c r="E970" s="2">
        <v>4.7</v>
      </c>
      <c r="F970" s="2">
        <v>14</v>
      </c>
      <c r="G970" s="2">
        <v>19.399999999999999</v>
      </c>
      <c r="H970" s="2">
        <v>1018.4</v>
      </c>
      <c r="I970" s="2">
        <v>0</v>
      </c>
      <c r="J970" s="2">
        <v>0</v>
      </c>
      <c r="K970" s="2">
        <v>1.2</v>
      </c>
      <c r="L970" s="2">
        <v>1.7</v>
      </c>
      <c r="M970" s="2">
        <v>5.7</v>
      </c>
      <c r="N970">
        <v>54.5</v>
      </c>
      <c r="O970">
        <v>685.5</v>
      </c>
      <c r="P970">
        <v>6.9</v>
      </c>
      <c r="Q970">
        <v>7</v>
      </c>
      <c r="R970" s="5">
        <v>0.66736111111111096</v>
      </c>
      <c r="T970" s="13">
        <f t="shared" si="42"/>
        <v>7</v>
      </c>
      <c r="U970" s="13">
        <f t="shared" si="43"/>
        <v>-2.2999999999999998</v>
      </c>
      <c r="V970" s="12">
        <f t="shared" si="45"/>
        <v>1</v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6.7</v>
      </c>
      <c r="AN970" s="2">
        <v>85</v>
      </c>
      <c r="AO970" s="2">
        <v>4.4000000000000004</v>
      </c>
      <c r="AP970" s="2">
        <v>5.2</v>
      </c>
      <c r="AQ970" s="2">
        <v>7.6</v>
      </c>
      <c r="AR970" s="2">
        <v>10.8</v>
      </c>
      <c r="AS970" s="2">
        <v>1020</v>
      </c>
      <c r="AT970" s="2">
        <v>1170</v>
      </c>
      <c r="AU970" s="2">
        <v>0</v>
      </c>
      <c r="AV970" s="2">
        <v>0.3</v>
      </c>
      <c r="AW970" s="2">
        <v>0.3</v>
      </c>
      <c r="AX970" s="2">
        <v>4.3</v>
      </c>
      <c r="AY970">
        <v>53.1</v>
      </c>
      <c r="AZ970">
        <v>684.1</v>
      </c>
      <c r="BA970">
        <v>6.4</v>
      </c>
      <c r="BB970">
        <v>6.7</v>
      </c>
      <c r="BC970" s="5">
        <v>0.66666666666666663</v>
      </c>
    </row>
    <row r="971" spans="2:55">
      <c r="B971" s="2">
        <v>7.2</v>
      </c>
      <c r="C971" s="2">
        <v>89</v>
      </c>
      <c r="D971" s="2">
        <v>5.5</v>
      </c>
      <c r="E971" s="2">
        <v>4.4000000000000004</v>
      </c>
      <c r="F971" s="2">
        <v>15.1</v>
      </c>
      <c r="G971" s="2">
        <v>16.899999999999999</v>
      </c>
      <c r="H971" s="2">
        <v>1018.6</v>
      </c>
      <c r="I971" s="2">
        <v>0</v>
      </c>
      <c r="J971" s="2">
        <v>0</v>
      </c>
      <c r="K971" s="2">
        <v>1.2</v>
      </c>
      <c r="L971" s="2">
        <v>1.7</v>
      </c>
      <c r="M971" s="2">
        <v>5.7</v>
      </c>
      <c r="N971">
        <v>54.5</v>
      </c>
      <c r="O971">
        <v>685.5</v>
      </c>
      <c r="P971">
        <v>6.9</v>
      </c>
      <c r="Q971">
        <v>7</v>
      </c>
      <c r="R971" s="5">
        <v>0.66805555555555596</v>
      </c>
      <c r="T971" s="13">
        <f t="shared" si="42"/>
        <v>7</v>
      </c>
      <c r="U971" s="13">
        <f t="shared" si="43"/>
        <v>-2.2000000000000002</v>
      </c>
      <c r="V971" s="12">
        <f t="shared" si="45"/>
        <v>1</v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6.7</v>
      </c>
      <c r="AN971" s="2">
        <v>85</v>
      </c>
      <c r="AO971" s="2">
        <v>4.4000000000000004</v>
      </c>
      <c r="AP971" s="2">
        <v>3.2</v>
      </c>
      <c r="AQ971" s="2">
        <v>20.2</v>
      </c>
      <c r="AR971" s="2">
        <v>20.5</v>
      </c>
      <c r="AS971" s="2">
        <v>1020.2</v>
      </c>
      <c r="AT971" s="2">
        <v>1180</v>
      </c>
      <c r="AU971" s="2">
        <v>0</v>
      </c>
      <c r="AV971" s="2">
        <v>0.3</v>
      </c>
      <c r="AW971" s="2">
        <v>0.3</v>
      </c>
      <c r="AX971" s="2">
        <v>4.3</v>
      </c>
      <c r="AY971">
        <v>53.1</v>
      </c>
      <c r="AZ971">
        <v>684.1</v>
      </c>
      <c r="BA971">
        <v>6.4</v>
      </c>
      <c r="BB971">
        <v>6.7</v>
      </c>
      <c r="BC971" s="5">
        <v>0.66736111111111107</v>
      </c>
    </row>
    <row r="972" spans="2:55">
      <c r="B972" s="2">
        <v>7.3</v>
      </c>
      <c r="C972" s="2">
        <v>89</v>
      </c>
      <c r="D972" s="2">
        <v>5.6</v>
      </c>
      <c r="E972" s="2">
        <v>5.5</v>
      </c>
      <c r="F972" s="2">
        <v>9.6999999999999993</v>
      </c>
      <c r="G972" s="2">
        <v>12.6</v>
      </c>
      <c r="H972" s="2">
        <v>1018.5</v>
      </c>
      <c r="I972" s="2">
        <v>0</v>
      </c>
      <c r="J972" s="2">
        <v>0</v>
      </c>
      <c r="K972" s="2">
        <v>1.3</v>
      </c>
      <c r="L972" s="2">
        <v>1.8</v>
      </c>
      <c r="M972" s="2">
        <v>5.8</v>
      </c>
      <c r="N972">
        <v>54.6</v>
      </c>
      <c r="O972">
        <v>685.6</v>
      </c>
      <c r="P972">
        <v>6.9</v>
      </c>
      <c r="Q972">
        <v>7</v>
      </c>
      <c r="R972" s="5">
        <v>0.66874999999999996</v>
      </c>
      <c r="T972" s="13">
        <f t="shared" si="42"/>
        <v>7</v>
      </c>
      <c r="U972" s="13">
        <f t="shared" si="43"/>
        <v>-2.2999999999999998</v>
      </c>
      <c r="V972" s="12">
        <f t="shared" si="45"/>
        <v>1</v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85</v>
      </c>
      <c r="AO972" s="2">
        <v>4.5</v>
      </c>
      <c r="AP972" s="2">
        <v>5.2</v>
      </c>
      <c r="AQ972" s="2">
        <v>7.9</v>
      </c>
      <c r="AR972" s="2">
        <v>11.9</v>
      </c>
      <c r="AS972" s="2">
        <v>1020</v>
      </c>
      <c r="AT972" s="2">
        <v>1290</v>
      </c>
      <c r="AU972" s="2">
        <v>0</v>
      </c>
      <c r="AV972" s="2">
        <v>0.3</v>
      </c>
      <c r="AW972" s="2">
        <v>0.3</v>
      </c>
      <c r="AX972" s="2">
        <v>4.3</v>
      </c>
      <c r="AY972">
        <v>53.1</v>
      </c>
      <c r="AZ972">
        <v>684.1</v>
      </c>
      <c r="BA972">
        <v>6.4</v>
      </c>
      <c r="BB972">
        <v>6.7</v>
      </c>
      <c r="BC972" s="5">
        <v>0.66805555555555551</v>
      </c>
    </row>
    <row r="973" spans="2:55">
      <c r="B973" s="2">
        <v>7.3</v>
      </c>
      <c r="C973" s="2">
        <v>89</v>
      </c>
      <c r="D973" s="2">
        <v>5.6</v>
      </c>
      <c r="E973" s="2">
        <v>5.7</v>
      </c>
      <c r="F973" s="2">
        <v>8.6</v>
      </c>
      <c r="G973" s="2">
        <v>11.5</v>
      </c>
      <c r="H973" s="2">
        <v>1018.5</v>
      </c>
      <c r="I973" s="2">
        <v>0</v>
      </c>
      <c r="J973" s="2">
        <v>0</v>
      </c>
      <c r="K973" s="2">
        <v>1.4</v>
      </c>
      <c r="L973" s="2">
        <v>1.9</v>
      </c>
      <c r="M973" s="2">
        <v>5.9</v>
      </c>
      <c r="N973">
        <v>54.7</v>
      </c>
      <c r="O973">
        <v>685.7</v>
      </c>
      <c r="P973">
        <v>6.9</v>
      </c>
      <c r="Q973">
        <v>7</v>
      </c>
      <c r="R973" s="5">
        <v>0.66944444444444495</v>
      </c>
      <c r="T973" s="13">
        <f t="shared" si="42"/>
        <v>7</v>
      </c>
      <c r="U973" s="13">
        <f t="shared" si="43"/>
        <v>-2.2999999999999998</v>
      </c>
      <c r="V973" s="12">
        <f t="shared" si="45"/>
        <v>1</v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6.8</v>
      </c>
      <c r="AN973" s="2">
        <v>86</v>
      </c>
      <c r="AO973" s="2">
        <v>4.5999999999999996</v>
      </c>
      <c r="AP973" s="2">
        <v>5.8</v>
      </c>
      <c r="AQ973" s="2">
        <v>5.8</v>
      </c>
      <c r="AR973" s="2">
        <v>12.2</v>
      </c>
      <c r="AS973" s="2">
        <v>1020.1</v>
      </c>
      <c r="AT973" s="2">
        <v>1430</v>
      </c>
      <c r="AU973" s="2">
        <v>0</v>
      </c>
      <c r="AV973" s="2">
        <v>0.4</v>
      </c>
      <c r="AW973" s="2">
        <v>0.4</v>
      </c>
      <c r="AX973" s="2">
        <v>4.4000000000000004</v>
      </c>
      <c r="AY973">
        <v>53.2</v>
      </c>
      <c r="AZ973">
        <v>684.2</v>
      </c>
      <c r="BA973">
        <v>6.4</v>
      </c>
      <c r="BB973">
        <v>6.7</v>
      </c>
      <c r="BC973" s="5">
        <v>0.66874999999999996</v>
      </c>
    </row>
    <row r="974" spans="2:55">
      <c r="B974" s="2">
        <v>7.4</v>
      </c>
      <c r="C974" s="2">
        <v>89</v>
      </c>
      <c r="D974" s="2">
        <v>5.7</v>
      </c>
      <c r="E974" s="2">
        <v>5</v>
      </c>
      <c r="F974" s="2">
        <v>12.6</v>
      </c>
      <c r="G974" s="2">
        <v>17.600000000000001</v>
      </c>
      <c r="H974" s="2">
        <v>1018.3</v>
      </c>
      <c r="I974" s="2">
        <v>0</v>
      </c>
      <c r="J974" s="2">
        <v>0</v>
      </c>
      <c r="K974" s="2">
        <v>1.4</v>
      </c>
      <c r="L974" s="2">
        <v>1.9</v>
      </c>
      <c r="M974" s="2">
        <v>5.9</v>
      </c>
      <c r="N974">
        <v>54.7</v>
      </c>
      <c r="O974">
        <v>685.7</v>
      </c>
      <c r="P974">
        <v>6.9</v>
      </c>
      <c r="Q974">
        <v>7</v>
      </c>
      <c r="R974" s="5">
        <v>0.67013888888888895</v>
      </c>
      <c r="T974" s="13">
        <f t="shared" si="42"/>
        <v>7</v>
      </c>
      <c r="U974" s="13">
        <f t="shared" si="43"/>
        <v>-2.4000000000000004</v>
      </c>
      <c r="V974" s="12">
        <f t="shared" si="45"/>
        <v>1</v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86</v>
      </c>
      <c r="AO974" s="2">
        <v>4.7</v>
      </c>
      <c r="AP974" s="2">
        <v>5.2</v>
      </c>
      <c r="AQ974" s="2">
        <v>8.6</v>
      </c>
      <c r="AR974" s="2">
        <v>15.1</v>
      </c>
      <c r="AS974" s="2">
        <v>1020.3</v>
      </c>
      <c r="AT974" s="2">
        <v>1450</v>
      </c>
      <c r="AU974" s="2">
        <v>0</v>
      </c>
      <c r="AV974" s="2">
        <v>0.4</v>
      </c>
      <c r="AW974" s="2">
        <v>0.4</v>
      </c>
      <c r="AX974" s="2">
        <v>4.4000000000000004</v>
      </c>
      <c r="AY974">
        <v>53.2</v>
      </c>
      <c r="AZ974">
        <v>684.2</v>
      </c>
      <c r="BA974">
        <v>6.4</v>
      </c>
      <c r="BB974">
        <v>6.7</v>
      </c>
      <c r="BC974" s="5">
        <v>0.6694444444444444</v>
      </c>
    </row>
    <row r="975" spans="2:55">
      <c r="B975" s="2">
        <v>7.4</v>
      </c>
      <c r="C975" s="2">
        <v>89</v>
      </c>
      <c r="D975" s="2">
        <v>5.7</v>
      </c>
      <c r="E975" s="2">
        <v>6.5</v>
      </c>
      <c r="F975" s="2">
        <v>5.8</v>
      </c>
      <c r="G975" s="2">
        <v>19.8</v>
      </c>
      <c r="H975" s="2">
        <v>1018.3</v>
      </c>
      <c r="I975" s="2">
        <v>0</v>
      </c>
      <c r="J975" s="2">
        <v>0</v>
      </c>
      <c r="K975" s="2">
        <v>1.3</v>
      </c>
      <c r="L975" s="2">
        <v>1.9</v>
      </c>
      <c r="M975" s="2">
        <v>5.9</v>
      </c>
      <c r="N975">
        <v>54.7</v>
      </c>
      <c r="O975">
        <v>685.7</v>
      </c>
      <c r="P975">
        <v>6.9</v>
      </c>
      <c r="Q975">
        <v>7</v>
      </c>
      <c r="R975" s="5">
        <v>0.67083333333333295</v>
      </c>
      <c r="T975" s="13">
        <f t="shared" ref="T975:T1038" si="46">MAX(P975,Q975)</f>
        <v>7</v>
      </c>
      <c r="U975" s="13">
        <f t="shared" ref="U975:U1007" si="47">(T975-B975)-2</f>
        <v>-2.4000000000000004</v>
      </c>
      <c r="V975" s="12">
        <f t="shared" si="45"/>
        <v>1</v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2"/>
      <c r="AW975" s="2"/>
      <c r="AX975" s="2"/>
      <c r="BC975" s="5">
        <v>0.67013888888888884</v>
      </c>
    </row>
    <row r="976" spans="2:55">
      <c r="B976" s="2">
        <v>7.4</v>
      </c>
      <c r="C976" s="2">
        <v>89</v>
      </c>
      <c r="D976" s="2">
        <v>5.7</v>
      </c>
      <c r="E976" s="2">
        <v>5.8</v>
      </c>
      <c r="F976" s="2">
        <v>8.6</v>
      </c>
      <c r="G976" s="2">
        <v>19.100000000000001</v>
      </c>
      <c r="H976" s="2">
        <v>1018.6</v>
      </c>
      <c r="I976" s="2">
        <v>0</v>
      </c>
      <c r="J976" s="2">
        <v>0</v>
      </c>
      <c r="K976" s="2">
        <v>1.4</v>
      </c>
      <c r="L976" s="2">
        <v>2</v>
      </c>
      <c r="M976" s="2">
        <v>6</v>
      </c>
      <c r="N976">
        <v>54.8</v>
      </c>
      <c r="O976">
        <v>685.8</v>
      </c>
      <c r="P976">
        <v>6.9</v>
      </c>
      <c r="Q976">
        <v>7</v>
      </c>
      <c r="R976" s="5">
        <v>0.67152777777777795</v>
      </c>
      <c r="T976" s="13">
        <f t="shared" si="46"/>
        <v>7</v>
      </c>
      <c r="U976" s="13">
        <f t="shared" si="47"/>
        <v>-2.4000000000000004</v>
      </c>
      <c r="V976" s="12">
        <f t="shared" si="45"/>
        <v>1</v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2"/>
      <c r="AW976" s="2"/>
      <c r="AX976" s="2"/>
      <c r="BC976" s="5">
        <v>0.67083333333333328</v>
      </c>
    </row>
    <row r="977" spans="2:55">
      <c r="B977" s="2">
        <v>7.4</v>
      </c>
      <c r="C977" s="2">
        <v>89</v>
      </c>
      <c r="D977" s="2">
        <v>5.7</v>
      </c>
      <c r="E977" s="2">
        <v>4.8</v>
      </c>
      <c r="F977" s="2">
        <v>14.4</v>
      </c>
      <c r="G977" s="2">
        <v>25.9</v>
      </c>
      <c r="H977" s="2">
        <v>1018.2</v>
      </c>
      <c r="I977" s="2">
        <v>0</v>
      </c>
      <c r="J977" s="2">
        <v>0</v>
      </c>
      <c r="K977" s="2">
        <v>1.4</v>
      </c>
      <c r="L977" s="2">
        <v>2</v>
      </c>
      <c r="M977" s="2">
        <v>6</v>
      </c>
      <c r="N977">
        <v>54.8</v>
      </c>
      <c r="O977">
        <v>685.8</v>
      </c>
      <c r="P977">
        <v>6.9</v>
      </c>
      <c r="Q977">
        <v>7</v>
      </c>
      <c r="R977" s="5">
        <v>0.67222222222222205</v>
      </c>
      <c r="T977" s="13">
        <f t="shared" si="46"/>
        <v>7</v>
      </c>
      <c r="U977" s="13">
        <f t="shared" si="47"/>
        <v>-2.4000000000000004</v>
      </c>
      <c r="V977" s="12">
        <f t="shared" si="45"/>
        <v>1</v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2"/>
      <c r="AW977" s="2"/>
      <c r="AX977" s="2"/>
      <c r="BC977" s="5">
        <v>0.67152777777777772</v>
      </c>
    </row>
    <row r="978" spans="2:55">
      <c r="B978" s="2">
        <v>7.4</v>
      </c>
      <c r="C978" s="2">
        <v>89</v>
      </c>
      <c r="D978" s="2">
        <v>5.7</v>
      </c>
      <c r="E978" s="2">
        <v>5.3</v>
      </c>
      <c r="F978" s="2">
        <v>11.2</v>
      </c>
      <c r="G978" s="2">
        <v>20.9</v>
      </c>
      <c r="H978" s="2">
        <v>1018.6</v>
      </c>
      <c r="I978" s="2">
        <v>0</v>
      </c>
      <c r="J978" s="2">
        <v>0</v>
      </c>
      <c r="K978" s="2">
        <v>1.5</v>
      </c>
      <c r="L978" s="2">
        <v>2.1</v>
      </c>
      <c r="M978" s="2">
        <v>6.1</v>
      </c>
      <c r="N978">
        <v>54.9</v>
      </c>
      <c r="O978">
        <v>685.9</v>
      </c>
      <c r="P978">
        <v>7</v>
      </c>
      <c r="Q978">
        <v>7</v>
      </c>
      <c r="R978" s="5">
        <v>0.67291666666666705</v>
      </c>
      <c r="T978" s="13">
        <f t="shared" si="46"/>
        <v>7</v>
      </c>
      <c r="U978" s="13">
        <f t="shared" si="47"/>
        <v>-2.4000000000000004</v>
      </c>
      <c r="V978" s="12">
        <f t="shared" si="45"/>
        <v>1</v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2"/>
      <c r="AW978" s="2"/>
      <c r="AX978" s="2"/>
      <c r="BC978" s="5">
        <v>0.67222222222222228</v>
      </c>
    </row>
    <row r="979" spans="2:55">
      <c r="B979" s="2">
        <v>7.4</v>
      </c>
      <c r="C979" s="2">
        <v>89</v>
      </c>
      <c r="D979" s="2">
        <v>5.7</v>
      </c>
      <c r="E979" s="2">
        <v>4.7</v>
      </c>
      <c r="F979" s="2">
        <v>15.1</v>
      </c>
      <c r="G979" s="2">
        <v>21.6</v>
      </c>
      <c r="H979" s="2">
        <v>1018.3</v>
      </c>
      <c r="I979" s="2">
        <v>0</v>
      </c>
      <c r="J979" s="2">
        <v>0</v>
      </c>
      <c r="K979" s="2">
        <v>1.5</v>
      </c>
      <c r="L979" s="2">
        <v>2.1</v>
      </c>
      <c r="M979" s="2">
        <v>6.1</v>
      </c>
      <c r="N979">
        <v>54.9</v>
      </c>
      <c r="O979">
        <v>685.9</v>
      </c>
      <c r="P979">
        <v>7</v>
      </c>
      <c r="Q979">
        <v>7.1</v>
      </c>
      <c r="R979" s="5">
        <v>0.67361111111111105</v>
      </c>
      <c r="T979" s="13">
        <f t="shared" si="46"/>
        <v>7.1</v>
      </c>
      <c r="U979" s="13">
        <f t="shared" si="47"/>
        <v>-2.3000000000000007</v>
      </c>
      <c r="V979" s="12">
        <f t="shared" si="45"/>
        <v>1</v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2"/>
      <c r="AW979" s="2"/>
      <c r="AX979" s="2"/>
      <c r="BC979" s="5">
        <v>0.67291666666666672</v>
      </c>
    </row>
    <row r="980" spans="2:55">
      <c r="B980" s="2">
        <v>7.4</v>
      </c>
      <c r="C980" s="2">
        <v>89</v>
      </c>
      <c r="D980" s="2">
        <v>5.7</v>
      </c>
      <c r="E980" s="2">
        <v>5.6</v>
      </c>
      <c r="F980" s="2">
        <v>9.6999999999999993</v>
      </c>
      <c r="G980" s="2">
        <v>16.2</v>
      </c>
      <c r="H980" s="2">
        <v>1018.4</v>
      </c>
      <c r="I980" s="2">
        <v>0</v>
      </c>
      <c r="J980" s="2">
        <v>0</v>
      </c>
      <c r="K980" s="2">
        <v>1.5</v>
      </c>
      <c r="L980" s="2">
        <v>2.1</v>
      </c>
      <c r="M980" s="2">
        <v>6.1</v>
      </c>
      <c r="N980">
        <v>54.9</v>
      </c>
      <c r="O980">
        <v>685.9</v>
      </c>
      <c r="P980">
        <v>7</v>
      </c>
      <c r="Q980">
        <v>7.1</v>
      </c>
      <c r="R980" s="5">
        <v>0.67430555555555605</v>
      </c>
      <c r="T980" s="13">
        <f t="shared" si="46"/>
        <v>7.1</v>
      </c>
      <c r="U980" s="13">
        <f t="shared" si="47"/>
        <v>-2.3000000000000007</v>
      </c>
      <c r="V980" s="12">
        <f t="shared" si="45"/>
        <v>1</v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2"/>
      <c r="AW980" s="2"/>
      <c r="AX980" s="2"/>
      <c r="BC980" s="5">
        <v>0.67361111111111116</v>
      </c>
    </row>
    <row r="981" spans="2:55">
      <c r="B981" s="2">
        <v>7.4</v>
      </c>
      <c r="C981" s="2">
        <v>89</v>
      </c>
      <c r="D981" s="2">
        <v>5.7</v>
      </c>
      <c r="E981" s="2">
        <v>6.2</v>
      </c>
      <c r="F981" s="2">
        <v>6.8</v>
      </c>
      <c r="G981" s="2">
        <v>15.1</v>
      </c>
      <c r="H981" s="2">
        <v>1018.2</v>
      </c>
      <c r="I981" s="2">
        <v>0</v>
      </c>
      <c r="J981" s="2">
        <v>0</v>
      </c>
      <c r="K981" s="2">
        <v>1.5</v>
      </c>
      <c r="L981" s="2">
        <v>2.1</v>
      </c>
      <c r="M981" s="2">
        <v>6.1</v>
      </c>
      <c r="N981">
        <v>54.9</v>
      </c>
      <c r="O981">
        <v>685.9</v>
      </c>
      <c r="P981">
        <v>7</v>
      </c>
      <c r="Q981">
        <v>7.1</v>
      </c>
      <c r="R981" s="5">
        <v>0.67500000000000004</v>
      </c>
      <c r="T981" s="13">
        <f t="shared" si="46"/>
        <v>7.1</v>
      </c>
      <c r="U981" s="13">
        <f t="shared" si="47"/>
        <v>-2.3000000000000007</v>
      </c>
      <c r="V981" s="12">
        <f t="shared" si="45"/>
        <v>1</v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2"/>
      <c r="AW981" s="2"/>
      <c r="AX981" s="2"/>
      <c r="BC981" s="5">
        <v>0.6743055555555556</v>
      </c>
    </row>
    <row r="982" spans="2:55">
      <c r="B982" s="2">
        <v>7.5</v>
      </c>
      <c r="C982" s="2">
        <v>89</v>
      </c>
      <c r="D982" s="2">
        <v>5.8</v>
      </c>
      <c r="E982" s="2">
        <v>5</v>
      </c>
      <c r="F982" s="2">
        <v>13.7</v>
      </c>
      <c r="G982" s="2">
        <v>16.2</v>
      </c>
      <c r="H982" s="2">
        <v>1018.3</v>
      </c>
      <c r="I982" s="2">
        <v>0</v>
      </c>
      <c r="J982" s="2">
        <v>0</v>
      </c>
      <c r="K982" s="2">
        <v>1.6</v>
      </c>
      <c r="L982" s="2">
        <v>2.2000000000000002</v>
      </c>
      <c r="M982" s="2">
        <v>6.2</v>
      </c>
      <c r="N982">
        <v>55</v>
      </c>
      <c r="O982">
        <v>686</v>
      </c>
      <c r="P982">
        <v>7</v>
      </c>
      <c r="Q982">
        <v>7.1</v>
      </c>
      <c r="R982" s="5">
        <v>0.67569444444444404</v>
      </c>
      <c r="T982" s="13">
        <f t="shared" si="46"/>
        <v>7.1</v>
      </c>
      <c r="U982" s="13">
        <f t="shared" si="47"/>
        <v>-2.4000000000000004</v>
      </c>
      <c r="V982" s="12">
        <f t="shared" si="45"/>
        <v>1</v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2"/>
      <c r="AW982" s="2"/>
      <c r="AX982" s="2"/>
      <c r="BC982" s="5">
        <v>0.67500000000000004</v>
      </c>
    </row>
    <row r="983" spans="2:55">
      <c r="B983" s="2">
        <v>7.5</v>
      </c>
      <c r="C983" s="2">
        <v>89</v>
      </c>
      <c r="D983" s="2">
        <v>5.8</v>
      </c>
      <c r="E983" s="2">
        <v>5.7</v>
      </c>
      <c r="F983" s="2">
        <v>9.6999999999999993</v>
      </c>
      <c r="G983" s="2">
        <v>18</v>
      </c>
      <c r="H983" s="2">
        <v>1018.3</v>
      </c>
      <c r="I983" s="2">
        <v>0</v>
      </c>
      <c r="J983" s="2">
        <v>0</v>
      </c>
      <c r="K983" s="2">
        <v>1.7</v>
      </c>
      <c r="L983" s="2">
        <v>2.2999999999999998</v>
      </c>
      <c r="M983" s="2">
        <v>6.3</v>
      </c>
      <c r="N983">
        <v>55.1</v>
      </c>
      <c r="O983">
        <v>686.1</v>
      </c>
      <c r="P983">
        <v>7.1</v>
      </c>
      <c r="Q983">
        <v>7.1</v>
      </c>
      <c r="R983" s="5">
        <v>0.67638888888888904</v>
      </c>
      <c r="T983" s="13">
        <f t="shared" si="46"/>
        <v>7.1</v>
      </c>
      <c r="U983" s="13">
        <f t="shared" si="47"/>
        <v>-2.4000000000000004</v>
      </c>
      <c r="V983" s="12">
        <f t="shared" si="45"/>
        <v>1</v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2"/>
      <c r="AW983" s="2"/>
      <c r="AX983" s="2"/>
      <c r="BC983" s="5">
        <v>0.67569444444444449</v>
      </c>
    </row>
    <row r="984" spans="2:55">
      <c r="B984" s="2">
        <v>7.5</v>
      </c>
      <c r="C984" s="2">
        <v>89</v>
      </c>
      <c r="D984" s="2">
        <v>5.8</v>
      </c>
      <c r="E984" s="2">
        <v>5.0999999999999996</v>
      </c>
      <c r="F984" s="2">
        <v>13</v>
      </c>
      <c r="G984" s="2">
        <v>14.4</v>
      </c>
      <c r="H984" s="2">
        <v>1018.3</v>
      </c>
      <c r="I984" s="2">
        <v>0</v>
      </c>
      <c r="J984" s="2">
        <v>0</v>
      </c>
      <c r="K984" s="2">
        <v>1.7</v>
      </c>
      <c r="L984" s="2">
        <v>2.2999999999999998</v>
      </c>
      <c r="M984" s="2">
        <v>6.3</v>
      </c>
      <c r="N984">
        <v>55.1</v>
      </c>
      <c r="O984">
        <v>686.1</v>
      </c>
      <c r="P984">
        <v>7.1</v>
      </c>
      <c r="Q984">
        <v>7.1</v>
      </c>
      <c r="R984" s="5">
        <v>0.67708333333333304</v>
      </c>
      <c r="T984" s="13">
        <f t="shared" si="46"/>
        <v>7.1</v>
      </c>
      <c r="U984" s="13">
        <f t="shared" si="47"/>
        <v>-2.4000000000000004</v>
      </c>
      <c r="V984" s="12">
        <f t="shared" si="45"/>
        <v>1</v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2"/>
      <c r="AW984" s="2"/>
      <c r="AX984" s="2"/>
      <c r="BC984" s="5">
        <v>0.67638888888888893</v>
      </c>
    </row>
    <row r="985" spans="2:55">
      <c r="B985" s="2">
        <v>7.6</v>
      </c>
      <c r="C985" s="2">
        <v>90</v>
      </c>
      <c r="D985" s="2">
        <v>6.1</v>
      </c>
      <c r="E985" s="2">
        <v>5.5</v>
      </c>
      <c r="F985" s="2">
        <v>11.2</v>
      </c>
      <c r="G985" s="2">
        <v>13</v>
      </c>
      <c r="H985" s="2">
        <v>1018.3</v>
      </c>
      <c r="I985" s="2">
        <v>0</v>
      </c>
      <c r="J985" s="2">
        <v>0</v>
      </c>
      <c r="K985" s="2">
        <v>1.7</v>
      </c>
      <c r="L985" s="2">
        <v>2.4</v>
      </c>
      <c r="M985" s="2">
        <v>6.4</v>
      </c>
      <c r="N985">
        <v>55.2</v>
      </c>
      <c r="O985">
        <v>686.2</v>
      </c>
      <c r="P985">
        <v>7.1</v>
      </c>
      <c r="Q985">
        <v>7.1</v>
      </c>
      <c r="R985" s="5">
        <v>0.67777777777777803</v>
      </c>
      <c r="T985" s="13">
        <f t="shared" si="46"/>
        <v>7.1</v>
      </c>
      <c r="U985" s="13">
        <f t="shared" si="47"/>
        <v>-2.5</v>
      </c>
      <c r="V985" s="12">
        <f t="shared" si="45"/>
        <v>1</v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2"/>
      <c r="AW985" s="2"/>
      <c r="AX985" s="2"/>
      <c r="BC985" s="5">
        <v>0.67708333333333337</v>
      </c>
    </row>
    <row r="986" spans="2:55">
      <c r="B986" s="2">
        <v>7.7</v>
      </c>
      <c r="C986" s="2">
        <v>89</v>
      </c>
      <c r="D986" s="2">
        <v>6</v>
      </c>
      <c r="E986" s="2">
        <v>5.5</v>
      </c>
      <c r="F986" s="2">
        <v>11.9</v>
      </c>
      <c r="G986" s="2">
        <v>16.600000000000001</v>
      </c>
      <c r="H986" s="2">
        <v>1018.3</v>
      </c>
      <c r="I986" s="2">
        <v>0</v>
      </c>
      <c r="J986" s="2">
        <v>0</v>
      </c>
      <c r="K986" s="2">
        <v>1.7</v>
      </c>
      <c r="L986" s="2">
        <v>2.4</v>
      </c>
      <c r="M986" s="2">
        <v>6.4</v>
      </c>
      <c r="N986">
        <v>55.2</v>
      </c>
      <c r="O986">
        <v>686.2</v>
      </c>
      <c r="P986">
        <v>7.1</v>
      </c>
      <c r="Q986">
        <v>7.1</v>
      </c>
      <c r="R986" s="5">
        <v>0.67847222222222203</v>
      </c>
      <c r="T986" s="13">
        <f t="shared" si="46"/>
        <v>7.1</v>
      </c>
      <c r="U986" s="13">
        <f t="shared" si="47"/>
        <v>-2.6000000000000005</v>
      </c>
      <c r="V986" s="12">
        <f t="shared" si="45"/>
        <v>1</v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2"/>
      <c r="AW986" s="2"/>
      <c r="AX986" s="2"/>
      <c r="BC986" s="5">
        <v>0.67777777777777781</v>
      </c>
    </row>
    <row r="987" spans="2:55">
      <c r="B987" s="2">
        <v>7.6</v>
      </c>
      <c r="C987" s="2">
        <v>89</v>
      </c>
      <c r="D987" s="2">
        <v>5.9</v>
      </c>
      <c r="E987" s="2">
        <v>4.5</v>
      </c>
      <c r="F987" s="2">
        <v>18.399999999999999</v>
      </c>
      <c r="G987" s="2">
        <v>23.8</v>
      </c>
      <c r="H987" s="2">
        <v>1018.4</v>
      </c>
      <c r="I987" s="2">
        <v>0</v>
      </c>
      <c r="J987" s="2">
        <v>0</v>
      </c>
      <c r="K987" s="2">
        <v>1.8</v>
      </c>
      <c r="L987" s="2">
        <v>2.5</v>
      </c>
      <c r="M987" s="2">
        <v>6.5</v>
      </c>
      <c r="N987">
        <v>55.3</v>
      </c>
      <c r="O987">
        <v>686.3</v>
      </c>
      <c r="P987">
        <v>7.1</v>
      </c>
      <c r="Q987">
        <v>7.1</v>
      </c>
      <c r="R987" s="5">
        <v>0.67916666666666703</v>
      </c>
      <c r="T987" s="13">
        <f t="shared" si="46"/>
        <v>7.1</v>
      </c>
      <c r="U987" s="13">
        <f t="shared" si="47"/>
        <v>-2.5</v>
      </c>
      <c r="V987" s="12">
        <f t="shared" si="45"/>
        <v>1</v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2"/>
      <c r="AW987" s="2"/>
      <c r="AX987" s="2"/>
      <c r="BC987" s="5">
        <v>0.67847222222222225</v>
      </c>
    </row>
    <row r="988" spans="2:55">
      <c r="B988" s="2">
        <v>7.6</v>
      </c>
      <c r="C988" s="2">
        <v>90</v>
      </c>
      <c r="D988" s="2">
        <v>6.1</v>
      </c>
      <c r="E988" s="2">
        <v>5.8</v>
      </c>
      <c r="F988" s="2">
        <v>9.6999999999999993</v>
      </c>
      <c r="G988" s="2">
        <v>9.6999999999999993</v>
      </c>
      <c r="H988" s="2">
        <v>1018.1</v>
      </c>
      <c r="I988" s="2">
        <v>0</v>
      </c>
      <c r="J988" s="2">
        <v>0</v>
      </c>
      <c r="K988" s="2">
        <v>1.8</v>
      </c>
      <c r="L988" s="2">
        <v>2.5</v>
      </c>
      <c r="M988" s="2">
        <v>6.5</v>
      </c>
      <c r="N988">
        <v>55.3</v>
      </c>
      <c r="O988">
        <v>686.3</v>
      </c>
      <c r="P988">
        <v>7.1</v>
      </c>
      <c r="Q988">
        <v>7.2</v>
      </c>
      <c r="R988" s="5">
        <v>0.67986111111111103</v>
      </c>
      <c r="T988" s="13">
        <f t="shared" si="46"/>
        <v>7.2</v>
      </c>
      <c r="U988" s="13">
        <f t="shared" si="47"/>
        <v>-2.3999999999999995</v>
      </c>
      <c r="V988" s="12">
        <f t="shared" si="45"/>
        <v>1</v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2"/>
      <c r="AW988" s="2"/>
      <c r="AX988" s="2"/>
      <c r="BC988" s="5">
        <v>0.6791666666666667</v>
      </c>
    </row>
    <row r="989" spans="2:55">
      <c r="B989" s="2">
        <v>7.6</v>
      </c>
      <c r="C989" s="2">
        <v>90</v>
      </c>
      <c r="D989" s="2">
        <v>6.1</v>
      </c>
      <c r="E989" s="2">
        <v>5.6</v>
      </c>
      <c r="F989" s="2">
        <v>10.8</v>
      </c>
      <c r="G989" s="2">
        <v>20.2</v>
      </c>
      <c r="H989" s="2">
        <v>1018.1</v>
      </c>
      <c r="I989" s="2">
        <v>0</v>
      </c>
      <c r="J989" s="2">
        <v>0</v>
      </c>
      <c r="K989" s="2">
        <v>1.9</v>
      </c>
      <c r="L989" s="2">
        <v>2.6</v>
      </c>
      <c r="M989" s="2">
        <v>6.6</v>
      </c>
      <c r="N989">
        <v>55.4</v>
      </c>
      <c r="O989">
        <v>686.4</v>
      </c>
      <c r="P989">
        <v>7.2</v>
      </c>
      <c r="Q989">
        <v>7.2</v>
      </c>
      <c r="R989" s="5">
        <v>0.68055555555555602</v>
      </c>
      <c r="T989" s="13">
        <f t="shared" si="46"/>
        <v>7.2</v>
      </c>
      <c r="U989" s="13">
        <f t="shared" si="47"/>
        <v>-2.3999999999999995</v>
      </c>
      <c r="V989" s="12">
        <f t="shared" si="45"/>
        <v>1</v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2"/>
      <c r="AW989" s="2"/>
      <c r="AX989" s="2"/>
      <c r="BC989" s="5">
        <v>0.67986111111111114</v>
      </c>
    </row>
    <row r="990" spans="2:55">
      <c r="B990" s="2">
        <v>7.6</v>
      </c>
      <c r="C990" s="2">
        <v>90</v>
      </c>
      <c r="D990" s="2">
        <v>6.1</v>
      </c>
      <c r="E990" s="2">
        <v>6.2</v>
      </c>
      <c r="F990" s="2">
        <v>8.3000000000000007</v>
      </c>
      <c r="G990" s="2">
        <v>17.600000000000001</v>
      </c>
      <c r="H990" s="2">
        <v>1018.2</v>
      </c>
      <c r="I990" s="2">
        <v>0</v>
      </c>
      <c r="J990" s="2">
        <v>0</v>
      </c>
      <c r="K990" s="2">
        <v>1.9</v>
      </c>
      <c r="L990" s="2">
        <v>2.6</v>
      </c>
      <c r="M990" s="2">
        <v>6.6</v>
      </c>
      <c r="N990">
        <v>55.4</v>
      </c>
      <c r="O990">
        <v>686.4</v>
      </c>
      <c r="P990">
        <v>7.2</v>
      </c>
      <c r="Q990">
        <v>7.2</v>
      </c>
      <c r="R990" s="5">
        <v>0.68125000000000002</v>
      </c>
      <c r="T990" s="13">
        <f t="shared" si="46"/>
        <v>7.2</v>
      </c>
      <c r="U990" s="13">
        <f t="shared" si="47"/>
        <v>-2.3999999999999995</v>
      </c>
      <c r="V990" s="12">
        <f t="shared" si="45"/>
        <v>1</v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2"/>
      <c r="AW990" s="2"/>
      <c r="AX990" s="2"/>
      <c r="BC990" s="5">
        <v>0.68055555555555558</v>
      </c>
    </row>
    <row r="991" spans="2:55">
      <c r="B991" s="2">
        <v>7.6</v>
      </c>
      <c r="C991" s="2">
        <v>90</v>
      </c>
      <c r="D991" s="2">
        <v>6.1</v>
      </c>
      <c r="E991" s="2">
        <v>4.4000000000000004</v>
      </c>
      <c r="F991" s="2">
        <v>19.8</v>
      </c>
      <c r="G991" s="2">
        <v>24.5</v>
      </c>
      <c r="H991" s="2">
        <v>1018.2</v>
      </c>
      <c r="I991" s="2">
        <v>0</v>
      </c>
      <c r="J991" s="2">
        <v>0</v>
      </c>
      <c r="K991" s="2">
        <v>2</v>
      </c>
      <c r="L991" s="2">
        <v>2.7</v>
      </c>
      <c r="M991" s="2">
        <v>6.7</v>
      </c>
      <c r="N991">
        <v>55.5</v>
      </c>
      <c r="O991">
        <v>686.5</v>
      </c>
      <c r="P991">
        <v>7.2</v>
      </c>
      <c r="Q991">
        <v>7.2</v>
      </c>
      <c r="R991" s="5">
        <v>0.68194444444444402</v>
      </c>
      <c r="T991" s="13">
        <f t="shared" si="46"/>
        <v>7.2</v>
      </c>
      <c r="U991" s="13">
        <f t="shared" si="47"/>
        <v>-2.3999999999999995</v>
      </c>
      <c r="V991" s="12">
        <f t="shared" si="45"/>
        <v>1</v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2"/>
      <c r="AW991" s="2"/>
      <c r="AX991" s="2"/>
      <c r="BC991" s="5">
        <v>0.68125000000000002</v>
      </c>
    </row>
    <row r="992" spans="2:55">
      <c r="B992" s="2">
        <v>7.6</v>
      </c>
      <c r="C992" s="2">
        <v>90</v>
      </c>
      <c r="D992" s="2">
        <v>6.1</v>
      </c>
      <c r="E992" s="2">
        <v>6.2</v>
      </c>
      <c r="F992" s="2">
        <v>8.3000000000000007</v>
      </c>
      <c r="G992" s="2">
        <v>10.4</v>
      </c>
      <c r="H992" s="2">
        <v>1018.1</v>
      </c>
      <c r="I992" s="2">
        <v>0</v>
      </c>
      <c r="J992" s="2">
        <v>0</v>
      </c>
      <c r="K992" s="2">
        <v>2</v>
      </c>
      <c r="L992" s="2">
        <v>2.7</v>
      </c>
      <c r="M992" s="2">
        <v>6.7</v>
      </c>
      <c r="N992">
        <v>55.5</v>
      </c>
      <c r="O992">
        <v>686.5</v>
      </c>
      <c r="P992">
        <v>7.2</v>
      </c>
      <c r="Q992">
        <v>7.2</v>
      </c>
      <c r="R992" s="5">
        <v>0.68263888888888902</v>
      </c>
      <c r="T992" s="13">
        <f t="shared" si="46"/>
        <v>7.2</v>
      </c>
      <c r="U992" s="13">
        <f t="shared" si="47"/>
        <v>-2.3999999999999995</v>
      </c>
      <c r="V992" s="12">
        <f t="shared" si="45"/>
        <v>1</v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2"/>
      <c r="AW992" s="2"/>
      <c r="AX992" s="2"/>
      <c r="BC992" s="5">
        <v>0.68194444444444446</v>
      </c>
    </row>
    <row r="993" spans="2:55">
      <c r="B993" s="2">
        <v>7.6</v>
      </c>
      <c r="C993" s="2">
        <v>90</v>
      </c>
      <c r="D993" s="2">
        <v>6.1</v>
      </c>
      <c r="E993" s="2">
        <v>4.9000000000000004</v>
      </c>
      <c r="F993" s="2">
        <v>15.1</v>
      </c>
      <c r="G993" s="2">
        <v>18</v>
      </c>
      <c r="H993" s="2">
        <v>1018.1</v>
      </c>
      <c r="I993" s="2">
        <v>0</v>
      </c>
      <c r="J993" s="2">
        <v>0</v>
      </c>
      <c r="K993" s="2">
        <v>2.1</v>
      </c>
      <c r="L993" s="2">
        <v>2.8</v>
      </c>
      <c r="M993" s="2">
        <v>6.8</v>
      </c>
      <c r="N993">
        <v>55.6</v>
      </c>
      <c r="O993">
        <v>686.6</v>
      </c>
      <c r="P993">
        <v>7.2</v>
      </c>
      <c r="Q993">
        <v>7.3</v>
      </c>
      <c r="R993" s="5">
        <v>0.68333333333333302</v>
      </c>
      <c r="T993" s="13">
        <f t="shared" si="46"/>
        <v>7.3</v>
      </c>
      <c r="U993" s="13">
        <f t="shared" si="47"/>
        <v>-2.2999999999999998</v>
      </c>
      <c r="V993" s="12">
        <f t="shared" si="45"/>
        <v>1</v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2"/>
      <c r="AW993" s="2"/>
      <c r="AX993" s="2"/>
      <c r="BC993" s="5">
        <v>0.68263888888888891</v>
      </c>
    </row>
    <row r="994" spans="2:55">
      <c r="B994" s="2">
        <v>7.7</v>
      </c>
      <c r="C994" s="2">
        <v>90</v>
      </c>
      <c r="D994" s="2">
        <v>6.2</v>
      </c>
      <c r="E994" s="2">
        <v>6.9</v>
      </c>
      <c r="F994" s="2">
        <v>5.8</v>
      </c>
      <c r="G994" s="2">
        <v>12.6</v>
      </c>
      <c r="H994" s="2">
        <v>1018</v>
      </c>
      <c r="I994" s="2">
        <v>0</v>
      </c>
      <c r="J994" s="2">
        <v>0</v>
      </c>
      <c r="K994" s="2">
        <v>2.1</v>
      </c>
      <c r="L994" s="2">
        <v>2.8</v>
      </c>
      <c r="M994" s="2">
        <v>6.8</v>
      </c>
      <c r="N994">
        <v>55.6</v>
      </c>
      <c r="O994">
        <v>686.6</v>
      </c>
      <c r="P994">
        <v>7.3</v>
      </c>
      <c r="Q994">
        <v>7.3</v>
      </c>
      <c r="R994" s="5">
        <v>0.68402777777777801</v>
      </c>
      <c r="T994" s="13">
        <f t="shared" si="46"/>
        <v>7.3</v>
      </c>
      <c r="U994" s="13">
        <f t="shared" si="47"/>
        <v>-2.4000000000000004</v>
      </c>
      <c r="V994" s="12">
        <f t="shared" si="45"/>
        <v>1</v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2"/>
      <c r="AW994" s="2"/>
      <c r="AX994" s="2"/>
      <c r="BC994" s="5">
        <v>0.68333333333333335</v>
      </c>
    </row>
    <row r="995" spans="2:55">
      <c r="B995" s="2">
        <v>7.7</v>
      </c>
      <c r="C995" s="2">
        <v>90</v>
      </c>
      <c r="D995" s="2">
        <v>6.2</v>
      </c>
      <c r="E995" s="2">
        <v>5.3</v>
      </c>
      <c r="F995" s="2">
        <v>13.7</v>
      </c>
      <c r="G995" s="2">
        <v>19.8</v>
      </c>
      <c r="H995" s="2">
        <v>1018.1</v>
      </c>
      <c r="I995" s="2">
        <v>0</v>
      </c>
      <c r="J995" s="2">
        <v>0</v>
      </c>
      <c r="K995" s="2">
        <v>2.1</v>
      </c>
      <c r="L995" s="2">
        <v>2.9</v>
      </c>
      <c r="M995" s="2">
        <v>6.9</v>
      </c>
      <c r="N995">
        <v>55.7</v>
      </c>
      <c r="O995">
        <v>686.7</v>
      </c>
      <c r="P995">
        <v>7.2</v>
      </c>
      <c r="Q995">
        <v>7.3</v>
      </c>
      <c r="R995" s="5">
        <v>0.68472222222222201</v>
      </c>
      <c r="T995" s="13">
        <f t="shared" si="46"/>
        <v>7.3</v>
      </c>
      <c r="U995" s="13">
        <f t="shared" si="47"/>
        <v>-2.4000000000000004</v>
      </c>
      <c r="V995" s="12">
        <f t="shared" si="45"/>
        <v>1</v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2"/>
      <c r="AW995" s="2"/>
      <c r="AX995" s="2"/>
      <c r="BC995" s="5">
        <v>0.68402777777777779</v>
      </c>
    </row>
    <row r="996" spans="2:55">
      <c r="B996" s="2">
        <v>7.6</v>
      </c>
      <c r="C996" s="2">
        <v>90</v>
      </c>
      <c r="D996" s="2">
        <v>6.1</v>
      </c>
      <c r="E996" s="2">
        <v>5.3</v>
      </c>
      <c r="F996" s="2">
        <v>12.6</v>
      </c>
      <c r="G996" s="2">
        <v>22</v>
      </c>
      <c r="H996" s="2">
        <v>1017.9</v>
      </c>
      <c r="I996" s="2">
        <v>0</v>
      </c>
      <c r="J996" s="2">
        <v>0</v>
      </c>
      <c r="K996" s="2">
        <v>2.2000000000000002</v>
      </c>
      <c r="L996" s="2">
        <v>3</v>
      </c>
      <c r="M996" s="2">
        <v>7</v>
      </c>
      <c r="N996">
        <v>55.8</v>
      </c>
      <c r="O996">
        <v>686.8</v>
      </c>
      <c r="P996">
        <v>7.3</v>
      </c>
      <c r="Q996">
        <v>7.3</v>
      </c>
      <c r="R996" s="5">
        <v>0.68541666666666701</v>
      </c>
      <c r="T996" s="13">
        <f t="shared" si="46"/>
        <v>7.3</v>
      </c>
      <c r="U996" s="13">
        <f t="shared" si="47"/>
        <v>-2.2999999999999998</v>
      </c>
      <c r="V996" s="12">
        <f t="shared" si="45"/>
        <v>1</v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2"/>
      <c r="AW996" s="2"/>
      <c r="AX996" s="2"/>
      <c r="BC996" s="5">
        <v>0.68472222222222223</v>
      </c>
    </row>
    <row r="997" spans="2:55">
      <c r="B997" s="2">
        <v>7.6</v>
      </c>
      <c r="C997" s="2">
        <v>90</v>
      </c>
      <c r="D997" s="2">
        <v>6.1</v>
      </c>
      <c r="E997" s="2">
        <v>5.4</v>
      </c>
      <c r="F997" s="2">
        <v>11.9</v>
      </c>
      <c r="G997" s="2">
        <v>14.4</v>
      </c>
      <c r="H997" s="2">
        <v>1018.2</v>
      </c>
      <c r="I997" s="2">
        <v>0</v>
      </c>
      <c r="J997" s="2">
        <v>0</v>
      </c>
      <c r="K997" s="2">
        <v>2.2000000000000002</v>
      </c>
      <c r="L997" s="2">
        <v>3</v>
      </c>
      <c r="M997" s="2">
        <v>7</v>
      </c>
      <c r="N997">
        <v>55.8</v>
      </c>
      <c r="O997">
        <v>686.8</v>
      </c>
      <c r="P997">
        <v>7.3</v>
      </c>
      <c r="Q997">
        <v>7.3</v>
      </c>
      <c r="R997" s="5">
        <v>0.68611111111111101</v>
      </c>
      <c r="T997" s="13">
        <f t="shared" si="46"/>
        <v>7.3</v>
      </c>
      <c r="U997" s="13">
        <f t="shared" si="47"/>
        <v>-2.2999999999999998</v>
      </c>
      <c r="V997" s="12">
        <f t="shared" si="45"/>
        <v>1</v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2"/>
      <c r="AW997" s="2"/>
      <c r="AX997" s="2"/>
      <c r="BC997" s="5">
        <v>0.68541666666666667</v>
      </c>
    </row>
    <row r="998" spans="2:55">
      <c r="B998" s="2">
        <v>7.6</v>
      </c>
      <c r="C998" s="2">
        <v>90</v>
      </c>
      <c r="D998" s="2">
        <v>6.1</v>
      </c>
      <c r="E998" s="2">
        <v>4.7</v>
      </c>
      <c r="F998" s="2">
        <v>16.899999999999999</v>
      </c>
      <c r="G998" s="2">
        <v>19.8</v>
      </c>
      <c r="H998" s="2">
        <v>1017.9</v>
      </c>
      <c r="I998" s="2">
        <v>0</v>
      </c>
      <c r="J998" s="2">
        <v>0</v>
      </c>
      <c r="K998" s="2">
        <v>2.2999999999999998</v>
      </c>
      <c r="L998" s="2">
        <v>3.1</v>
      </c>
      <c r="M998" s="2">
        <v>7.1</v>
      </c>
      <c r="N998">
        <v>55.9</v>
      </c>
      <c r="O998">
        <v>686.9</v>
      </c>
      <c r="P998">
        <v>7.3</v>
      </c>
      <c r="Q998">
        <v>7.3</v>
      </c>
      <c r="R998" s="5">
        <v>0.686805555555556</v>
      </c>
      <c r="T998" s="13">
        <f t="shared" si="46"/>
        <v>7.3</v>
      </c>
      <c r="U998" s="13">
        <f t="shared" si="47"/>
        <v>-2.2999999999999998</v>
      </c>
      <c r="V998" s="12">
        <f t="shared" si="45"/>
        <v>1</v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2"/>
      <c r="AW998" s="2"/>
      <c r="AX998" s="2"/>
      <c r="BC998" s="5">
        <v>0.68611111111111112</v>
      </c>
    </row>
    <row r="999" spans="2:55">
      <c r="B999" s="2">
        <v>7.5</v>
      </c>
      <c r="C999" s="2">
        <v>90</v>
      </c>
      <c r="D999" s="2">
        <v>6</v>
      </c>
      <c r="E999" s="2">
        <v>5.9</v>
      </c>
      <c r="F999" s="2">
        <v>8.6</v>
      </c>
      <c r="G999" s="2">
        <v>16.600000000000001</v>
      </c>
      <c r="H999" s="2">
        <v>1018.1</v>
      </c>
      <c r="I999" s="2">
        <v>0</v>
      </c>
      <c r="J999" s="2">
        <v>0</v>
      </c>
      <c r="K999" s="2">
        <v>2.2999999999999998</v>
      </c>
      <c r="L999" s="2">
        <v>3.1</v>
      </c>
      <c r="M999" s="2">
        <v>7.1</v>
      </c>
      <c r="N999">
        <v>55.9</v>
      </c>
      <c r="O999">
        <v>686.9</v>
      </c>
      <c r="P999">
        <v>7.3</v>
      </c>
      <c r="Q999">
        <v>7.3</v>
      </c>
      <c r="R999" s="5">
        <v>0.6875</v>
      </c>
      <c r="T999" s="13">
        <f t="shared" si="46"/>
        <v>7.3</v>
      </c>
      <c r="U999" s="13">
        <f t="shared" si="47"/>
        <v>-2.2000000000000002</v>
      </c>
      <c r="V999" s="12">
        <f t="shared" si="45"/>
        <v>1</v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2"/>
      <c r="AW999" s="2"/>
      <c r="AX999" s="2"/>
      <c r="BC999" s="5">
        <v>0.68680555555555556</v>
      </c>
    </row>
    <row r="1000" spans="2:55">
      <c r="B1000" s="2">
        <v>7.5</v>
      </c>
      <c r="C1000" s="2">
        <v>90</v>
      </c>
      <c r="D1000" s="2">
        <v>6</v>
      </c>
      <c r="E1000" s="2">
        <v>5.3</v>
      </c>
      <c r="F1000" s="2">
        <v>11.9</v>
      </c>
      <c r="G1000" s="2">
        <v>14</v>
      </c>
      <c r="H1000" s="2">
        <v>1017.9</v>
      </c>
      <c r="I1000" s="2">
        <v>0</v>
      </c>
      <c r="J1000" s="2">
        <v>0</v>
      </c>
      <c r="K1000" s="2">
        <v>2.2000000000000002</v>
      </c>
      <c r="L1000" s="2">
        <v>3.2</v>
      </c>
      <c r="M1000" s="2">
        <v>7.2</v>
      </c>
      <c r="N1000">
        <v>56</v>
      </c>
      <c r="O1000">
        <v>687</v>
      </c>
      <c r="P1000">
        <v>7.3</v>
      </c>
      <c r="Q1000">
        <v>7.3</v>
      </c>
      <c r="R1000" s="5">
        <v>0.688194444444444</v>
      </c>
      <c r="T1000" s="13">
        <f t="shared" si="46"/>
        <v>7.3</v>
      </c>
      <c r="U1000" s="13">
        <f t="shared" si="47"/>
        <v>-2.2000000000000002</v>
      </c>
      <c r="V1000" s="12">
        <f t="shared" si="45"/>
        <v>1</v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2"/>
      <c r="AW1000" s="2"/>
      <c r="AX1000" s="2"/>
      <c r="BC1000" s="5">
        <v>0.6875</v>
      </c>
    </row>
    <row r="1001" spans="2:55">
      <c r="B1001" s="2">
        <v>7.5</v>
      </c>
      <c r="C1001" s="2">
        <v>90</v>
      </c>
      <c r="D1001" s="2">
        <v>6</v>
      </c>
      <c r="E1001" s="2">
        <v>6.8</v>
      </c>
      <c r="F1001" s="2">
        <v>5.4</v>
      </c>
      <c r="G1001" s="2">
        <v>9.4</v>
      </c>
      <c r="H1001" s="2">
        <v>1017.8</v>
      </c>
      <c r="I1001" s="2">
        <v>0</v>
      </c>
      <c r="J1001" s="2">
        <v>0</v>
      </c>
      <c r="K1001" s="2">
        <v>2.2999999999999998</v>
      </c>
      <c r="L1001" s="2">
        <v>3.3</v>
      </c>
      <c r="M1001" s="2">
        <v>7.3</v>
      </c>
      <c r="N1001">
        <v>56.1</v>
      </c>
      <c r="O1001">
        <v>687.1</v>
      </c>
      <c r="P1001">
        <v>7.3</v>
      </c>
      <c r="Q1001">
        <v>7.3</v>
      </c>
      <c r="R1001" s="5">
        <v>0.68888888888888899</v>
      </c>
      <c r="T1001" s="13">
        <f t="shared" si="46"/>
        <v>7.3</v>
      </c>
      <c r="U1001" s="13">
        <f t="shared" si="47"/>
        <v>-2.2000000000000002</v>
      </c>
      <c r="V1001" s="12">
        <f t="shared" si="45"/>
        <v>1</v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2"/>
      <c r="AW1001" s="2"/>
      <c r="AX1001" s="2"/>
      <c r="BC1001" s="5">
        <v>0.68819444444444444</v>
      </c>
    </row>
    <row r="1002" spans="2:55">
      <c r="B1002" s="2">
        <v>7.4</v>
      </c>
      <c r="C1002" s="2">
        <v>90</v>
      </c>
      <c r="D1002" s="2">
        <v>5.9</v>
      </c>
      <c r="E1002" s="2">
        <v>5.2</v>
      </c>
      <c r="F1002" s="2">
        <v>11.9</v>
      </c>
      <c r="G1002" s="2">
        <v>13.7</v>
      </c>
      <c r="H1002" s="2">
        <v>1017.8</v>
      </c>
      <c r="I1002" s="2">
        <v>0</v>
      </c>
      <c r="J1002" s="2">
        <v>0</v>
      </c>
      <c r="K1002" s="2">
        <v>2.2999999999999998</v>
      </c>
      <c r="L1002" s="2">
        <v>3.3</v>
      </c>
      <c r="M1002" s="2">
        <v>7.3</v>
      </c>
      <c r="N1002">
        <v>56.1</v>
      </c>
      <c r="O1002">
        <v>687.1</v>
      </c>
      <c r="P1002">
        <v>7.3</v>
      </c>
      <c r="Q1002">
        <v>7.3</v>
      </c>
      <c r="R1002" s="5">
        <v>0.68958333333333299</v>
      </c>
      <c r="T1002" s="13">
        <f t="shared" si="46"/>
        <v>7.3</v>
      </c>
      <c r="U1002" s="13">
        <f t="shared" si="47"/>
        <v>-2.1000000000000005</v>
      </c>
      <c r="V1002" s="12">
        <f t="shared" si="45"/>
        <v>1</v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2"/>
      <c r="AW1002" s="2"/>
      <c r="AX1002" s="2"/>
      <c r="BC1002" s="5">
        <v>0.68888888888888888</v>
      </c>
    </row>
    <row r="1003" spans="2:55">
      <c r="B1003" s="2">
        <v>7.4</v>
      </c>
      <c r="C1003" s="2">
        <v>90</v>
      </c>
      <c r="D1003" s="2">
        <v>5.9</v>
      </c>
      <c r="E1003" s="2">
        <v>4.2</v>
      </c>
      <c r="F1003" s="2">
        <v>19.399999999999999</v>
      </c>
      <c r="G1003" s="2">
        <v>20.9</v>
      </c>
      <c r="H1003" s="2">
        <v>1017.8</v>
      </c>
      <c r="I1003" s="2">
        <v>0</v>
      </c>
      <c r="J1003" s="2">
        <v>0</v>
      </c>
      <c r="K1003" s="2">
        <v>2.4</v>
      </c>
      <c r="L1003" s="2">
        <v>3.4</v>
      </c>
      <c r="M1003" s="2">
        <v>7.4</v>
      </c>
      <c r="N1003">
        <v>56.2</v>
      </c>
      <c r="O1003">
        <v>687.2</v>
      </c>
      <c r="P1003">
        <v>7.3</v>
      </c>
      <c r="Q1003">
        <v>7.3</v>
      </c>
      <c r="R1003" s="5">
        <v>0.69027777777777799</v>
      </c>
      <c r="T1003" s="13">
        <f t="shared" si="46"/>
        <v>7.3</v>
      </c>
      <c r="U1003" s="13">
        <f t="shared" si="47"/>
        <v>-2.1000000000000005</v>
      </c>
      <c r="V1003" s="12">
        <f t="shared" si="45"/>
        <v>1</v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2"/>
      <c r="AW1003" s="2"/>
      <c r="AX1003" s="2"/>
      <c r="BC1003" s="5">
        <v>0.68958333333333333</v>
      </c>
    </row>
    <row r="1004" spans="2:55">
      <c r="B1004" s="2">
        <v>7.4</v>
      </c>
      <c r="C1004" s="2">
        <v>90</v>
      </c>
      <c r="D1004" s="2">
        <v>5.9</v>
      </c>
      <c r="E1004" s="2">
        <v>6.3</v>
      </c>
      <c r="F1004" s="2">
        <v>6.5</v>
      </c>
      <c r="G1004" s="2">
        <v>10.4</v>
      </c>
      <c r="H1004" s="2">
        <v>1017.5</v>
      </c>
      <c r="I1004" s="2">
        <v>0</v>
      </c>
      <c r="J1004" s="2">
        <v>0</v>
      </c>
      <c r="K1004" s="2">
        <v>2.5</v>
      </c>
      <c r="L1004" s="2">
        <v>3.5</v>
      </c>
      <c r="M1004" s="2">
        <v>7.5</v>
      </c>
      <c r="N1004">
        <v>56.3</v>
      </c>
      <c r="O1004">
        <v>687.3</v>
      </c>
      <c r="P1004">
        <v>7.3</v>
      </c>
      <c r="Q1004">
        <v>7.3</v>
      </c>
      <c r="R1004" s="5">
        <v>0.69097222222222199</v>
      </c>
      <c r="T1004" s="13">
        <f t="shared" si="46"/>
        <v>7.3</v>
      </c>
      <c r="U1004" s="13">
        <f t="shared" si="47"/>
        <v>-2.1000000000000005</v>
      </c>
      <c r="V1004" s="12">
        <f t="shared" si="45"/>
        <v>1</v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2"/>
      <c r="AW1004" s="2"/>
      <c r="AX1004" s="2"/>
      <c r="BC1004" s="5">
        <v>0.69027777777777777</v>
      </c>
    </row>
    <row r="1005" spans="2:55">
      <c r="B1005" s="2">
        <v>7.4</v>
      </c>
      <c r="C1005" s="2">
        <v>90</v>
      </c>
      <c r="D1005" s="2">
        <v>5.9</v>
      </c>
      <c r="E1005" s="2">
        <v>5.4</v>
      </c>
      <c r="F1005" s="2">
        <v>10.4</v>
      </c>
      <c r="G1005" s="2">
        <v>11.5</v>
      </c>
      <c r="H1005" s="2">
        <v>1017.8</v>
      </c>
      <c r="I1005" s="2">
        <v>0</v>
      </c>
      <c r="J1005" s="2">
        <v>0</v>
      </c>
      <c r="K1005" s="2">
        <v>2.5</v>
      </c>
      <c r="L1005" s="2">
        <v>3.6</v>
      </c>
      <c r="M1005" s="2">
        <v>7.6</v>
      </c>
      <c r="N1005">
        <v>56.4</v>
      </c>
      <c r="O1005">
        <v>687.4</v>
      </c>
      <c r="P1005">
        <v>7.3</v>
      </c>
      <c r="Q1005">
        <v>7.3</v>
      </c>
      <c r="R1005" s="5">
        <v>0.69166666666666698</v>
      </c>
      <c r="T1005" s="13">
        <f t="shared" si="46"/>
        <v>7.3</v>
      </c>
      <c r="U1005" s="13">
        <f t="shared" si="47"/>
        <v>-2.1000000000000005</v>
      </c>
      <c r="V1005" s="12">
        <f t="shared" si="45"/>
        <v>1</v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2"/>
      <c r="AW1005" s="2"/>
      <c r="AX1005" s="2"/>
      <c r="BC1005" s="5">
        <v>0.69097222222222221</v>
      </c>
    </row>
    <row r="1006" spans="2:55">
      <c r="B1006" s="2">
        <v>7.4</v>
      </c>
      <c r="C1006" s="2">
        <v>90</v>
      </c>
      <c r="D1006" s="2">
        <v>5.9</v>
      </c>
      <c r="E1006" s="2">
        <v>5.4</v>
      </c>
      <c r="F1006" s="2">
        <v>10.8</v>
      </c>
      <c r="G1006" s="2">
        <v>16.2</v>
      </c>
      <c r="H1006" s="2">
        <v>1017.5</v>
      </c>
      <c r="I1006" s="2">
        <v>0</v>
      </c>
      <c r="J1006" s="2">
        <v>0</v>
      </c>
      <c r="K1006" s="2">
        <v>2.6</v>
      </c>
      <c r="L1006" s="2">
        <v>3.7</v>
      </c>
      <c r="M1006" s="2">
        <v>7.7</v>
      </c>
      <c r="N1006">
        <v>56.5</v>
      </c>
      <c r="O1006">
        <v>687.5</v>
      </c>
      <c r="P1006">
        <v>7.3</v>
      </c>
      <c r="Q1006">
        <v>7.3</v>
      </c>
      <c r="R1006" s="5">
        <v>0.69236111111111098</v>
      </c>
      <c r="T1006" s="13">
        <f t="shared" si="46"/>
        <v>7.3</v>
      </c>
      <c r="U1006" s="13">
        <f t="shared" si="47"/>
        <v>-2.1000000000000005</v>
      </c>
      <c r="V1006" s="12">
        <f t="shared" si="45"/>
        <v>1</v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2"/>
      <c r="AW1006" s="2"/>
      <c r="AX1006" s="2"/>
      <c r="BC1006" s="5">
        <v>0.69166666666666665</v>
      </c>
    </row>
    <row r="1007" spans="2:55">
      <c r="B1007" s="2">
        <v>7.5</v>
      </c>
      <c r="C1007" s="2">
        <v>90</v>
      </c>
      <c r="D1007" s="2">
        <v>6</v>
      </c>
      <c r="E1007" s="2">
        <v>5.7</v>
      </c>
      <c r="F1007" s="2">
        <v>10.1</v>
      </c>
      <c r="G1007" s="2">
        <v>19.100000000000001</v>
      </c>
      <c r="H1007" s="2">
        <v>1017.5</v>
      </c>
      <c r="I1007" s="2">
        <v>0</v>
      </c>
      <c r="J1007" s="2">
        <v>0</v>
      </c>
      <c r="K1007" s="2">
        <v>2.7</v>
      </c>
      <c r="L1007" s="2">
        <v>3.8</v>
      </c>
      <c r="M1007" s="2">
        <v>7.8</v>
      </c>
      <c r="N1007">
        <v>56.6</v>
      </c>
      <c r="O1007">
        <v>687.6</v>
      </c>
      <c r="P1007">
        <v>7.3</v>
      </c>
      <c r="Q1007">
        <v>7.3</v>
      </c>
      <c r="R1007" s="5">
        <v>0.69305555555555598</v>
      </c>
      <c r="T1007" s="13">
        <f t="shared" si="46"/>
        <v>7.3</v>
      </c>
      <c r="U1007" s="13">
        <f t="shared" si="47"/>
        <v>-2.2000000000000002</v>
      </c>
      <c r="V1007" s="12">
        <f t="shared" si="45"/>
        <v>1</v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2"/>
      <c r="AW1007" s="2"/>
      <c r="AX1007" s="2"/>
      <c r="BC1007" s="5">
        <v>0.69236111111111109</v>
      </c>
    </row>
    <row r="1008" spans="2:55">
      <c r="B1008" s="2">
        <v>7.5</v>
      </c>
      <c r="C1008" s="2">
        <v>90</v>
      </c>
      <c r="D1008" s="2">
        <v>6</v>
      </c>
      <c r="E1008" s="2">
        <v>5.4</v>
      </c>
      <c r="F1008" s="2">
        <v>11.2</v>
      </c>
      <c r="G1008" s="2">
        <v>20.9</v>
      </c>
      <c r="H1008" s="2">
        <v>1017.4</v>
      </c>
      <c r="I1008" s="2">
        <v>0</v>
      </c>
      <c r="J1008" s="2">
        <v>0</v>
      </c>
      <c r="K1008" s="2">
        <v>2.7</v>
      </c>
      <c r="L1008" s="2">
        <v>3.8</v>
      </c>
      <c r="M1008" s="2">
        <v>7.8</v>
      </c>
      <c r="N1008">
        <v>56.6</v>
      </c>
      <c r="O1008">
        <v>687.6</v>
      </c>
      <c r="P1008">
        <v>7.3</v>
      </c>
      <c r="Q1008">
        <v>7.3</v>
      </c>
      <c r="R1008" s="5">
        <v>0.69374999999999998</v>
      </c>
      <c r="T1008" s="13">
        <f t="shared" si="46"/>
        <v>7.3</v>
      </c>
      <c r="U1008" s="13"/>
      <c r="V1008" s="12">
        <f t="shared" si="45"/>
        <v>1</v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2"/>
      <c r="AW1008" s="2"/>
      <c r="AX1008" s="2"/>
      <c r="BC1008" s="5">
        <v>0.69305555555555554</v>
      </c>
    </row>
    <row r="1009" spans="2:55">
      <c r="B1009" s="2">
        <v>7.5</v>
      </c>
      <c r="C1009" s="2">
        <v>90</v>
      </c>
      <c r="D1009" s="2">
        <v>6</v>
      </c>
      <c r="E1009" s="2">
        <v>5.9</v>
      </c>
      <c r="F1009" s="2">
        <v>9</v>
      </c>
      <c r="G1009" s="2">
        <v>13.3</v>
      </c>
      <c r="H1009" s="2">
        <v>1017.4</v>
      </c>
      <c r="I1009" s="2">
        <v>0</v>
      </c>
      <c r="J1009" s="2">
        <v>0</v>
      </c>
      <c r="K1009" s="2">
        <v>2.8</v>
      </c>
      <c r="L1009" s="2">
        <v>3.9</v>
      </c>
      <c r="M1009" s="2">
        <v>7.9</v>
      </c>
      <c r="N1009">
        <v>56.7</v>
      </c>
      <c r="O1009">
        <v>687.7</v>
      </c>
      <c r="P1009">
        <v>7.3</v>
      </c>
      <c r="Q1009">
        <v>7.3</v>
      </c>
      <c r="R1009" s="5">
        <v>0.69444444444444398</v>
      </c>
      <c r="T1009" s="13">
        <f t="shared" si="46"/>
        <v>7.3</v>
      </c>
      <c r="U1009" s="13">
        <f t="shared" ref="U1009:U1072" si="49">(T1009-B1009)-2</f>
        <v>-2.2000000000000002</v>
      </c>
      <c r="V1009" s="12">
        <f t="shared" si="45"/>
        <v>1</v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2"/>
      <c r="AW1009" s="2"/>
      <c r="AX1009" s="2"/>
      <c r="BC1009" s="5">
        <v>0.69374999999999998</v>
      </c>
    </row>
    <row r="1010" spans="2:55">
      <c r="B1010" s="2">
        <v>7.5</v>
      </c>
      <c r="C1010" s="2">
        <v>90</v>
      </c>
      <c r="D1010" s="2">
        <v>6</v>
      </c>
      <c r="E1010" s="2">
        <v>4.2</v>
      </c>
      <c r="F1010" s="2">
        <v>20.2</v>
      </c>
      <c r="G1010" s="2">
        <v>24.5</v>
      </c>
      <c r="H1010" s="2">
        <v>1017.4</v>
      </c>
      <c r="I1010" s="2">
        <v>0</v>
      </c>
      <c r="J1010" s="2">
        <v>0</v>
      </c>
      <c r="K1010" s="2">
        <v>2.7</v>
      </c>
      <c r="L1010" s="2">
        <v>4</v>
      </c>
      <c r="M1010" s="2">
        <v>8</v>
      </c>
      <c r="N1010">
        <v>56.8</v>
      </c>
      <c r="O1010">
        <v>687.8</v>
      </c>
      <c r="P1010">
        <v>7.3</v>
      </c>
      <c r="Q1010">
        <v>7.3</v>
      </c>
      <c r="R1010" s="5">
        <v>0.69513888888888897</v>
      </c>
      <c r="T1010" s="13">
        <f t="shared" si="46"/>
        <v>7.3</v>
      </c>
      <c r="U1010" s="13">
        <f t="shared" si="49"/>
        <v>-2.2000000000000002</v>
      </c>
      <c r="V1010" s="12">
        <f t="shared" si="45"/>
        <v>1</v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2"/>
      <c r="AW1010" s="2"/>
      <c r="AX1010" s="2"/>
      <c r="BC1010" s="5">
        <v>0.69444444444444442</v>
      </c>
    </row>
    <row r="1011" spans="2:55">
      <c r="B1011" s="2">
        <v>7.5</v>
      </c>
      <c r="C1011" s="2">
        <v>90</v>
      </c>
      <c r="D1011" s="2">
        <v>6</v>
      </c>
      <c r="E1011" s="2">
        <v>5</v>
      </c>
      <c r="F1011" s="2">
        <v>14</v>
      </c>
      <c r="G1011" s="2">
        <v>18.399999999999999</v>
      </c>
      <c r="H1011" s="2">
        <v>1017.3</v>
      </c>
      <c r="I1011" s="2">
        <v>0</v>
      </c>
      <c r="J1011" s="2">
        <v>0</v>
      </c>
      <c r="K1011" s="2">
        <v>2.7</v>
      </c>
      <c r="L1011" s="2">
        <v>4</v>
      </c>
      <c r="M1011" s="2">
        <v>8</v>
      </c>
      <c r="N1011">
        <v>56.8</v>
      </c>
      <c r="O1011">
        <v>687.8</v>
      </c>
      <c r="P1011">
        <v>7.3</v>
      </c>
      <c r="Q1011">
        <v>7.4</v>
      </c>
      <c r="R1011" s="5">
        <v>0.69583333333333297</v>
      </c>
      <c r="T1011" s="13">
        <f t="shared" si="46"/>
        <v>7.4</v>
      </c>
      <c r="U1011" s="13">
        <f t="shared" si="49"/>
        <v>-2.0999999999999996</v>
      </c>
      <c r="V1011" s="12">
        <f t="shared" si="45"/>
        <v>1</v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/>
      <c r="AN1011" s="2"/>
      <c r="AO1011" s="2"/>
      <c r="AR1011" s="2"/>
      <c r="AT1011" s="2"/>
      <c r="AU1011" s="2"/>
      <c r="AV1011" s="2"/>
      <c r="AW1011" s="2"/>
      <c r="AX1011" s="2"/>
      <c r="BC1011" s="5">
        <v>0.69513888888888886</v>
      </c>
    </row>
    <row r="1012" spans="2:55">
      <c r="B1012" s="2">
        <v>7.4</v>
      </c>
      <c r="C1012" s="2">
        <v>90</v>
      </c>
      <c r="D1012" s="2">
        <v>5.9</v>
      </c>
      <c r="E1012" s="2">
        <v>4.5999999999999996</v>
      </c>
      <c r="F1012" s="2">
        <v>15.8</v>
      </c>
      <c r="G1012" s="2">
        <v>18.7</v>
      </c>
      <c r="H1012" s="2">
        <v>1017.4</v>
      </c>
      <c r="I1012" s="2">
        <v>0</v>
      </c>
      <c r="J1012" s="2">
        <v>0</v>
      </c>
      <c r="K1012" s="2">
        <v>2.7</v>
      </c>
      <c r="L1012" s="2">
        <v>4</v>
      </c>
      <c r="M1012" s="2">
        <v>8</v>
      </c>
      <c r="N1012">
        <v>56.8</v>
      </c>
      <c r="O1012">
        <v>687.8</v>
      </c>
      <c r="P1012">
        <v>7.3</v>
      </c>
      <c r="Q1012">
        <v>7.3</v>
      </c>
      <c r="R1012" s="5">
        <v>0.69652777777777797</v>
      </c>
      <c r="T1012" s="13">
        <f t="shared" si="46"/>
        <v>7.3</v>
      </c>
      <c r="U1012" s="13">
        <f t="shared" si="49"/>
        <v>-2.1000000000000005</v>
      </c>
      <c r="V1012" s="12">
        <f t="shared" si="45"/>
        <v>1</v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2"/>
      <c r="AW1012" s="2"/>
      <c r="AX1012" s="2"/>
      <c r="BC1012" s="5">
        <v>0.6958333333333333</v>
      </c>
    </row>
    <row r="1013" spans="2:55">
      <c r="B1013" s="2">
        <v>7.4</v>
      </c>
      <c r="C1013" s="2">
        <v>90</v>
      </c>
      <c r="D1013" s="2">
        <v>5.9</v>
      </c>
      <c r="E1013" s="2">
        <v>6.2</v>
      </c>
      <c r="F1013" s="2">
        <v>6.8</v>
      </c>
      <c r="G1013" s="2">
        <v>13</v>
      </c>
      <c r="H1013" s="2">
        <v>1017.5</v>
      </c>
      <c r="I1013" s="2">
        <v>0</v>
      </c>
      <c r="J1013" s="2">
        <v>0</v>
      </c>
      <c r="K1013" s="2">
        <v>2.8</v>
      </c>
      <c r="L1013" s="2">
        <v>4.0999999999999996</v>
      </c>
      <c r="M1013" s="2">
        <v>8.1</v>
      </c>
      <c r="N1013">
        <v>56.9</v>
      </c>
      <c r="O1013">
        <v>687.9</v>
      </c>
      <c r="P1013">
        <v>7.3</v>
      </c>
      <c r="Q1013">
        <v>7.3</v>
      </c>
      <c r="R1013" s="5">
        <v>0.69722222222222197</v>
      </c>
      <c r="T1013" s="13">
        <f t="shared" si="46"/>
        <v>7.3</v>
      </c>
      <c r="U1013" s="13">
        <f t="shared" si="49"/>
        <v>-2.1000000000000005</v>
      </c>
      <c r="V1013" s="12">
        <f t="shared" si="45"/>
        <v>1</v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2"/>
      <c r="AW1013" s="2"/>
      <c r="AX1013" s="2"/>
      <c r="BC1013" s="5">
        <v>0.69652777777777775</v>
      </c>
    </row>
    <row r="1014" spans="2:55">
      <c r="B1014" s="2">
        <v>7.4</v>
      </c>
      <c r="C1014" s="2">
        <v>90</v>
      </c>
      <c r="D1014" s="2">
        <v>5.9</v>
      </c>
      <c r="E1014" s="2">
        <v>4.9000000000000004</v>
      </c>
      <c r="F1014" s="2">
        <v>13.7</v>
      </c>
      <c r="G1014" s="2">
        <v>25.2</v>
      </c>
      <c r="H1014" s="2">
        <v>1017.2</v>
      </c>
      <c r="I1014" s="2">
        <v>0</v>
      </c>
      <c r="J1014" s="2">
        <v>0</v>
      </c>
      <c r="K1014" s="2">
        <v>2.9</v>
      </c>
      <c r="L1014" s="2">
        <v>4.2</v>
      </c>
      <c r="M1014" s="2">
        <v>8.1999999999999993</v>
      </c>
      <c r="N1014">
        <v>57</v>
      </c>
      <c r="O1014">
        <v>688</v>
      </c>
      <c r="P1014">
        <v>7.3</v>
      </c>
      <c r="Q1014">
        <v>7.4</v>
      </c>
      <c r="R1014" s="5">
        <v>0.69791666666666696</v>
      </c>
      <c r="T1014" s="13">
        <f t="shared" si="46"/>
        <v>7.4</v>
      </c>
      <c r="U1014" s="13">
        <f t="shared" si="49"/>
        <v>-2</v>
      </c>
      <c r="V1014" s="12">
        <f t="shared" si="45"/>
        <v>1</v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2"/>
      <c r="AW1014" s="2"/>
      <c r="AX1014" s="2"/>
      <c r="BC1014" s="5">
        <v>0.69722222222222219</v>
      </c>
    </row>
    <row r="1015" spans="2:55">
      <c r="B1015" s="2">
        <v>7.3</v>
      </c>
      <c r="C1015" s="2">
        <v>90</v>
      </c>
      <c r="D1015" s="2">
        <v>5.8</v>
      </c>
      <c r="E1015" s="2">
        <v>6</v>
      </c>
      <c r="F1015" s="2">
        <v>7.2</v>
      </c>
      <c r="G1015" s="2">
        <v>15.8</v>
      </c>
      <c r="H1015" s="2">
        <v>1017.4</v>
      </c>
      <c r="I1015" s="2">
        <v>0</v>
      </c>
      <c r="J1015" s="2">
        <v>0</v>
      </c>
      <c r="K1015" s="2">
        <v>2.8</v>
      </c>
      <c r="L1015" s="2">
        <v>4.2</v>
      </c>
      <c r="M1015" s="2">
        <v>8.1999999999999993</v>
      </c>
      <c r="N1015">
        <v>57</v>
      </c>
      <c r="O1015">
        <v>688</v>
      </c>
      <c r="P1015">
        <v>7.3</v>
      </c>
      <c r="Q1015">
        <v>7.3</v>
      </c>
      <c r="R1015" s="5">
        <v>0.69861111111111096</v>
      </c>
      <c r="T1015" s="13">
        <f t="shared" si="46"/>
        <v>7.3</v>
      </c>
      <c r="U1015" s="13">
        <f t="shared" si="49"/>
        <v>-2</v>
      </c>
      <c r="V1015" s="12">
        <f t="shared" si="45"/>
        <v>1</v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2"/>
      <c r="AW1015" s="2"/>
      <c r="AX1015" s="2"/>
      <c r="BC1015" s="5">
        <v>0.69791666666666663</v>
      </c>
    </row>
    <row r="1016" spans="2:55">
      <c r="B1016" s="2">
        <v>7.3</v>
      </c>
      <c r="C1016" s="2">
        <v>90</v>
      </c>
      <c r="D1016" s="2">
        <v>5.8</v>
      </c>
      <c r="E1016" s="2">
        <v>6</v>
      </c>
      <c r="F1016" s="2">
        <v>7.2</v>
      </c>
      <c r="G1016" s="2">
        <v>21.2</v>
      </c>
      <c r="H1016" s="2">
        <v>1017.3</v>
      </c>
      <c r="I1016" s="2">
        <v>0</v>
      </c>
      <c r="J1016" s="2">
        <v>0</v>
      </c>
      <c r="K1016" s="2">
        <v>2.8</v>
      </c>
      <c r="L1016" s="2">
        <v>4.2</v>
      </c>
      <c r="M1016" s="2">
        <v>8.1999999999999993</v>
      </c>
      <c r="N1016">
        <v>57</v>
      </c>
      <c r="O1016">
        <v>688</v>
      </c>
      <c r="P1016">
        <v>7.3</v>
      </c>
      <c r="Q1016">
        <v>7.3</v>
      </c>
      <c r="R1016" s="5">
        <v>0.69930555555555596</v>
      </c>
      <c r="T1016" s="13">
        <f t="shared" si="46"/>
        <v>7.3</v>
      </c>
      <c r="U1016" s="13">
        <f t="shared" si="49"/>
        <v>-2</v>
      </c>
      <c r="V1016" s="12">
        <f t="shared" si="45"/>
        <v>1</v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2"/>
      <c r="AW1016" s="2"/>
      <c r="AX1016" s="2"/>
      <c r="BC1016" s="5">
        <v>0.69861111111111107</v>
      </c>
    </row>
    <row r="1017" spans="2:55">
      <c r="B1017" s="2">
        <v>7.4</v>
      </c>
      <c r="C1017" s="2">
        <v>90</v>
      </c>
      <c r="D1017" s="2">
        <v>5.9</v>
      </c>
      <c r="E1017" s="2">
        <v>5.8</v>
      </c>
      <c r="F1017" s="2">
        <v>8.6</v>
      </c>
      <c r="G1017" s="2">
        <v>14.8</v>
      </c>
      <c r="H1017" s="2">
        <v>1017.4</v>
      </c>
      <c r="I1017" s="2">
        <v>0</v>
      </c>
      <c r="J1017" s="2">
        <v>0</v>
      </c>
      <c r="K1017" s="2">
        <v>2.9</v>
      </c>
      <c r="L1017" s="2">
        <v>4.3</v>
      </c>
      <c r="M1017" s="2">
        <v>8.3000000000000007</v>
      </c>
      <c r="N1017">
        <v>57.1</v>
      </c>
      <c r="O1017">
        <v>688.1</v>
      </c>
      <c r="P1017">
        <v>7.3</v>
      </c>
      <c r="Q1017">
        <v>7.3</v>
      </c>
      <c r="R1017" s="5">
        <v>0.7</v>
      </c>
      <c r="T1017" s="13">
        <f t="shared" si="46"/>
        <v>7.3</v>
      </c>
      <c r="U1017" s="13">
        <f t="shared" si="49"/>
        <v>-2.1000000000000005</v>
      </c>
      <c r="V1017" s="12">
        <f t="shared" si="45"/>
        <v>1</v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2"/>
      <c r="AW1017" s="2"/>
      <c r="AX1017" s="2"/>
      <c r="BC1017" s="5">
        <v>0.69930555555555551</v>
      </c>
    </row>
    <row r="1018" spans="2:55">
      <c r="B1018" s="2">
        <v>7.4</v>
      </c>
      <c r="C1018" s="2">
        <v>90</v>
      </c>
      <c r="D1018" s="2">
        <v>5.9</v>
      </c>
      <c r="E1018" s="2">
        <v>5.3</v>
      </c>
      <c r="F1018" s="2">
        <v>11.2</v>
      </c>
      <c r="G1018" s="2">
        <v>16.600000000000001</v>
      </c>
      <c r="H1018" s="2">
        <v>1017.5</v>
      </c>
      <c r="I1018" s="2">
        <v>0</v>
      </c>
      <c r="J1018" s="2">
        <v>0</v>
      </c>
      <c r="K1018" s="2">
        <v>3</v>
      </c>
      <c r="L1018" s="2">
        <v>4.4000000000000004</v>
      </c>
      <c r="M1018" s="2">
        <v>8.4</v>
      </c>
      <c r="N1018">
        <v>57.2</v>
      </c>
      <c r="O1018">
        <v>688.2</v>
      </c>
      <c r="P1018">
        <v>7.2</v>
      </c>
      <c r="Q1018">
        <v>7.3</v>
      </c>
      <c r="R1018" s="5">
        <v>0.70069444444444495</v>
      </c>
      <c r="T1018" s="13">
        <f t="shared" si="46"/>
        <v>7.3</v>
      </c>
      <c r="U1018" s="13">
        <f t="shared" si="49"/>
        <v>-2.1000000000000005</v>
      </c>
      <c r="V1018" s="12">
        <f t="shared" si="45"/>
        <v>1</v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2"/>
      <c r="AW1018" s="2"/>
      <c r="AX1018" s="2"/>
      <c r="BC1018" s="5">
        <v>0.7</v>
      </c>
    </row>
    <row r="1019" spans="2:55">
      <c r="B1019" s="2">
        <v>7.3</v>
      </c>
      <c r="C1019" s="2">
        <v>90</v>
      </c>
      <c r="D1019" s="2">
        <v>5.8</v>
      </c>
      <c r="E1019" s="2">
        <v>5.9</v>
      </c>
      <c r="F1019" s="2">
        <v>7.6</v>
      </c>
      <c r="G1019" s="2">
        <v>9.4</v>
      </c>
      <c r="H1019" s="2">
        <v>1017.3</v>
      </c>
      <c r="I1019" s="2">
        <v>0</v>
      </c>
      <c r="J1019" s="2">
        <v>0</v>
      </c>
      <c r="K1019" s="2">
        <v>3.1</v>
      </c>
      <c r="L1019" s="2">
        <v>4.5</v>
      </c>
      <c r="M1019" s="2">
        <v>8.5</v>
      </c>
      <c r="N1019">
        <v>57.3</v>
      </c>
      <c r="O1019">
        <v>688.3</v>
      </c>
      <c r="P1019">
        <v>7.2</v>
      </c>
      <c r="Q1019">
        <v>7.3</v>
      </c>
      <c r="R1019" s="5">
        <v>0.70138888888888895</v>
      </c>
      <c r="T1019" s="13">
        <f t="shared" si="46"/>
        <v>7.3</v>
      </c>
      <c r="U1019" s="13">
        <f t="shared" si="49"/>
        <v>-2</v>
      </c>
      <c r="V1019" s="12">
        <f t="shared" si="45"/>
        <v>1</v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2"/>
      <c r="AW1019" s="2"/>
      <c r="AX1019" s="2"/>
      <c r="BC1019" s="5">
        <v>0.7006944444444444</v>
      </c>
    </row>
    <row r="1020" spans="2:55">
      <c r="B1020" s="2">
        <v>7.3</v>
      </c>
      <c r="C1020" s="2">
        <v>90</v>
      </c>
      <c r="D1020" s="2">
        <v>5.8</v>
      </c>
      <c r="E1020" s="2">
        <v>5.8</v>
      </c>
      <c r="F1020" s="2">
        <v>8.3000000000000007</v>
      </c>
      <c r="G1020" s="2">
        <v>21.2</v>
      </c>
      <c r="H1020" s="2">
        <v>1017.4</v>
      </c>
      <c r="I1020" s="2">
        <v>0</v>
      </c>
      <c r="J1020" s="2">
        <v>0</v>
      </c>
      <c r="K1020" s="2">
        <v>2.9</v>
      </c>
      <c r="L1020" s="2">
        <v>4.5</v>
      </c>
      <c r="M1020" s="2">
        <v>8.5</v>
      </c>
      <c r="N1020">
        <v>57.3</v>
      </c>
      <c r="O1020">
        <v>688.3</v>
      </c>
      <c r="P1020">
        <v>7.2</v>
      </c>
      <c r="Q1020">
        <v>7.3</v>
      </c>
      <c r="R1020" s="5">
        <v>0.70208333333333295</v>
      </c>
      <c r="T1020" s="13">
        <f t="shared" si="46"/>
        <v>7.3</v>
      </c>
      <c r="U1020" s="13">
        <f t="shared" si="49"/>
        <v>-2</v>
      </c>
      <c r="V1020" s="12">
        <f t="shared" si="45"/>
        <v>1</v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2"/>
      <c r="AW1020" s="2"/>
      <c r="AX1020" s="2"/>
      <c r="BC1020" s="5">
        <v>0.70138888888888884</v>
      </c>
    </row>
    <row r="1021" spans="2:55">
      <c r="B1021" s="2">
        <v>7.3</v>
      </c>
      <c r="C1021" s="2">
        <v>90</v>
      </c>
      <c r="D1021" s="2">
        <v>5.8</v>
      </c>
      <c r="E1021" s="2">
        <v>5.4</v>
      </c>
      <c r="F1021" s="2">
        <v>10.1</v>
      </c>
      <c r="G1021" s="2">
        <v>13.3</v>
      </c>
      <c r="H1021" s="2">
        <v>1017.6</v>
      </c>
      <c r="I1021" s="2">
        <v>0</v>
      </c>
      <c r="J1021" s="2">
        <v>0</v>
      </c>
      <c r="K1021" s="2">
        <v>3</v>
      </c>
      <c r="L1021" s="2">
        <v>4.5999999999999996</v>
      </c>
      <c r="M1021" s="2">
        <v>8.6</v>
      </c>
      <c r="N1021">
        <v>57.4</v>
      </c>
      <c r="O1021">
        <v>688.4</v>
      </c>
      <c r="P1021">
        <v>7.2</v>
      </c>
      <c r="Q1021">
        <v>7.3</v>
      </c>
      <c r="R1021" s="5">
        <v>0.70277777777777795</v>
      </c>
      <c r="T1021" s="13">
        <f t="shared" si="46"/>
        <v>7.3</v>
      </c>
      <c r="U1021" s="13">
        <f t="shared" si="49"/>
        <v>-2</v>
      </c>
      <c r="V1021" s="12">
        <f t="shared" si="45"/>
        <v>1</v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2"/>
      <c r="AW1021" s="2"/>
      <c r="AX1021" s="2"/>
      <c r="BC1021" s="5">
        <v>0.70208333333333328</v>
      </c>
    </row>
    <row r="1022" spans="2:55">
      <c r="B1022" s="2">
        <v>7.3</v>
      </c>
      <c r="C1022" s="2">
        <v>90</v>
      </c>
      <c r="D1022" s="2">
        <v>5.8</v>
      </c>
      <c r="E1022" s="2">
        <v>4.5999999999999996</v>
      </c>
      <c r="F1022" s="2">
        <v>14.4</v>
      </c>
      <c r="G1022" s="2">
        <v>18.7</v>
      </c>
      <c r="H1022" s="2">
        <v>1017.4</v>
      </c>
      <c r="I1022" s="2">
        <v>0</v>
      </c>
      <c r="J1022" s="2">
        <v>0</v>
      </c>
      <c r="K1022" s="2">
        <v>3.1</v>
      </c>
      <c r="L1022" s="2">
        <v>4.7</v>
      </c>
      <c r="M1022" s="2">
        <v>8.6999999999999993</v>
      </c>
      <c r="N1022">
        <v>57.5</v>
      </c>
      <c r="O1022">
        <v>688.5</v>
      </c>
      <c r="P1022">
        <v>7.2</v>
      </c>
      <c r="Q1022">
        <v>7.3</v>
      </c>
      <c r="R1022" s="5">
        <v>0.70347222222222205</v>
      </c>
      <c r="T1022" s="13">
        <f t="shared" si="46"/>
        <v>7.3</v>
      </c>
      <c r="U1022" s="13">
        <f t="shared" si="49"/>
        <v>-2</v>
      </c>
      <c r="V1022" s="12">
        <f t="shared" si="45"/>
        <v>1</v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2"/>
      <c r="AW1022" s="2"/>
      <c r="AX1022" s="2"/>
      <c r="BC1022" s="5">
        <v>0.70277777777777772</v>
      </c>
    </row>
    <row r="1023" spans="2:55">
      <c r="B1023" s="2">
        <v>7.3</v>
      </c>
      <c r="C1023" s="2">
        <v>90</v>
      </c>
      <c r="D1023" s="2">
        <v>5.8</v>
      </c>
      <c r="E1023" s="2">
        <v>6.4</v>
      </c>
      <c r="F1023" s="2">
        <v>5.8</v>
      </c>
      <c r="G1023" s="2">
        <v>7.6</v>
      </c>
      <c r="H1023" s="2">
        <v>1017.2</v>
      </c>
      <c r="I1023" s="2">
        <v>0</v>
      </c>
      <c r="J1023" s="2">
        <v>0</v>
      </c>
      <c r="K1023" s="2">
        <v>3.2</v>
      </c>
      <c r="L1023" s="2">
        <v>4.8</v>
      </c>
      <c r="M1023" s="2">
        <v>8.8000000000000007</v>
      </c>
      <c r="N1023">
        <v>57.6</v>
      </c>
      <c r="O1023">
        <v>688.6</v>
      </c>
      <c r="P1023">
        <v>7.2</v>
      </c>
      <c r="Q1023">
        <v>7.3</v>
      </c>
      <c r="R1023" s="5">
        <v>0.70416666666666705</v>
      </c>
      <c r="T1023" s="13">
        <f t="shared" si="46"/>
        <v>7.3</v>
      </c>
      <c r="U1023" s="13">
        <f t="shared" si="49"/>
        <v>-2</v>
      </c>
      <c r="V1023" s="12">
        <f t="shared" si="45"/>
        <v>1</v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2"/>
      <c r="AW1023" s="2"/>
      <c r="AX1023" s="2"/>
      <c r="BC1023" s="5">
        <v>0.70347222222222228</v>
      </c>
    </row>
    <row r="1024" spans="2:55">
      <c r="B1024" s="2">
        <v>7.3</v>
      </c>
      <c r="C1024" s="2">
        <v>90</v>
      </c>
      <c r="D1024" s="2">
        <v>5.8</v>
      </c>
      <c r="E1024" s="2">
        <v>5.3</v>
      </c>
      <c r="F1024" s="2">
        <v>10.4</v>
      </c>
      <c r="G1024" s="2">
        <v>10.8</v>
      </c>
      <c r="H1024" s="2">
        <v>1017.3</v>
      </c>
      <c r="I1024" s="2">
        <v>0</v>
      </c>
      <c r="J1024" s="2">
        <v>0</v>
      </c>
      <c r="K1024" s="2">
        <v>3.2</v>
      </c>
      <c r="L1024" s="2">
        <v>4.8</v>
      </c>
      <c r="M1024" s="2">
        <v>8.8000000000000007</v>
      </c>
      <c r="N1024">
        <v>57.6</v>
      </c>
      <c r="O1024">
        <v>688.6</v>
      </c>
      <c r="P1024">
        <v>7.2</v>
      </c>
      <c r="Q1024">
        <v>7.3</v>
      </c>
      <c r="R1024" s="5">
        <v>0.70486111111111105</v>
      </c>
      <c r="T1024" s="13">
        <f t="shared" si="46"/>
        <v>7.3</v>
      </c>
      <c r="U1024" s="13">
        <f t="shared" si="49"/>
        <v>-2</v>
      </c>
      <c r="V1024" s="12">
        <f t="shared" si="45"/>
        <v>1</v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2"/>
      <c r="AW1024" s="2"/>
      <c r="AX1024" s="2"/>
      <c r="BC1024" s="5">
        <v>0.70416666666666672</v>
      </c>
    </row>
    <row r="1025" spans="2:55">
      <c r="B1025" s="2">
        <v>7.3</v>
      </c>
      <c r="C1025" s="2">
        <v>90</v>
      </c>
      <c r="D1025" s="2">
        <v>5.8</v>
      </c>
      <c r="E1025" s="2">
        <v>4.3</v>
      </c>
      <c r="F1025" s="2">
        <v>17.600000000000001</v>
      </c>
      <c r="G1025" s="2">
        <v>33.5</v>
      </c>
      <c r="H1025" s="2">
        <v>1017.4</v>
      </c>
      <c r="I1025" s="2">
        <v>0</v>
      </c>
      <c r="J1025" s="2">
        <v>0</v>
      </c>
      <c r="K1025" s="2">
        <v>3.2</v>
      </c>
      <c r="L1025" s="2">
        <v>4.9000000000000004</v>
      </c>
      <c r="M1025" s="2">
        <v>8.9</v>
      </c>
      <c r="N1025">
        <v>57.7</v>
      </c>
      <c r="O1025">
        <v>688.7</v>
      </c>
      <c r="P1025">
        <v>7.2</v>
      </c>
      <c r="Q1025">
        <v>7.3</v>
      </c>
      <c r="R1025" s="5">
        <v>0.70555555555555605</v>
      </c>
      <c r="T1025" s="13">
        <f t="shared" si="46"/>
        <v>7.3</v>
      </c>
      <c r="U1025" s="13">
        <f t="shared" si="49"/>
        <v>-2</v>
      </c>
      <c r="V1025" s="12">
        <f t="shared" si="45"/>
        <v>1</v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2"/>
      <c r="AW1025" s="2"/>
      <c r="AX1025" s="2"/>
      <c r="BC1025" s="5">
        <v>0.70486111111111116</v>
      </c>
    </row>
    <row r="1026" spans="2:55">
      <c r="B1026" s="2">
        <v>7.3</v>
      </c>
      <c r="C1026" s="2">
        <v>90</v>
      </c>
      <c r="D1026" s="2">
        <v>5.8</v>
      </c>
      <c r="E1026" s="2">
        <v>6.1</v>
      </c>
      <c r="F1026" s="2">
        <v>6.8</v>
      </c>
      <c r="G1026" s="2">
        <v>13.3</v>
      </c>
      <c r="H1026" s="2">
        <v>1017.3</v>
      </c>
      <c r="I1026" s="2">
        <v>0</v>
      </c>
      <c r="J1026" s="2">
        <v>0</v>
      </c>
      <c r="K1026" s="2">
        <v>3.2</v>
      </c>
      <c r="L1026" s="2">
        <v>4.9000000000000004</v>
      </c>
      <c r="M1026" s="2">
        <v>8.9</v>
      </c>
      <c r="N1026">
        <v>57.7</v>
      </c>
      <c r="O1026">
        <v>688.7</v>
      </c>
      <c r="P1026">
        <v>7.2</v>
      </c>
      <c r="Q1026">
        <v>7.3</v>
      </c>
      <c r="R1026" s="5">
        <v>0.70625000000000004</v>
      </c>
      <c r="T1026" s="13">
        <f t="shared" si="46"/>
        <v>7.3</v>
      </c>
      <c r="U1026" s="13">
        <f t="shared" si="49"/>
        <v>-2</v>
      </c>
      <c r="V1026" s="12">
        <f t="shared" si="45"/>
        <v>1</v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2"/>
      <c r="AW1026" s="2"/>
      <c r="AX1026" s="2"/>
      <c r="BC1026" s="5">
        <v>0.7055555555555556</v>
      </c>
    </row>
    <row r="1027" spans="2:55">
      <c r="B1027" s="2">
        <v>7.3</v>
      </c>
      <c r="C1027" s="2">
        <v>90</v>
      </c>
      <c r="D1027" s="2">
        <v>5.8</v>
      </c>
      <c r="E1027" s="2">
        <v>4.5999999999999996</v>
      </c>
      <c r="F1027" s="2">
        <v>15.1</v>
      </c>
      <c r="G1027" s="2">
        <v>19.399999999999999</v>
      </c>
      <c r="H1027" s="2">
        <v>1017.2</v>
      </c>
      <c r="I1027" s="2">
        <v>0</v>
      </c>
      <c r="J1027" s="2">
        <v>0</v>
      </c>
      <c r="K1027" s="2">
        <v>3.3</v>
      </c>
      <c r="L1027" s="2">
        <v>5</v>
      </c>
      <c r="M1027" s="2">
        <v>9</v>
      </c>
      <c r="N1027">
        <v>57.8</v>
      </c>
      <c r="O1027">
        <v>688.8</v>
      </c>
      <c r="P1027">
        <v>7.2</v>
      </c>
      <c r="Q1027">
        <v>7.3</v>
      </c>
      <c r="R1027" s="5">
        <v>0.70694444444444404</v>
      </c>
      <c r="T1027" s="13">
        <f t="shared" si="46"/>
        <v>7.3</v>
      </c>
      <c r="U1027" s="13">
        <f t="shared" si="49"/>
        <v>-2</v>
      </c>
      <c r="V1027" s="12">
        <f t="shared" si="45"/>
        <v>1</v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2"/>
      <c r="AW1027" s="2"/>
      <c r="AX1027" s="2"/>
      <c r="BC1027" s="5">
        <v>0.70625000000000004</v>
      </c>
    </row>
    <row r="1028" spans="2:55">
      <c r="B1028" s="2">
        <v>7.3</v>
      </c>
      <c r="C1028" s="2">
        <v>90</v>
      </c>
      <c r="D1028" s="2">
        <v>5.8</v>
      </c>
      <c r="E1028" s="2">
        <v>4.5999999999999996</v>
      </c>
      <c r="F1028" s="2">
        <v>14.4</v>
      </c>
      <c r="G1028" s="2">
        <v>23.8</v>
      </c>
      <c r="H1028" s="2">
        <v>1017.1</v>
      </c>
      <c r="I1028" s="2">
        <v>0</v>
      </c>
      <c r="J1028" s="2">
        <v>0</v>
      </c>
      <c r="K1028" s="2">
        <v>3.4</v>
      </c>
      <c r="L1028" s="2">
        <v>5.0999999999999996</v>
      </c>
      <c r="M1028" s="2">
        <v>9.1</v>
      </c>
      <c r="N1028">
        <v>57.9</v>
      </c>
      <c r="O1028">
        <v>688.9</v>
      </c>
      <c r="P1028">
        <v>7.2</v>
      </c>
      <c r="Q1028">
        <v>7.3</v>
      </c>
      <c r="R1028" s="5">
        <v>0.70763888888888904</v>
      </c>
      <c r="T1028" s="13">
        <f t="shared" si="46"/>
        <v>7.3</v>
      </c>
      <c r="U1028" s="13">
        <f t="shared" si="49"/>
        <v>-2</v>
      </c>
      <c r="V1028" s="12">
        <f t="shared" si="45"/>
        <v>1</v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2"/>
      <c r="AW1028" s="2"/>
      <c r="AX1028" s="2"/>
      <c r="BC1028" s="5">
        <v>0.70694444444444449</v>
      </c>
    </row>
    <row r="1029" spans="2:55">
      <c r="B1029" s="2">
        <v>7.3</v>
      </c>
      <c r="C1029" s="2">
        <v>90</v>
      </c>
      <c r="D1029" s="2">
        <v>5.8</v>
      </c>
      <c r="E1029" s="2">
        <v>5.7</v>
      </c>
      <c r="F1029" s="2">
        <v>8.6</v>
      </c>
      <c r="G1029" s="2">
        <v>14</v>
      </c>
      <c r="H1029" s="2">
        <v>1017.2</v>
      </c>
      <c r="I1029" s="2">
        <v>0</v>
      </c>
      <c r="J1029" s="2">
        <v>0</v>
      </c>
      <c r="K1029" s="2">
        <v>3.4</v>
      </c>
      <c r="L1029" s="2">
        <v>5.0999999999999996</v>
      </c>
      <c r="M1029" s="2">
        <v>9.1</v>
      </c>
      <c r="N1029">
        <v>57.9</v>
      </c>
      <c r="O1029">
        <v>688.9</v>
      </c>
      <c r="P1029">
        <v>7.2</v>
      </c>
      <c r="Q1029">
        <v>7.3</v>
      </c>
      <c r="R1029" s="5">
        <v>0.70833333333333304</v>
      </c>
      <c r="T1029" s="13">
        <f t="shared" si="46"/>
        <v>7.3</v>
      </c>
      <c r="U1029" s="13">
        <f t="shared" si="49"/>
        <v>-2</v>
      </c>
      <c r="V1029" s="12">
        <f t="shared" si="45"/>
        <v>1</v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2"/>
      <c r="AW1029" s="2"/>
      <c r="AX1029" s="2"/>
      <c r="BC1029" s="5">
        <v>0.70763888888888893</v>
      </c>
    </row>
    <row r="1030" spans="2:55">
      <c r="B1030" s="2">
        <v>7.3</v>
      </c>
      <c r="C1030" s="2">
        <v>90</v>
      </c>
      <c r="D1030" s="2">
        <v>5.8</v>
      </c>
      <c r="E1030" s="2">
        <v>5.3</v>
      </c>
      <c r="F1030" s="2">
        <v>10.4</v>
      </c>
      <c r="G1030" s="2">
        <v>15.5</v>
      </c>
      <c r="H1030" s="2">
        <v>1017.1</v>
      </c>
      <c r="I1030" s="2">
        <v>0</v>
      </c>
      <c r="J1030" s="2">
        <v>0</v>
      </c>
      <c r="K1030" s="2">
        <v>3.3</v>
      </c>
      <c r="L1030" s="2">
        <v>5.2</v>
      </c>
      <c r="M1030" s="2">
        <v>9.1999999999999993</v>
      </c>
      <c r="N1030">
        <v>58</v>
      </c>
      <c r="O1030">
        <v>689</v>
      </c>
      <c r="P1030">
        <v>7.2</v>
      </c>
      <c r="Q1030">
        <v>7.3</v>
      </c>
      <c r="R1030" s="5">
        <v>0.70902777777777803</v>
      </c>
      <c r="T1030" s="13">
        <f t="shared" si="46"/>
        <v>7.3</v>
      </c>
      <c r="U1030" s="13">
        <f t="shared" si="49"/>
        <v>-2</v>
      </c>
      <c r="V1030" s="12">
        <f t="shared" si="45"/>
        <v>1</v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2"/>
      <c r="AW1030" s="2"/>
      <c r="AX1030" s="2"/>
      <c r="BC1030" s="5">
        <v>0.70833333333333337</v>
      </c>
    </row>
    <row r="1031" spans="2:55">
      <c r="B1031" s="2">
        <v>7.3</v>
      </c>
      <c r="C1031" s="2">
        <v>90</v>
      </c>
      <c r="D1031" s="2">
        <v>5.8</v>
      </c>
      <c r="E1031" s="2">
        <v>6.6</v>
      </c>
      <c r="F1031" s="2">
        <v>5.4</v>
      </c>
      <c r="G1031" s="2">
        <v>13.3</v>
      </c>
      <c r="H1031" s="2">
        <v>1017.3</v>
      </c>
      <c r="I1031" s="2">
        <v>0</v>
      </c>
      <c r="J1031" s="2">
        <v>0</v>
      </c>
      <c r="K1031" s="2">
        <v>3.4</v>
      </c>
      <c r="L1031" s="2">
        <v>5.3</v>
      </c>
      <c r="M1031" s="2">
        <v>9.3000000000000007</v>
      </c>
      <c r="N1031">
        <v>58.1</v>
      </c>
      <c r="O1031">
        <v>689.1</v>
      </c>
      <c r="P1031">
        <v>7.2</v>
      </c>
      <c r="Q1031">
        <v>7.3</v>
      </c>
      <c r="R1031" s="5">
        <v>0.70972222222222203</v>
      </c>
      <c r="T1031" s="13">
        <f t="shared" si="46"/>
        <v>7.3</v>
      </c>
      <c r="U1031" s="13">
        <f t="shared" si="49"/>
        <v>-2</v>
      </c>
      <c r="V1031" s="12">
        <f t="shared" si="45"/>
        <v>1</v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2"/>
      <c r="AW1031" s="2"/>
      <c r="AX1031" s="2"/>
      <c r="BC1031" s="5">
        <v>0.70902777777777781</v>
      </c>
    </row>
    <row r="1032" spans="2:55">
      <c r="B1032" s="2">
        <v>7.3</v>
      </c>
      <c r="C1032" s="2">
        <v>90</v>
      </c>
      <c r="D1032" s="2">
        <v>5.8</v>
      </c>
      <c r="E1032" s="2">
        <v>5.4</v>
      </c>
      <c r="F1032" s="2">
        <v>10.1</v>
      </c>
      <c r="G1032" s="2">
        <v>11.2</v>
      </c>
      <c r="H1032" s="2">
        <v>1017.1</v>
      </c>
      <c r="I1032" s="2">
        <v>0</v>
      </c>
      <c r="J1032" s="2">
        <v>0</v>
      </c>
      <c r="K1032" s="2">
        <v>3.4</v>
      </c>
      <c r="L1032" s="2">
        <v>5.3</v>
      </c>
      <c r="M1032" s="2">
        <v>9.3000000000000007</v>
      </c>
      <c r="N1032">
        <v>58.1</v>
      </c>
      <c r="O1032">
        <v>689.1</v>
      </c>
      <c r="P1032">
        <v>7.2</v>
      </c>
      <c r="Q1032">
        <v>7.3</v>
      </c>
      <c r="R1032" s="5">
        <v>0.71041666666666703</v>
      </c>
      <c r="T1032" s="13">
        <f t="shared" si="46"/>
        <v>7.3</v>
      </c>
      <c r="U1032" s="13">
        <f t="shared" si="49"/>
        <v>-2</v>
      </c>
      <c r="V1032" s="12">
        <f t="shared" si="45"/>
        <v>1</v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2"/>
      <c r="AW1032" s="2"/>
      <c r="AX1032" s="2"/>
      <c r="BC1032" s="5">
        <v>0.70972222222222225</v>
      </c>
    </row>
    <row r="1033" spans="2:55">
      <c r="B1033" s="2">
        <v>7.3</v>
      </c>
      <c r="C1033" s="2">
        <v>91</v>
      </c>
      <c r="D1033" s="2">
        <v>6</v>
      </c>
      <c r="E1033" s="2">
        <v>5.8</v>
      </c>
      <c r="F1033" s="2">
        <v>8.3000000000000007</v>
      </c>
      <c r="G1033" s="2">
        <v>10.4</v>
      </c>
      <c r="H1033" s="2">
        <v>1017.2</v>
      </c>
      <c r="I1033" s="2">
        <v>0</v>
      </c>
      <c r="J1033" s="2">
        <v>0</v>
      </c>
      <c r="K1033" s="2">
        <v>3.4</v>
      </c>
      <c r="L1033" s="2">
        <v>5.3</v>
      </c>
      <c r="M1033" s="2">
        <v>9.3000000000000007</v>
      </c>
      <c r="N1033">
        <v>58.1</v>
      </c>
      <c r="O1033">
        <v>689.1</v>
      </c>
      <c r="P1033">
        <v>7.2</v>
      </c>
      <c r="Q1033">
        <v>7.3</v>
      </c>
      <c r="R1033" s="5">
        <v>0.71111111111111103</v>
      </c>
      <c r="T1033" s="13">
        <f t="shared" si="46"/>
        <v>7.3</v>
      </c>
      <c r="U1033" s="13">
        <f t="shared" si="49"/>
        <v>-2</v>
      </c>
      <c r="V1033" s="12">
        <f t="shared" ref="V1033:V1096" si="50">IF($K1033&gt;0,1,"")</f>
        <v>1</v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2"/>
      <c r="AW1033" s="2"/>
      <c r="AX1033" s="2"/>
      <c r="BC1033" s="5">
        <v>0.7104166666666667</v>
      </c>
    </row>
    <row r="1034" spans="2:55">
      <c r="B1034" s="2">
        <v>7.3</v>
      </c>
      <c r="C1034" s="2">
        <v>91</v>
      </c>
      <c r="D1034" s="2">
        <v>6</v>
      </c>
      <c r="E1034" s="2">
        <v>5.7</v>
      </c>
      <c r="F1034" s="2">
        <v>9</v>
      </c>
      <c r="G1034" s="2">
        <v>10.4</v>
      </c>
      <c r="H1034" s="2">
        <v>1017</v>
      </c>
      <c r="I1034" s="2">
        <v>0</v>
      </c>
      <c r="J1034" s="2">
        <v>0</v>
      </c>
      <c r="K1034" s="2">
        <v>3.5</v>
      </c>
      <c r="L1034" s="2">
        <v>5.4</v>
      </c>
      <c r="M1034" s="2">
        <v>9.4</v>
      </c>
      <c r="N1034">
        <v>58.2</v>
      </c>
      <c r="O1034">
        <v>689.2</v>
      </c>
      <c r="P1034">
        <v>7.2</v>
      </c>
      <c r="Q1034">
        <v>7.3</v>
      </c>
      <c r="R1034" s="5">
        <v>0.71180555555555602</v>
      </c>
      <c r="T1034" s="13">
        <f t="shared" si="46"/>
        <v>7.3</v>
      </c>
      <c r="U1034" s="13">
        <f t="shared" si="49"/>
        <v>-2</v>
      </c>
      <c r="V1034" s="12">
        <f t="shared" si="50"/>
        <v>1</v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2"/>
      <c r="AW1034" s="2"/>
      <c r="AX1034" s="2"/>
      <c r="BC1034" s="5">
        <v>0.71111111111111114</v>
      </c>
    </row>
    <row r="1035" spans="2:55">
      <c r="B1035" s="2">
        <v>7.3</v>
      </c>
      <c r="C1035" s="2">
        <v>91</v>
      </c>
      <c r="D1035" s="2">
        <v>6</v>
      </c>
      <c r="E1035" s="2">
        <v>4.9000000000000004</v>
      </c>
      <c r="F1035" s="2">
        <v>13.3</v>
      </c>
      <c r="G1035" s="2">
        <v>20.9</v>
      </c>
      <c r="H1035" s="2">
        <v>1017.1</v>
      </c>
      <c r="I1035" s="2">
        <v>0</v>
      </c>
      <c r="J1035" s="2">
        <v>0</v>
      </c>
      <c r="K1035" s="2">
        <v>3.3</v>
      </c>
      <c r="L1035" s="2">
        <v>5.4</v>
      </c>
      <c r="M1035" s="2">
        <v>9.4</v>
      </c>
      <c r="N1035">
        <v>58.2</v>
      </c>
      <c r="O1035">
        <v>689.2</v>
      </c>
      <c r="P1035">
        <v>7.2</v>
      </c>
      <c r="Q1035">
        <v>7.3</v>
      </c>
      <c r="R1035" s="5">
        <v>0.71250000000000002</v>
      </c>
      <c r="T1035" s="13">
        <f t="shared" si="46"/>
        <v>7.3</v>
      </c>
      <c r="U1035" s="13">
        <f t="shared" si="49"/>
        <v>-2</v>
      </c>
      <c r="V1035" s="12">
        <f t="shared" si="50"/>
        <v>1</v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2"/>
      <c r="AW1035" s="2"/>
      <c r="AX1035" s="2"/>
      <c r="BC1035" s="5">
        <v>0.71180555555555558</v>
      </c>
    </row>
    <row r="1036" spans="2:55">
      <c r="B1036" s="2">
        <v>7.2</v>
      </c>
      <c r="C1036" s="2">
        <v>91</v>
      </c>
      <c r="D1036" s="2">
        <v>5.9</v>
      </c>
      <c r="E1036" s="2">
        <v>4.8</v>
      </c>
      <c r="F1036" s="2">
        <v>12.6</v>
      </c>
      <c r="G1036" s="2">
        <v>23.8</v>
      </c>
      <c r="H1036" s="2">
        <v>1017.1</v>
      </c>
      <c r="I1036" s="2">
        <v>0</v>
      </c>
      <c r="J1036" s="2">
        <v>0</v>
      </c>
      <c r="K1036" s="2">
        <v>3.4</v>
      </c>
      <c r="L1036" s="2">
        <v>5.5</v>
      </c>
      <c r="M1036" s="2">
        <v>9.5</v>
      </c>
      <c r="N1036">
        <v>58.3</v>
      </c>
      <c r="O1036">
        <v>689.3</v>
      </c>
      <c r="P1036">
        <v>7.2</v>
      </c>
      <c r="Q1036">
        <v>7.3</v>
      </c>
      <c r="R1036" s="5">
        <v>0.71319444444444402</v>
      </c>
      <c r="T1036" s="13">
        <f t="shared" si="46"/>
        <v>7.3</v>
      </c>
      <c r="U1036" s="13">
        <f t="shared" si="49"/>
        <v>-1.9000000000000004</v>
      </c>
      <c r="V1036" s="12">
        <f t="shared" si="50"/>
        <v>1</v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2"/>
      <c r="AW1036" s="2"/>
      <c r="AX1036" s="2"/>
      <c r="BC1036" s="5">
        <v>0.71250000000000002</v>
      </c>
    </row>
    <row r="1037" spans="2:55">
      <c r="B1037" s="2">
        <v>7.3</v>
      </c>
      <c r="C1037" s="2">
        <v>91</v>
      </c>
      <c r="D1037" s="2">
        <v>6</v>
      </c>
      <c r="E1037" s="2">
        <v>4.7</v>
      </c>
      <c r="F1037" s="2">
        <v>14</v>
      </c>
      <c r="G1037" s="2">
        <v>16.600000000000001</v>
      </c>
      <c r="H1037" s="2">
        <v>1017</v>
      </c>
      <c r="I1037" s="2">
        <v>0</v>
      </c>
      <c r="J1037" s="2">
        <v>0</v>
      </c>
      <c r="K1037" s="2">
        <v>3.5</v>
      </c>
      <c r="L1037" s="2">
        <v>5.6</v>
      </c>
      <c r="M1037" s="2">
        <v>9.6</v>
      </c>
      <c r="N1037">
        <v>58.4</v>
      </c>
      <c r="O1037">
        <v>689.4</v>
      </c>
      <c r="P1037">
        <v>7.2</v>
      </c>
      <c r="Q1037">
        <v>7.3</v>
      </c>
      <c r="R1037" s="5">
        <v>0.71388888888888902</v>
      </c>
      <c r="T1037" s="13">
        <f t="shared" si="46"/>
        <v>7.3</v>
      </c>
      <c r="U1037" s="13">
        <f t="shared" si="49"/>
        <v>-2</v>
      </c>
      <c r="V1037" s="12">
        <f t="shared" si="50"/>
        <v>1</v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0.71319444444444446</v>
      </c>
    </row>
    <row r="1038" spans="2:55">
      <c r="B1038" s="2">
        <v>7.3</v>
      </c>
      <c r="C1038" s="2">
        <v>91</v>
      </c>
      <c r="D1038" s="2">
        <v>6</v>
      </c>
      <c r="E1038" s="2">
        <v>5.8</v>
      </c>
      <c r="F1038" s="2">
        <v>7.9</v>
      </c>
      <c r="G1038" s="2">
        <v>13.7</v>
      </c>
      <c r="H1038" s="2">
        <v>1017.2</v>
      </c>
      <c r="I1038" s="2">
        <v>0</v>
      </c>
      <c r="J1038" s="2">
        <v>0</v>
      </c>
      <c r="K1038" s="2">
        <v>3.5</v>
      </c>
      <c r="L1038" s="2">
        <v>5.6</v>
      </c>
      <c r="M1038" s="2">
        <v>9.6</v>
      </c>
      <c r="N1038">
        <v>58.4</v>
      </c>
      <c r="O1038">
        <v>689.4</v>
      </c>
      <c r="P1038">
        <v>7.2</v>
      </c>
      <c r="Q1038">
        <v>7.3</v>
      </c>
      <c r="R1038" s="5">
        <v>0.71458333333333302</v>
      </c>
      <c r="T1038" s="13">
        <f t="shared" si="46"/>
        <v>7.3</v>
      </c>
      <c r="U1038" s="13">
        <f t="shared" si="49"/>
        <v>-2</v>
      </c>
      <c r="V1038" s="12">
        <f t="shared" si="50"/>
        <v>1</v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0.71388888888888891</v>
      </c>
    </row>
    <row r="1039" spans="2:55">
      <c r="B1039" s="2">
        <v>7.3</v>
      </c>
      <c r="C1039" s="2">
        <v>91</v>
      </c>
      <c r="D1039" s="2">
        <v>6</v>
      </c>
      <c r="E1039" s="2">
        <v>5.5</v>
      </c>
      <c r="F1039" s="2">
        <v>9.4</v>
      </c>
      <c r="G1039" s="2">
        <v>15.5</v>
      </c>
      <c r="H1039" s="2">
        <v>1017.1</v>
      </c>
      <c r="I1039" s="2">
        <v>0</v>
      </c>
      <c r="J1039" s="2">
        <v>0</v>
      </c>
      <c r="K1039" s="2">
        <v>3.5</v>
      </c>
      <c r="L1039" s="2">
        <v>5.6</v>
      </c>
      <c r="M1039" s="2">
        <v>9.6</v>
      </c>
      <c r="N1039">
        <v>58.4</v>
      </c>
      <c r="O1039">
        <v>689.4</v>
      </c>
      <c r="P1039">
        <v>7.2</v>
      </c>
      <c r="Q1039">
        <v>7.3</v>
      </c>
      <c r="R1039" s="5">
        <v>0.71527777777777801</v>
      </c>
      <c r="T1039" s="13">
        <f t="shared" ref="T1039:T1102" si="51">MAX(P1039,Q1039)</f>
        <v>7.3</v>
      </c>
      <c r="U1039" s="13">
        <f t="shared" si="49"/>
        <v>-2</v>
      </c>
      <c r="V1039" s="12">
        <f t="shared" si="50"/>
        <v>1</v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0.71458333333333335</v>
      </c>
    </row>
    <row r="1040" spans="2:55">
      <c r="B1040" s="2">
        <v>7.3</v>
      </c>
      <c r="C1040" s="2">
        <v>91</v>
      </c>
      <c r="D1040" s="2">
        <v>6</v>
      </c>
      <c r="E1040" s="2">
        <v>5.9</v>
      </c>
      <c r="F1040" s="2">
        <v>7.6</v>
      </c>
      <c r="G1040" s="2">
        <v>9.4</v>
      </c>
      <c r="H1040" s="2">
        <v>1016.9</v>
      </c>
      <c r="I1040" s="2">
        <v>0</v>
      </c>
      <c r="J1040" s="2">
        <v>0</v>
      </c>
      <c r="K1040" s="2">
        <v>3.3</v>
      </c>
      <c r="L1040" s="2">
        <v>5.7</v>
      </c>
      <c r="M1040" s="2">
        <v>9.6999999999999993</v>
      </c>
      <c r="N1040">
        <v>58.5</v>
      </c>
      <c r="O1040">
        <v>689.5</v>
      </c>
      <c r="P1040">
        <v>7.2</v>
      </c>
      <c r="Q1040">
        <v>7.3</v>
      </c>
      <c r="R1040" s="5">
        <v>0.71597222222222201</v>
      </c>
      <c r="T1040" s="13">
        <f t="shared" si="51"/>
        <v>7.3</v>
      </c>
      <c r="U1040" s="13">
        <f t="shared" si="49"/>
        <v>-2</v>
      </c>
      <c r="V1040" s="12">
        <f t="shared" si="50"/>
        <v>1</v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0.71527777777777779</v>
      </c>
    </row>
    <row r="1041" spans="2:55">
      <c r="B1041" s="2">
        <v>7.3</v>
      </c>
      <c r="C1041" s="2">
        <v>91</v>
      </c>
      <c r="D1041" s="2">
        <v>6</v>
      </c>
      <c r="E1041" s="2">
        <v>7.3</v>
      </c>
      <c r="F1041" s="2">
        <v>4.7</v>
      </c>
      <c r="G1041" s="2">
        <v>7.6</v>
      </c>
      <c r="H1041" s="2">
        <v>1016.8</v>
      </c>
      <c r="I1041" s="2">
        <v>0</v>
      </c>
      <c r="J1041" s="2">
        <v>0</v>
      </c>
      <c r="K1041" s="2">
        <v>3.3</v>
      </c>
      <c r="L1041" s="2">
        <v>5.7</v>
      </c>
      <c r="M1041" s="2">
        <v>9.6999999999999993</v>
      </c>
      <c r="N1041">
        <v>58.5</v>
      </c>
      <c r="O1041">
        <v>689.5</v>
      </c>
      <c r="P1041">
        <v>7.2</v>
      </c>
      <c r="Q1041">
        <v>7.3</v>
      </c>
      <c r="R1041" s="5">
        <v>0.71666666666666701</v>
      </c>
      <c r="T1041" s="13">
        <f t="shared" si="51"/>
        <v>7.3</v>
      </c>
      <c r="U1041" s="13">
        <f t="shared" si="49"/>
        <v>-2</v>
      </c>
      <c r="V1041" s="12">
        <f t="shared" si="50"/>
        <v>1</v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0.71597222222222223</v>
      </c>
    </row>
    <row r="1042" spans="2:55">
      <c r="B1042" s="2">
        <v>7.3</v>
      </c>
      <c r="C1042" s="2">
        <v>91</v>
      </c>
      <c r="D1042" s="2">
        <v>6</v>
      </c>
      <c r="E1042" s="2">
        <v>6.7</v>
      </c>
      <c r="F1042" s="2">
        <v>5</v>
      </c>
      <c r="G1042" s="2">
        <v>7.2</v>
      </c>
      <c r="H1042" s="2">
        <v>1016.9</v>
      </c>
      <c r="I1042" s="2">
        <v>0</v>
      </c>
      <c r="J1042" s="2">
        <v>0</v>
      </c>
      <c r="K1042" s="2">
        <v>3.4</v>
      </c>
      <c r="L1042" s="2">
        <v>5.8</v>
      </c>
      <c r="M1042" s="2">
        <v>9.8000000000000007</v>
      </c>
      <c r="N1042">
        <v>58.6</v>
      </c>
      <c r="O1042">
        <v>689.6</v>
      </c>
      <c r="P1042">
        <v>7.2</v>
      </c>
      <c r="Q1042">
        <v>7.3</v>
      </c>
      <c r="R1042" s="5">
        <v>0.71736111111111101</v>
      </c>
      <c r="T1042" s="13">
        <f t="shared" si="51"/>
        <v>7.3</v>
      </c>
      <c r="U1042" s="13">
        <f t="shared" si="49"/>
        <v>-2</v>
      </c>
      <c r="V1042" s="12">
        <f t="shared" si="50"/>
        <v>1</v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0.71666666666666667</v>
      </c>
    </row>
    <row r="1043" spans="2:55">
      <c r="B1043" s="2">
        <v>7.3</v>
      </c>
      <c r="C1043" s="2">
        <v>91</v>
      </c>
      <c r="D1043" s="2">
        <v>6</v>
      </c>
      <c r="E1043" s="2">
        <v>5.2</v>
      </c>
      <c r="F1043" s="2">
        <v>10.8</v>
      </c>
      <c r="G1043" s="2">
        <v>16.600000000000001</v>
      </c>
      <c r="H1043" s="2">
        <v>1017</v>
      </c>
      <c r="I1043" s="2">
        <v>0</v>
      </c>
      <c r="J1043" s="2">
        <v>0</v>
      </c>
      <c r="K1043" s="2">
        <v>3.4</v>
      </c>
      <c r="L1043" s="2">
        <v>5.8</v>
      </c>
      <c r="M1043" s="2">
        <v>9.8000000000000007</v>
      </c>
      <c r="N1043">
        <v>58.6</v>
      </c>
      <c r="O1043">
        <v>689.6</v>
      </c>
      <c r="P1043">
        <v>7.2</v>
      </c>
      <c r="Q1043">
        <v>7.3</v>
      </c>
      <c r="R1043" s="5">
        <v>0.718055555555556</v>
      </c>
      <c r="T1043" s="13">
        <f t="shared" si="51"/>
        <v>7.3</v>
      </c>
      <c r="U1043" s="13">
        <f t="shared" si="49"/>
        <v>-2</v>
      </c>
      <c r="V1043" s="12">
        <f t="shared" si="50"/>
        <v>1</v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0.71736111111111112</v>
      </c>
    </row>
    <row r="1044" spans="2:55">
      <c r="B1044" s="2">
        <v>7.3</v>
      </c>
      <c r="C1044" s="2">
        <v>91</v>
      </c>
      <c r="D1044" s="2">
        <v>6</v>
      </c>
      <c r="E1044" s="2">
        <v>6.1</v>
      </c>
      <c r="F1044" s="2">
        <v>6.8</v>
      </c>
      <c r="G1044" s="2">
        <v>9.4</v>
      </c>
      <c r="H1044" s="2">
        <v>1016.7</v>
      </c>
      <c r="I1044" s="2">
        <v>0</v>
      </c>
      <c r="J1044" s="2">
        <v>0</v>
      </c>
      <c r="K1044" s="2">
        <v>3.4</v>
      </c>
      <c r="L1044" s="2">
        <v>5.8</v>
      </c>
      <c r="M1044" s="2">
        <v>9.8000000000000007</v>
      </c>
      <c r="N1044">
        <v>58.6</v>
      </c>
      <c r="O1044">
        <v>689.6</v>
      </c>
      <c r="P1044">
        <v>7.1</v>
      </c>
      <c r="Q1044">
        <v>7.3</v>
      </c>
      <c r="R1044" s="5">
        <v>0.71875</v>
      </c>
      <c r="T1044" s="13">
        <f t="shared" si="51"/>
        <v>7.3</v>
      </c>
      <c r="U1044" s="13">
        <f t="shared" si="49"/>
        <v>-2</v>
      </c>
      <c r="V1044" s="12">
        <f t="shared" si="50"/>
        <v>1</v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0.71805555555555556</v>
      </c>
    </row>
    <row r="1045" spans="2:55">
      <c r="B1045" s="2">
        <v>7.3</v>
      </c>
      <c r="C1045" s="2">
        <v>91</v>
      </c>
      <c r="D1045" s="2">
        <v>6</v>
      </c>
      <c r="E1045" s="2">
        <v>5.5</v>
      </c>
      <c r="F1045" s="2">
        <v>9.4</v>
      </c>
      <c r="G1045" s="2">
        <v>13.7</v>
      </c>
      <c r="H1045" s="2">
        <v>1016.7</v>
      </c>
      <c r="I1045" s="2">
        <v>0</v>
      </c>
      <c r="J1045" s="2">
        <v>0</v>
      </c>
      <c r="K1045" s="2">
        <v>3.3</v>
      </c>
      <c r="L1045" s="2">
        <v>5.9</v>
      </c>
      <c r="M1045" s="2">
        <v>9.9</v>
      </c>
      <c r="N1045">
        <v>58.7</v>
      </c>
      <c r="O1045">
        <v>689.7</v>
      </c>
      <c r="P1045">
        <v>7.2</v>
      </c>
      <c r="Q1045">
        <v>7.3</v>
      </c>
      <c r="R1045" s="5">
        <v>0.719444444444444</v>
      </c>
      <c r="T1045" s="13">
        <f t="shared" si="51"/>
        <v>7.3</v>
      </c>
      <c r="U1045" s="13">
        <f t="shared" si="49"/>
        <v>-2</v>
      </c>
      <c r="V1045" s="12">
        <f t="shared" si="50"/>
        <v>1</v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0.71875</v>
      </c>
    </row>
    <row r="1046" spans="2:55">
      <c r="B1046" s="2">
        <v>7.2</v>
      </c>
      <c r="C1046" s="2">
        <v>91</v>
      </c>
      <c r="D1046" s="2">
        <v>5.9</v>
      </c>
      <c r="E1046" s="2">
        <v>7.2</v>
      </c>
      <c r="F1046" s="2">
        <v>4.7</v>
      </c>
      <c r="G1046" s="2">
        <v>6.8</v>
      </c>
      <c r="H1046" s="2">
        <v>1016.9</v>
      </c>
      <c r="I1046" s="2">
        <v>0</v>
      </c>
      <c r="J1046" s="2">
        <v>0</v>
      </c>
      <c r="K1046" s="2">
        <v>3.3</v>
      </c>
      <c r="L1046" s="2">
        <v>5.9</v>
      </c>
      <c r="M1046" s="2">
        <v>9.9</v>
      </c>
      <c r="N1046">
        <v>58.7</v>
      </c>
      <c r="O1046">
        <v>689.7</v>
      </c>
      <c r="P1046">
        <v>7.2</v>
      </c>
      <c r="Q1046">
        <v>7.3</v>
      </c>
      <c r="R1046" s="5">
        <v>0.72013888888888899</v>
      </c>
      <c r="T1046" s="13">
        <f t="shared" si="51"/>
        <v>7.3</v>
      </c>
      <c r="U1046" s="13">
        <f t="shared" si="49"/>
        <v>-1.9000000000000004</v>
      </c>
      <c r="V1046" s="12">
        <f t="shared" si="50"/>
        <v>1</v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0.71944444444444444</v>
      </c>
    </row>
    <row r="1047" spans="2:55">
      <c r="B1047" s="2">
        <v>7.2</v>
      </c>
      <c r="C1047" s="2">
        <v>91</v>
      </c>
      <c r="D1047" s="2">
        <v>5.9</v>
      </c>
      <c r="E1047" s="2">
        <v>6.3</v>
      </c>
      <c r="F1047" s="2">
        <v>5.8</v>
      </c>
      <c r="G1047" s="2">
        <v>10.4</v>
      </c>
      <c r="H1047" s="2">
        <v>1016.9</v>
      </c>
      <c r="I1047" s="2">
        <v>0</v>
      </c>
      <c r="J1047" s="2">
        <v>0</v>
      </c>
      <c r="K1047" s="2">
        <v>3.4</v>
      </c>
      <c r="L1047" s="2">
        <v>6</v>
      </c>
      <c r="M1047" s="2">
        <v>10</v>
      </c>
      <c r="N1047">
        <v>58.8</v>
      </c>
      <c r="O1047">
        <v>689.8</v>
      </c>
      <c r="P1047">
        <v>7.2</v>
      </c>
      <c r="Q1047">
        <v>7.3</v>
      </c>
      <c r="R1047" s="5">
        <v>0.72083333333333299</v>
      </c>
      <c r="T1047" s="13">
        <f t="shared" si="51"/>
        <v>7.3</v>
      </c>
      <c r="U1047" s="13">
        <f t="shared" si="49"/>
        <v>-1.9000000000000004</v>
      </c>
      <c r="V1047" s="12">
        <f t="shared" si="50"/>
        <v>1</v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0.72013888888888888</v>
      </c>
    </row>
    <row r="1048" spans="2:55">
      <c r="B1048" s="2">
        <v>7.2</v>
      </c>
      <c r="C1048" s="2">
        <v>91</v>
      </c>
      <c r="D1048" s="2">
        <v>5.9</v>
      </c>
      <c r="E1048" s="2">
        <v>5.6</v>
      </c>
      <c r="F1048" s="2">
        <v>8.6</v>
      </c>
      <c r="G1048" s="2">
        <v>15.1</v>
      </c>
      <c r="H1048" s="2">
        <v>1016.8</v>
      </c>
      <c r="I1048" s="2">
        <v>0</v>
      </c>
      <c r="J1048" s="2">
        <v>0</v>
      </c>
      <c r="K1048" s="2">
        <v>3.4</v>
      </c>
      <c r="L1048" s="2">
        <v>6</v>
      </c>
      <c r="M1048" s="2">
        <v>10</v>
      </c>
      <c r="N1048">
        <v>58.8</v>
      </c>
      <c r="O1048">
        <v>689.8</v>
      </c>
      <c r="P1048">
        <v>7.2</v>
      </c>
      <c r="Q1048">
        <v>7.3</v>
      </c>
      <c r="R1048" s="5">
        <v>0.72152777777777799</v>
      </c>
      <c r="T1048" s="13">
        <f t="shared" si="51"/>
        <v>7.3</v>
      </c>
      <c r="U1048" s="13">
        <f t="shared" si="49"/>
        <v>-1.9000000000000004</v>
      </c>
      <c r="V1048" s="12">
        <f t="shared" si="50"/>
        <v>1</v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0.72083333333333333</v>
      </c>
    </row>
    <row r="1049" spans="2:55">
      <c r="B1049" s="2">
        <v>7.2</v>
      </c>
      <c r="C1049" s="2">
        <v>91</v>
      </c>
      <c r="D1049" s="2">
        <v>5.9</v>
      </c>
      <c r="E1049" s="2">
        <v>5</v>
      </c>
      <c r="F1049" s="2">
        <v>11.5</v>
      </c>
      <c r="G1049" s="2">
        <v>16.899999999999999</v>
      </c>
      <c r="H1049" s="2">
        <v>1016.8</v>
      </c>
      <c r="I1049" s="2">
        <v>0</v>
      </c>
      <c r="J1049" s="2">
        <v>0</v>
      </c>
      <c r="K1049" s="2">
        <v>3.4</v>
      </c>
      <c r="L1049" s="2">
        <v>6</v>
      </c>
      <c r="M1049" s="2">
        <v>10</v>
      </c>
      <c r="N1049">
        <v>58.8</v>
      </c>
      <c r="O1049">
        <v>689.8</v>
      </c>
      <c r="P1049">
        <v>7.2</v>
      </c>
      <c r="Q1049">
        <v>7.3</v>
      </c>
      <c r="R1049" s="5">
        <v>0.72222222222222199</v>
      </c>
      <c r="T1049" s="13">
        <f t="shared" si="51"/>
        <v>7.3</v>
      </c>
      <c r="U1049" s="13">
        <f t="shared" si="49"/>
        <v>-1.9000000000000004</v>
      </c>
      <c r="V1049" s="12">
        <f t="shared" si="50"/>
        <v>1</v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0.72152777777777777</v>
      </c>
    </row>
    <row r="1050" spans="2:55">
      <c r="B1050" s="2">
        <v>7.2</v>
      </c>
      <c r="C1050" s="2">
        <v>91</v>
      </c>
      <c r="D1050" s="2">
        <v>5.9</v>
      </c>
      <c r="E1050" s="2">
        <v>5.4</v>
      </c>
      <c r="F1050" s="2">
        <v>9.6999999999999993</v>
      </c>
      <c r="G1050" s="2">
        <v>13.3</v>
      </c>
      <c r="H1050" s="2">
        <v>1016.8</v>
      </c>
      <c r="I1050" s="2">
        <v>0</v>
      </c>
      <c r="J1050" s="2">
        <v>0</v>
      </c>
      <c r="K1050" s="2">
        <v>3.2</v>
      </c>
      <c r="L1050" s="2">
        <v>6.1</v>
      </c>
      <c r="M1050" s="2">
        <v>10.1</v>
      </c>
      <c r="N1050">
        <v>58.9</v>
      </c>
      <c r="O1050">
        <v>689.9</v>
      </c>
      <c r="P1050">
        <v>7.2</v>
      </c>
      <c r="Q1050">
        <v>7.3</v>
      </c>
      <c r="R1050" s="5">
        <v>0.72291666666666698</v>
      </c>
      <c r="T1050" s="13">
        <f t="shared" si="51"/>
        <v>7.3</v>
      </c>
      <c r="U1050" s="13">
        <f t="shared" si="49"/>
        <v>-1.9000000000000004</v>
      </c>
      <c r="V1050" s="12">
        <f t="shared" si="50"/>
        <v>1</v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0.72222222222222221</v>
      </c>
    </row>
    <row r="1051" spans="2:55">
      <c r="B1051" s="2">
        <v>7.1</v>
      </c>
      <c r="C1051" s="2">
        <v>91</v>
      </c>
      <c r="D1051" s="2">
        <v>5.8</v>
      </c>
      <c r="E1051" s="2">
        <v>7.1</v>
      </c>
      <c r="F1051" s="2">
        <v>2.5</v>
      </c>
      <c r="G1051" s="2">
        <v>10.4</v>
      </c>
      <c r="H1051" s="2">
        <v>1016.8</v>
      </c>
      <c r="I1051" s="2">
        <v>0</v>
      </c>
      <c r="J1051" s="2">
        <v>0</v>
      </c>
      <c r="K1051" s="2">
        <v>3.2</v>
      </c>
      <c r="L1051" s="2">
        <v>6.1</v>
      </c>
      <c r="M1051" s="2">
        <v>10.1</v>
      </c>
      <c r="N1051">
        <v>58.9</v>
      </c>
      <c r="O1051">
        <v>689.9</v>
      </c>
      <c r="P1051">
        <v>7.1</v>
      </c>
      <c r="Q1051">
        <v>7.3</v>
      </c>
      <c r="R1051" s="5">
        <v>0.72361111111111098</v>
      </c>
      <c r="T1051" s="13">
        <f t="shared" si="51"/>
        <v>7.3</v>
      </c>
      <c r="U1051" s="13">
        <f t="shared" si="49"/>
        <v>-1.7999999999999998</v>
      </c>
      <c r="V1051" s="12">
        <f t="shared" si="50"/>
        <v>1</v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0.72291666666666665</v>
      </c>
    </row>
    <row r="1052" spans="2:55">
      <c r="B1052" s="2">
        <v>7.1</v>
      </c>
      <c r="C1052" s="2">
        <v>91</v>
      </c>
      <c r="D1052" s="2">
        <v>5.8</v>
      </c>
      <c r="E1052" s="2">
        <v>5.6</v>
      </c>
      <c r="F1052" s="2">
        <v>7.9</v>
      </c>
      <c r="G1052" s="2">
        <v>10.1</v>
      </c>
      <c r="H1052" s="2">
        <v>1016.7</v>
      </c>
      <c r="I1052" s="2">
        <v>0</v>
      </c>
      <c r="J1052" s="2">
        <v>0</v>
      </c>
      <c r="K1052" s="2">
        <v>3.2</v>
      </c>
      <c r="L1052" s="2">
        <v>6.1</v>
      </c>
      <c r="M1052" s="2">
        <v>10.1</v>
      </c>
      <c r="N1052">
        <v>58.9</v>
      </c>
      <c r="O1052">
        <v>689.9</v>
      </c>
      <c r="P1052">
        <v>7.1</v>
      </c>
      <c r="Q1052">
        <v>7.3</v>
      </c>
      <c r="R1052" s="5">
        <v>0.72430555555555598</v>
      </c>
      <c r="T1052" s="13">
        <f t="shared" si="51"/>
        <v>7.3</v>
      </c>
      <c r="U1052" s="13">
        <f t="shared" si="49"/>
        <v>-1.7999999999999998</v>
      </c>
      <c r="V1052" s="12">
        <f t="shared" si="50"/>
        <v>1</v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0.72361111111111109</v>
      </c>
    </row>
    <row r="1053" spans="2:55">
      <c r="B1053" s="2">
        <v>7.1</v>
      </c>
      <c r="C1053" s="2">
        <v>91</v>
      </c>
      <c r="D1053" s="2">
        <v>5.8</v>
      </c>
      <c r="E1053" s="2">
        <v>5.2</v>
      </c>
      <c r="F1053" s="2">
        <v>10.1</v>
      </c>
      <c r="G1053" s="2">
        <v>10.8</v>
      </c>
      <c r="H1053" s="2">
        <v>1016.8</v>
      </c>
      <c r="I1053" s="2">
        <v>0</v>
      </c>
      <c r="J1053" s="2">
        <v>0</v>
      </c>
      <c r="K1053" s="2">
        <v>3.2</v>
      </c>
      <c r="L1053" s="2">
        <v>6.1</v>
      </c>
      <c r="M1053" s="2">
        <v>10.1</v>
      </c>
      <c r="N1053">
        <v>58.9</v>
      </c>
      <c r="O1053">
        <v>689.9</v>
      </c>
      <c r="P1053">
        <v>7.1</v>
      </c>
      <c r="Q1053">
        <v>7.3</v>
      </c>
      <c r="R1053" s="5">
        <v>0.72499999999999998</v>
      </c>
      <c r="T1053" s="13">
        <f t="shared" si="51"/>
        <v>7.3</v>
      </c>
      <c r="U1053" s="13">
        <f t="shared" si="49"/>
        <v>-1.7999999999999998</v>
      </c>
      <c r="V1053" s="12">
        <f t="shared" si="50"/>
        <v>1</v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0.72430555555555554</v>
      </c>
    </row>
    <row r="1054" spans="2:55">
      <c r="B1054" s="2">
        <v>7.1</v>
      </c>
      <c r="C1054" s="2">
        <v>91</v>
      </c>
      <c r="D1054" s="2">
        <v>5.8</v>
      </c>
      <c r="E1054" s="2">
        <v>4.3</v>
      </c>
      <c r="F1054" s="2">
        <v>15.1</v>
      </c>
      <c r="G1054" s="2">
        <v>17.600000000000001</v>
      </c>
      <c r="H1054" s="2">
        <v>1016.7</v>
      </c>
      <c r="I1054" s="2">
        <v>0</v>
      </c>
      <c r="J1054" s="2">
        <v>0</v>
      </c>
      <c r="K1054" s="2">
        <v>3.3</v>
      </c>
      <c r="L1054" s="2">
        <v>6.2</v>
      </c>
      <c r="M1054" s="2">
        <v>10.199999999999999</v>
      </c>
      <c r="N1054">
        <v>59</v>
      </c>
      <c r="O1054">
        <v>690</v>
      </c>
      <c r="P1054">
        <v>7.1</v>
      </c>
      <c r="Q1054">
        <v>7.2</v>
      </c>
      <c r="R1054" s="5">
        <v>0.72569444444444398</v>
      </c>
      <c r="T1054" s="13">
        <f t="shared" si="51"/>
        <v>7.2</v>
      </c>
      <c r="U1054" s="13">
        <f t="shared" si="49"/>
        <v>-1.8999999999999995</v>
      </c>
      <c r="V1054" s="12">
        <f t="shared" si="50"/>
        <v>1</v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0.72499999999999998</v>
      </c>
    </row>
    <row r="1055" spans="2:55">
      <c r="B1055" s="2">
        <v>7.1</v>
      </c>
      <c r="C1055" s="2">
        <v>91</v>
      </c>
      <c r="D1055" s="2">
        <v>5.8</v>
      </c>
      <c r="E1055" s="2">
        <v>4.7</v>
      </c>
      <c r="F1055" s="2">
        <v>12.6</v>
      </c>
      <c r="G1055" s="2">
        <v>14.4</v>
      </c>
      <c r="H1055" s="2">
        <v>1016.8</v>
      </c>
      <c r="I1055" s="2">
        <v>0</v>
      </c>
      <c r="J1055" s="2">
        <v>0</v>
      </c>
      <c r="K1055" s="2">
        <v>3</v>
      </c>
      <c r="L1055" s="2">
        <v>6.2</v>
      </c>
      <c r="M1055" s="2">
        <v>10.199999999999999</v>
      </c>
      <c r="N1055">
        <v>59</v>
      </c>
      <c r="O1055">
        <v>690</v>
      </c>
      <c r="P1055">
        <v>7.1</v>
      </c>
      <c r="Q1055">
        <v>7.2</v>
      </c>
      <c r="R1055" s="5">
        <v>0.72638888888888897</v>
      </c>
      <c r="T1055" s="13">
        <f t="shared" si="51"/>
        <v>7.2</v>
      </c>
      <c r="U1055" s="13">
        <f t="shared" si="49"/>
        <v>-1.8999999999999995</v>
      </c>
      <c r="V1055" s="12">
        <f t="shared" si="50"/>
        <v>1</v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0.72569444444444442</v>
      </c>
    </row>
    <row r="1056" spans="2:55">
      <c r="B1056" s="2">
        <v>7.2</v>
      </c>
      <c r="C1056" s="2">
        <v>91</v>
      </c>
      <c r="D1056" s="2">
        <v>5.9</v>
      </c>
      <c r="E1056" s="2">
        <v>7.2</v>
      </c>
      <c r="F1056" s="2">
        <v>2.9</v>
      </c>
      <c r="G1056" s="2">
        <v>12.2</v>
      </c>
      <c r="H1056" s="2">
        <v>1016.6</v>
      </c>
      <c r="I1056" s="2">
        <v>0</v>
      </c>
      <c r="J1056" s="2">
        <v>0</v>
      </c>
      <c r="K1056" s="2">
        <v>3.1</v>
      </c>
      <c r="L1056" s="2">
        <v>6.3</v>
      </c>
      <c r="M1056" s="2">
        <v>10.3</v>
      </c>
      <c r="N1056">
        <v>59.1</v>
      </c>
      <c r="O1056">
        <v>690.1</v>
      </c>
      <c r="P1056">
        <v>7.1</v>
      </c>
      <c r="Q1056">
        <v>7.2</v>
      </c>
      <c r="R1056" s="5">
        <v>0.72708333333333297</v>
      </c>
      <c r="T1056" s="13">
        <f t="shared" si="51"/>
        <v>7.2</v>
      </c>
      <c r="U1056" s="13">
        <f t="shared" si="49"/>
        <v>-2</v>
      </c>
      <c r="V1056" s="12">
        <f t="shared" si="50"/>
        <v>1</v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0.72638888888888886</v>
      </c>
    </row>
    <row r="1057" spans="2:55">
      <c r="B1057" s="2">
        <v>7.1</v>
      </c>
      <c r="C1057" s="2">
        <v>91</v>
      </c>
      <c r="D1057" s="2">
        <v>5.8</v>
      </c>
      <c r="E1057" s="2">
        <v>5.0999999999999996</v>
      </c>
      <c r="F1057" s="2">
        <v>10.4</v>
      </c>
      <c r="G1057" s="2">
        <v>12.6</v>
      </c>
      <c r="H1057" s="2">
        <v>1016.4</v>
      </c>
      <c r="I1057" s="2">
        <v>0</v>
      </c>
      <c r="J1057" s="2">
        <v>0</v>
      </c>
      <c r="K1057" s="2">
        <v>3.1</v>
      </c>
      <c r="L1057" s="2">
        <v>6.3</v>
      </c>
      <c r="M1057" s="2">
        <v>10.3</v>
      </c>
      <c r="N1057">
        <v>59.1</v>
      </c>
      <c r="O1057">
        <v>690.1</v>
      </c>
      <c r="P1057">
        <v>7.1</v>
      </c>
      <c r="Q1057">
        <v>7.2</v>
      </c>
      <c r="R1057" s="5">
        <v>0.72777777777777797</v>
      </c>
      <c r="T1057" s="13">
        <f t="shared" si="51"/>
        <v>7.2</v>
      </c>
      <c r="U1057" s="13">
        <f t="shared" si="49"/>
        <v>-1.8999999999999995</v>
      </c>
      <c r="V1057" s="12">
        <f t="shared" si="50"/>
        <v>1</v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0.7270833333333333</v>
      </c>
    </row>
    <row r="1058" spans="2:55">
      <c r="B1058" s="2">
        <v>7.1</v>
      </c>
      <c r="C1058" s="2">
        <v>91</v>
      </c>
      <c r="D1058" s="2">
        <v>5.8</v>
      </c>
      <c r="E1058" s="2">
        <v>5.2</v>
      </c>
      <c r="F1058" s="2">
        <v>9.6999999999999993</v>
      </c>
      <c r="G1058" s="2">
        <v>13.7</v>
      </c>
      <c r="H1058" s="2">
        <v>1016.8</v>
      </c>
      <c r="I1058" s="2">
        <v>0</v>
      </c>
      <c r="J1058" s="2">
        <v>0</v>
      </c>
      <c r="K1058" s="2">
        <v>3.2</v>
      </c>
      <c r="L1058" s="2">
        <v>6.4</v>
      </c>
      <c r="M1058" s="2">
        <v>10.4</v>
      </c>
      <c r="N1058">
        <v>59.2</v>
      </c>
      <c r="O1058">
        <v>690.2</v>
      </c>
      <c r="P1058">
        <v>7.1</v>
      </c>
      <c r="Q1058">
        <v>7.2</v>
      </c>
      <c r="R1058" s="5">
        <v>0.72847222222222197</v>
      </c>
      <c r="T1058" s="13">
        <f t="shared" si="51"/>
        <v>7.2</v>
      </c>
      <c r="U1058" s="13">
        <f t="shared" si="49"/>
        <v>-1.8999999999999995</v>
      </c>
      <c r="V1058" s="12">
        <f t="shared" si="50"/>
        <v>1</v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0.72777777777777775</v>
      </c>
    </row>
    <row r="1059" spans="2:55">
      <c r="B1059" s="2">
        <v>7.1</v>
      </c>
      <c r="C1059" s="2">
        <v>91</v>
      </c>
      <c r="D1059" s="2">
        <v>5.8</v>
      </c>
      <c r="E1059" s="2">
        <v>6.2</v>
      </c>
      <c r="F1059" s="2">
        <v>5.8</v>
      </c>
      <c r="G1059" s="2">
        <v>10.8</v>
      </c>
      <c r="H1059" s="2">
        <v>1016.9</v>
      </c>
      <c r="I1059" s="2">
        <v>0</v>
      </c>
      <c r="J1059" s="2">
        <v>0</v>
      </c>
      <c r="K1059" s="2">
        <v>3.2</v>
      </c>
      <c r="L1059" s="2">
        <v>6.4</v>
      </c>
      <c r="M1059" s="2">
        <v>10.4</v>
      </c>
      <c r="N1059">
        <v>59.2</v>
      </c>
      <c r="O1059">
        <v>690.2</v>
      </c>
      <c r="P1059">
        <v>7.1</v>
      </c>
      <c r="Q1059">
        <v>7.2</v>
      </c>
      <c r="R1059" s="5">
        <v>0.72916666666666696</v>
      </c>
      <c r="T1059" s="13">
        <f t="shared" si="51"/>
        <v>7.2</v>
      </c>
      <c r="U1059" s="13">
        <f t="shared" si="49"/>
        <v>-1.8999999999999995</v>
      </c>
      <c r="V1059" s="12">
        <f t="shared" si="50"/>
        <v>1</v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0.72847222222222219</v>
      </c>
    </row>
    <row r="1060" spans="2:55">
      <c r="B1060" s="2">
        <v>7.1</v>
      </c>
      <c r="C1060" s="2">
        <v>91</v>
      </c>
      <c r="D1060" s="2">
        <v>5.8</v>
      </c>
      <c r="E1060" s="2">
        <v>6.3</v>
      </c>
      <c r="F1060" s="2">
        <v>5.4</v>
      </c>
      <c r="G1060" s="2">
        <v>13.3</v>
      </c>
      <c r="H1060" s="2">
        <v>1016.6</v>
      </c>
      <c r="I1060" s="2">
        <v>0</v>
      </c>
      <c r="J1060" s="2">
        <v>0</v>
      </c>
      <c r="K1060" s="2">
        <v>2.8</v>
      </c>
      <c r="L1060" s="2">
        <v>6.4</v>
      </c>
      <c r="M1060" s="2">
        <v>10.4</v>
      </c>
      <c r="N1060">
        <v>59.2</v>
      </c>
      <c r="O1060">
        <v>690.2</v>
      </c>
      <c r="P1060">
        <v>7</v>
      </c>
      <c r="Q1060">
        <v>7.2</v>
      </c>
      <c r="R1060" s="5">
        <v>0.72986111111111096</v>
      </c>
      <c r="T1060" s="13">
        <f t="shared" si="51"/>
        <v>7.2</v>
      </c>
      <c r="U1060" s="13">
        <f t="shared" si="49"/>
        <v>-1.8999999999999995</v>
      </c>
      <c r="V1060" s="12">
        <f t="shared" si="50"/>
        <v>1</v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0.72916666666666663</v>
      </c>
    </row>
    <row r="1061" spans="2:55">
      <c r="B1061" s="2">
        <v>7.1</v>
      </c>
      <c r="C1061" s="2">
        <v>91</v>
      </c>
      <c r="D1061" s="2">
        <v>5.8</v>
      </c>
      <c r="E1061" s="2">
        <v>4.4000000000000004</v>
      </c>
      <c r="F1061" s="2">
        <v>14.4</v>
      </c>
      <c r="G1061" s="2">
        <v>18.7</v>
      </c>
      <c r="H1061" s="2">
        <v>1016.8</v>
      </c>
      <c r="I1061" s="2">
        <v>0</v>
      </c>
      <c r="J1061" s="2">
        <v>0</v>
      </c>
      <c r="K1061" s="2">
        <v>2.9</v>
      </c>
      <c r="L1061" s="2">
        <v>6.5</v>
      </c>
      <c r="M1061" s="2">
        <v>10.5</v>
      </c>
      <c r="N1061">
        <v>59.3</v>
      </c>
      <c r="O1061">
        <v>690.3</v>
      </c>
      <c r="P1061">
        <v>7.1</v>
      </c>
      <c r="Q1061">
        <v>7.2</v>
      </c>
      <c r="R1061" s="5">
        <v>0.73055555555555596</v>
      </c>
      <c r="T1061" s="13">
        <f t="shared" si="51"/>
        <v>7.2</v>
      </c>
      <c r="U1061" s="13">
        <f t="shared" si="49"/>
        <v>-1.8999999999999995</v>
      </c>
      <c r="V1061" s="12">
        <f t="shared" si="50"/>
        <v>1</v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0.72986111111111107</v>
      </c>
    </row>
    <row r="1062" spans="2:55">
      <c r="B1062" s="2">
        <v>7.1</v>
      </c>
      <c r="C1062" s="2">
        <v>91</v>
      </c>
      <c r="D1062" s="2">
        <v>5.8</v>
      </c>
      <c r="E1062" s="2">
        <v>5.4</v>
      </c>
      <c r="F1062" s="2">
        <v>8.6</v>
      </c>
      <c r="G1062" s="2">
        <v>13.7</v>
      </c>
      <c r="H1062" s="2">
        <v>1016.7</v>
      </c>
      <c r="I1062" s="2">
        <v>0</v>
      </c>
      <c r="J1062" s="2">
        <v>0</v>
      </c>
      <c r="K1062" s="2">
        <v>3</v>
      </c>
      <c r="L1062" s="2">
        <v>6.6</v>
      </c>
      <c r="M1062" s="2">
        <v>10.6</v>
      </c>
      <c r="N1062">
        <v>59.4</v>
      </c>
      <c r="O1062">
        <v>690.4</v>
      </c>
      <c r="P1062">
        <v>7</v>
      </c>
      <c r="Q1062">
        <v>7.2</v>
      </c>
      <c r="R1062" s="5">
        <v>0.73124999999999996</v>
      </c>
      <c r="T1062" s="13">
        <f t="shared" si="51"/>
        <v>7.2</v>
      </c>
      <c r="U1062" s="13">
        <f t="shared" si="49"/>
        <v>-1.8999999999999995</v>
      </c>
      <c r="V1062" s="12">
        <f t="shared" si="50"/>
        <v>1</v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0.73055555555555551</v>
      </c>
    </row>
    <row r="1063" spans="2:55">
      <c r="B1063" s="2">
        <v>7.1</v>
      </c>
      <c r="C1063" s="2">
        <v>91</v>
      </c>
      <c r="D1063" s="2">
        <v>5.8</v>
      </c>
      <c r="E1063" s="2">
        <v>4.9000000000000004</v>
      </c>
      <c r="F1063" s="2">
        <v>11.5</v>
      </c>
      <c r="G1063" s="2">
        <v>15.1</v>
      </c>
      <c r="H1063" s="2">
        <v>1016.5</v>
      </c>
      <c r="I1063" s="2">
        <v>0</v>
      </c>
      <c r="J1063" s="2">
        <v>0</v>
      </c>
      <c r="K1063" s="2">
        <v>3</v>
      </c>
      <c r="L1063" s="2">
        <v>6.6</v>
      </c>
      <c r="M1063" s="2">
        <v>10.6</v>
      </c>
      <c r="N1063">
        <v>59.4</v>
      </c>
      <c r="O1063">
        <v>690.4</v>
      </c>
      <c r="P1063">
        <v>7.1</v>
      </c>
      <c r="Q1063">
        <v>7.2</v>
      </c>
      <c r="R1063" s="5">
        <v>0.73194444444444495</v>
      </c>
      <c r="T1063" s="13">
        <f t="shared" si="51"/>
        <v>7.2</v>
      </c>
      <c r="U1063" s="13">
        <f t="shared" si="49"/>
        <v>-1.8999999999999995</v>
      </c>
      <c r="V1063" s="12">
        <f t="shared" si="50"/>
        <v>1</v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0.73124999999999996</v>
      </c>
    </row>
    <row r="1064" spans="2:55">
      <c r="B1064" s="2">
        <v>7.1</v>
      </c>
      <c r="C1064" s="2">
        <v>91</v>
      </c>
      <c r="D1064" s="2">
        <v>5.8</v>
      </c>
      <c r="E1064" s="2">
        <v>5.0999999999999996</v>
      </c>
      <c r="F1064" s="2">
        <v>10.4</v>
      </c>
      <c r="G1064" s="2">
        <v>10.8</v>
      </c>
      <c r="H1064" s="2">
        <v>1016.7</v>
      </c>
      <c r="I1064" s="2">
        <v>0</v>
      </c>
      <c r="J1064" s="2">
        <v>0</v>
      </c>
      <c r="K1064" s="2">
        <v>3</v>
      </c>
      <c r="L1064" s="2">
        <v>6.6</v>
      </c>
      <c r="M1064" s="2">
        <v>10.6</v>
      </c>
      <c r="N1064">
        <v>59.4</v>
      </c>
      <c r="O1064">
        <v>690.4</v>
      </c>
      <c r="P1064">
        <v>7</v>
      </c>
      <c r="Q1064">
        <v>7.2</v>
      </c>
      <c r="R1064" s="5">
        <v>0.73263888888888895</v>
      </c>
      <c r="T1064" s="13">
        <f t="shared" si="51"/>
        <v>7.2</v>
      </c>
      <c r="U1064" s="13">
        <f t="shared" si="49"/>
        <v>-1.8999999999999995</v>
      </c>
      <c r="V1064" s="12">
        <f t="shared" si="50"/>
        <v>1</v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0.7319444444444444</v>
      </c>
    </row>
    <row r="1065" spans="2:55">
      <c r="B1065" s="2">
        <v>7.1</v>
      </c>
      <c r="C1065" s="2">
        <v>91</v>
      </c>
      <c r="D1065" s="2">
        <v>5.8</v>
      </c>
      <c r="E1065" s="2">
        <v>5.4</v>
      </c>
      <c r="F1065" s="2">
        <v>8.6</v>
      </c>
      <c r="G1065" s="2">
        <v>12.6</v>
      </c>
      <c r="H1065" s="2">
        <v>1016.7</v>
      </c>
      <c r="I1065" s="2">
        <v>0</v>
      </c>
      <c r="J1065" s="2">
        <v>0</v>
      </c>
      <c r="K1065" s="2">
        <v>2.7</v>
      </c>
      <c r="L1065" s="2">
        <v>6.7</v>
      </c>
      <c r="M1065" s="2">
        <v>10.7</v>
      </c>
      <c r="N1065">
        <v>59.5</v>
      </c>
      <c r="O1065">
        <v>690.5</v>
      </c>
      <c r="P1065">
        <v>7</v>
      </c>
      <c r="Q1065">
        <v>7.2</v>
      </c>
      <c r="R1065" s="5">
        <v>0.73333333333333295</v>
      </c>
      <c r="T1065" s="13">
        <f t="shared" si="51"/>
        <v>7.2</v>
      </c>
      <c r="U1065" s="13">
        <f t="shared" si="49"/>
        <v>-1.8999999999999995</v>
      </c>
      <c r="V1065" s="12">
        <f t="shared" si="50"/>
        <v>1</v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0.73263888888888884</v>
      </c>
    </row>
    <row r="1066" spans="2:55">
      <c r="B1066" s="2">
        <v>7.1</v>
      </c>
      <c r="C1066" s="2">
        <v>91</v>
      </c>
      <c r="D1066" s="2">
        <v>5.8</v>
      </c>
      <c r="E1066" s="2">
        <v>4.8</v>
      </c>
      <c r="F1066" s="2">
        <v>12.2</v>
      </c>
      <c r="G1066" s="2">
        <v>15.5</v>
      </c>
      <c r="H1066" s="2">
        <v>1016.5</v>
      </c>
      <c r="I1066" s="2">
        <v>0</v>
      </c>
      <c r="J1066" s="2">
        <v>0</v>
      </c>
      <c r="K1066" s="2">
        <v>2.7</v>
      </c>
      <c r="L1066" s="2">
        <v>6.7</v>
      </c>
      <c r="M1066" s="2">
        <v>10.7</v>
      </c>
      <c r="N1066">
        <v>59.5</v>
      </c>
      <c r="O1066">
        <v>690.5</v>
      </c>
      <c r="P1066">
        <v>7</v>
      </c>
      <c r="Q1066">
        <v>7.2</v>
      </c>
      <c r="R1066" s="5">
        <v>0.73402777777777795</v>
      </c>
      <c r="T1066" s="13">
        <f t="shared" si="51"/>
        <v>7.2</v>
      </c>
      <c r="U1066" s="13">
        <f t="shared" si="49"/>
        <v>-1.8999999999999995</v>
      </c>
      <c r="V1066" s="12">
        <f t="shared" si="50"/>
        <v>1</v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0.73333333333333328</v>
      </c>
    </row>
    <row r="1067" spans="2:55">
      <c r="B1067" s="2">
        <v>7.1</v>
      </c>
      <c r="C1067" s="2">
        <v>91</v>
      </c>
      <c r="D1067" s="2">
        <v>5.8</v>
      </c>
      <c r="E1067" s="2">
        <v>5.2</v>
      </c>
      <c r="F1067" s="2">
        <v>9.6999999999999993</v>
      </c>
      <c r="G1067" s="2">
        <v>13</v>
      </c>
      <c r="H1067" s="2">
        <v>1016.4</v>
      </c>
      <c r="I1067" s="2">
        <v>0</v>
      </c>
      <c r="J1067" s="2">
        <v>0</v>
      </c>
      <c r="K1067" s="2">
        <v>2.8</v>
      </c>
      <c r="L1067" s="2">
        <v>6.8</v>
      </c>
      <c r="M1067" s="2">
        <v>10.8</v>
      </c>
      <c r="N1067">
        <v>59.6</v>
      </c>
      <c r="O1067">
        <v>690.6</v>
      </c>
      <c r="P1067">
        <v>7</v>
      </c>
      <c r="Q1067">
        <v>7.2</v>
      </c>
      <c r="R1067" s="5">
        <v>0.73472222222222205</v>
      </c>
      <c r="T1067" s="13">
        <f t="shared" si="51"/>
        <v>7.2</v>
      </c>
      <c r="U1067" s="13">
        <f t="shared" si="49"/>
        <v>-1.8999999999999995</v>
      </c>
      <c r="V1067" s="12">
        <f t="shared" si="50"/>
        <v>1</v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0.73402777777777772</v>
      </c>
    </row>
    <row r="1068" spans="2:55">
      <c r="B1068" s="2">
        <v>7.1</v>
      </c>
      <c r="C1068" s="2">
        <v>91</v>
      </c>
      <c r="D1068" s="2">
        <v>5.8</v>
      </c>
      <c r="E1068" s="2">
        <v>6</v>
      </c>
      <c r="F1068" s="2">
        <v>6.5</v>
      </c>
      <c r="G1068" s="2">
        <v>17.3</v>
      </c>
      <c r="H1068" s="2">
        <v>1016.5</v>
      </c>
      <c r="I1068" s="2">
        <v>0</v>
      </c>
      <c r="J1068" s="2">
        <v>0</v>
      </c>
      <c r="K1068" s="2">
        <v>2.8</v>
      </c>
      <c r="L1068" s="2">
        <v>6.8</v>
      </c>
      <c r="M1068" s="2">
        <v>10.8</v>
      </c>
      <c r="N1068">
        <v>59.6</v>
      </c>
      <c r="O1068">
        <v>690.6</v>
      </c>
      <c r="P1068">
        <v>7</v>
      </c>
      <c r="Q1068">
        <v>7.2</v>
      </c>
      <c r="R1068" s="5">
        <v>0.73541666666666705</v>
      </c>
      <c r="T1068" s="13">
        <f t="shared" si="51"/>
        <v>7.2</v>
      </c>
      <c r="U1068" s="13">
        <f t="shared" si="49"/>
        <v>-1.8999999999999995</v>
      </c>
      <c r="V1068" s="12">
        <f t="shared" si="50"/>
        <v>1</v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0.73472222222222228</v>
      </c>
    </row>
    <row r="1069" spans="2:55">
      <c r="B1069" s="2">
        <v>7.1</v>
      </c>
      <c r="C1069" s="2">
        <v>91</v>
      </c>
      <c r="D1069" s="2">
        <v>5.8</v>
      </c>
      <c r="E1069" s="2">
        <v>6.5</v>
      </c>
      <c r="F1069" s="2">
        <v>5</v>
      </c>
      <c r="G1069" s="2">
        <v>10.4</v>
      </c>
      <c r="H1069" s="2">
        <v>1016.2</v>
      </c>
      <c r="I1069" s="2">
        <v>0</v>
      </c>
      <c r="J1069" s="2">
        <v>0</v>
      </c>
      <c r="K1069" s="2">
        <v>2.9</v>
      </c>
      <c r="L1069" s="2">
        <v>6.9</v>
      </c>
      <c r="M1069" s="2">
        <v>10.9</v>
      </c>
      <c r="N1069">
        <v>59.7</v>
      </c>
      <c r="O1069">
        <v>690.7</v>
      </c>
      <c r="P1069">
        <v>7</v>
      </c>
      <c r="Q1069">
        <v>7.2</v>
      </c>
      <c r="R1069" s="5">
        <v>0.73611111111111105</v>
      </c>
      <c r="T1069" s="13">
        <f t="shared" si="51"/>
        <v>7.2</v>
      </c>
      <c r="U1069" s="13">
        <f t="shared" si="49"/>
        <v>-1.8999999999999995</v>
      </c>
      <c r="V1069" s="12">
        <f t="shared" si="50"/>
        <v>1</v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0.73541666666666672</v>
      </c>
    </row>
    <row r="1070" spans="2:55">
      <c r="B1070" s="2">
        <v>7.1</v>
      </c>
      <c r="C1070" s="2">
        <v>91</v>
      </c>
      <c r="D1070" s="2">
        <v>5.8</v>
      </c>
      <c r="E1070" s="2">
        <v>5.4</v>
      </c>
      <c r="F1070" s="2">
        <v>8.6</v>
      </c>
      <c r="G1070" s="2">
        <v>20.9</v>
      </c>
      <c r="H1070" s="2">
        <v>1016.4</v>
      </c>
      <c r="I1070" s="2">
        <v>0</v>
      </c>
      <c r="J1070" s="2">
        <v>0</v>
      </c>
      <c r="K1070" s="2">
        <v>2.7</v>
      </c>
      <c r="L1070" s="2">
        <v>6.9</v>
      </c>
      <c r="M1070" s="2">
        <v>10.9</v>
      </c>
      <c r="N1070">
        <v>59.7</v>
      </c>
      <c r="O1070">
        <v>690.7</v>
      </c>
      <c r="P1070">
        <v>7</v>
      </c>
      <c r="Q1070">
        <v>7.2</v>
      </c>
      <c r="R1070" s="5">
        <v>0.73680555555555605</v>
      </c>
      <c r="T1070" s="13">
        <f t="shared" si="51"/>
        <v>7.2</v>
      </c>
      <c r="U1070" s="13">
        <f t="shared" si="49"/>
        <v>-1.8999999999999995</v>
      </c>
      <c r="V1070" s="12">
        <f t="shared" si="50"/>
        <v>1</v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0.73611111111111116</v>
      </c>
    </row>
    <row r="1071" spans="2:55">
      <c r="B1071" s="2">
        <v>7.2</v>
      </c>
      <c r="C1071" s="2">
        <v>91</v>
      </c>
      <c r="D1071" s="2">
        <v>5.9</v>
      </c>
      <c r="E1071" s="2">
        <v>5.4</v>
      </c>
      <c r="F1071" s="2">
        <v>9.6999999999999993</v>
      </c>
      <c r="G1071" s="2">
        <v>10.8</v>
      </c>
      <c r="H1071" s="2">
        <v>1016.4</v>
      </c>
      <c r="I1071" s="2">
        <v>0</v>
      </c>
      <c r="J1071" s="2">
        <v>0</v>
      </c>
      <c r="K1071" s="2">
        <v>2.7</v>
      </c>
      <c r="L1071" s="2">
        <v>6.9</v>
      </c>
      <c r="M1071" s="2">
        <v>10.9</v>
      </c>
      <c r="N1071">
        <v>59.7</v>
      </c>
      <c r="O1071">
        <v>690.7</v>
      </c>
      <c r="P1071">
        <v>7</v>
      </c>
      <c r="Q1071">
        <v>7.2</v>
      </c>
      <c r="R1071" s="5">
        <v>0.73750000000000004</v>
      </c>
      <c r="T1071" s="13">
        <f t="shared" si="51"/>
        <v>7.2</v>
      </c>
      <c r="U1071" s="13">
        <f t="shared" si="49"/>
        <v>-2</v>
      </c>
      <c r="V1071" s="12">
        <f t="shared" si="50"/>
        <v>1</v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0.7368055555555556</v>
      </c>
    </row>
    <row r="1072" spans="2:55">
      <c r="B1072" s="2">
        <v>7.2</v>
      </c>
      <c r="C1072" s="2">
        <v>91</v>
      </c>
      <c r="D1072" s="2">
        <v>5.9</v>
      </c>
      <c r="E1072" s="2">
        <v>5.4</v>
      </c>
      <c r="F1072" s="2">
        <v>9.6999999999999993</v>
      </c>
      <c r="G1072" s="2">
        <v>18.399999999999999</v>
      </c>
      <c r="H1072" s="2">
        <v>1016.4</v>
      </c>
      <c r="I1072" s="2">
        <v>0</v>
      </c>
      <c r="J1072" s="2">
        <v>0</v>
      </c>
      <c r="K1072" s="2">
        <v>2.8</v>
      </c>
      <c r="L1072" s="2">
        <v>7</v>
      </c>
      <c r="M1072" s="2">
        <v>11</v>
      </c>
      <c r="N1072">
        <v>59.8</v>
      </c>
      <c r="O1072">
        <v>690.8</v>
      </c>
      <c r="P1072">
        <v>7</v>
      </c>
      <c r="Q1072">
        <v>7.1</v>
      </c>
      <c r="R1072" s="5">
        <v>0.73819444444444404</v>
      </c>
      <c r="T1072" s="13">
        <f t="shared" si="51"/>
        <v>7.1</v>
      </c>
      <c r="U1072" s="13">
        <f t="shared" si="49"/>
        <v>-2.1000000000000005</v>
      </c>
      <c r="V1072" s="12">
        <f t="shared" si="50"/>
        <v>1</v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0.73750000000000004</v>
      </c>
    </row>
    <row r="1073" spans="2:55">
      <c r="B1073" s="2">
        <v>7.1</v>
      </c>
      <c r="C1073" s="2">
        <v>91</v>
      </c>
      <c r="D1073" s="2">
        <v>5.8</v>
      </c>
      <c r="E1073" s="2">
        <v>4.8</v>
      </c>
      <c r="F1073" s="2">
        <v>12.2</v>
      </c>
      <c r="G1073" s="2">
        <v>15.8</v>
      </c>
      <c r="H1073" s="2">
        <v>1016.3</v>
      </c>
      <c r="I1073" s="2">
        <v>0</v>
      </c>
      <c r="J1073" s="2">
        <v>0</v>
      </c>
      <c r="K1073" s="2">
        <v>2.8</v>
      </c>
      <c r="L1073" s="2">
        <v>7</v>
      </c>
      <c r="M1073" s="2">
        <v>11</v>
      </c>
      <c r="N1073">
        <v>59.8</v>
      </c>
      <c r="O1073">
        <v>690.8</v>
      </c>
      <c r="P1073">
        <v>7</v>
      </c>
      <c r="Q1073">
        <v>7.1</v>
      </c>
      <c r="R1073" s="5">
        <v>0.73888888888888904</v>
      </c>
      <c r="T1073" s="13">
        <f t="shared" si="51"/>
        <v>7.1</v>
      </c>
      <c r="U1073" s="13">
        <f t="shared" ref="U1073:U1136" si="53">(T1073-B1073)-2</f>
        <v>-2</v>
      </c>
      <c r="V1073" s="12">
        <f t="shared" si="50"/>
        <v>1</v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0.73819444444444449</v>
      </c>
    </row>
    <row r="1074" spans="2:55">
      <c r="B1074" s="2">
        <v>7.2</v>
      </c>
      <c r="C1074" s="2">
        <v>91</v>
      </c>
      <c r="D1074" s="2">
        <v>5.9</v>
      </c>
      <c r="E1074" s="2">
        <v>6.1</v>
      </c>
      <c r="F1074" s="2">
        <v>6.5</v>
      </c>
      <c r="G1074" s="2">
        <v>9.6999999999999993</v>
      </c>
      <c r="H1074" s="2">
        <v>1016.2</v>
      </c>
      <c r="I1074" s="2">
        <v>0</v>
      </c>
      <c r="J1074" s="2">
        <v>0</v>
      </c>
      <c r="K1074" s="2">
        <v>2.8</v>
      </c>
      <c r="L1074" s="2">
        <v>7</v>
      </c>
      <c r="M1074" s="2">
        <v>11</v>
      </c>
      <c r="N1074">
        <v>59.8</v>
      </c>
      <c r="O1074">
        <v>690.8</v>
      </c>
      <c r="P1074">
        <v>7</v>
      </c>
      <c r="Q1074">
        <v>7.1</v>
      </c>
      <c r="R1074" s="5">
        <v>0.73958333333333304</v>
      </c>
      <c r="T1074" s="13">
        <f t="shared" si="51"/>
        <v>7.1</v>
      </c>
      <c r="U1074" s="13">
        <f t="shared" si="53"/>
        <v>-2.1000000000000005</v>
      </c>
      <c r="V1074" s="12">
        <f t="shared" si="50"/>
        <v>1</v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0.73888888888888893</v>
      </c>
    </row>
    <row r="1075" spans="2:55">
      <c r="B1075" s="2">
        <v>7.2</v>
      </c>
      <c r="C1075" s="2">
        <v>91</v>
      </c>
      <c r="D1075" s="2">
        <v>5.9</v>
      </c>
      <c r="E1075" s="2">
        <v>5.0999999999999996</v>
      </c>
      <c r="F1075" s="2">
        <v>10.8</v>
      </c>
      <c r="G1075" s="2">
        <v>19.100000000000001</v>
      </c>
      <c r="H1075" s="2">
        <v>1016.4</v>
      </c>
      <c r="I1075" s="2">
        <v>0</v>
      </c>
      <c r="J1075" s="2">
        <v>0</v>
      </c>
      <c r="K1075" s="2">
        <v>2.5</v>
      </c>
      <c r="L1075" s="2">
        <v>7</v>
      </c>
      <c r="M1075" s="2">
        <v>11</v>
      </c>
      <c r="N1075">
        <v>59.8</v>
      </c>
      <c r="O1075">
        <v>690.8</v>
      </c>
      <c r="P1075">
        <v>7.1</v>
      </c>
      <c r="Q1075">
        <v>7.2</v>
      </c>
      <c r="R1075" s="5">
        <v>0.74027777777777803</v>
      </c>
      <c r="T1075" s="13">
        <f t="shared" si="51"/>
        <v>7.2</v>
      </c>
      <c r="U1075" s="13">
        <f t="shared" si="53"/>
        <v>-2</v>
      </c>
      <c r="V1075" s="12">
        <f t="shared" si="50"/>
        <v>1</v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0.73958333333333337</v>
      </c>
    </row>
    <row r="1076" spans="2:55">
      <c r="B1076" s="2">
        <v>7.2</v>
      </c>
      <c r="C1076" s="2">
        <v>91</v>
      </c>
      <c r="D1076" s="2">
        <v>5.9</v>
      </c>
      <c r="E1076" s="2">
        <v>5</v>
      </c>
      <c r="F1076" s="2">
        <v>11.5</v>
      </c>
      <c r="G1076" s="2">
        <v>18.399999999999999</v>
      </c>
      <c r="H1076" s="2">
        <v>1016.4</v>
      </c>
      <c r="I1076" s="2">
        <v>0</v>
      </c>
      <c r="J1076" s="2">
        <v>0</v>
      </c>
      <c r="K1076" s="2">
        <v>2.5</v>
      </c>
      <c r="L1076" s="2">
        <v>7</v>
      </c>
      <c r="M1076" s="2">
        <v>11</v>
      </c>
      <c r="N1076">
        <v>59.8</v>
      </c>
      <c r="O1076">
        <v>690.8</v>
      </c>
      <c r="P1076">
        <v>7</v>
      </c>
      <c r="Q1076">
        <v>7.2</v>
      </c>
      <c r="R1076" s="5">
        <v>0.74097222222222203</v>
      </c>
      <c r="T1076" s="13">
        <f t="shared" si="51"/>
        <v>7.2</v>
      </c>
      <c r="U1076" s="13">
        <f t="shared" si="53"/>
        <v>-2</v>
      </c>
      <c r="V1076" s="12">
        <f t="shared" si="50"/>
        <v>1</v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0.74027777777777781</v>
      </c>
    </row>
    <row r="1077" spans="2:55">
      <c r="B1077" s="2">
        <v>7.2</v>
      </c>
      <c r="C1077" s="2">
        <v>91</v>
      </c>
      <c r="D1077" s="2">
        <v>5.9</v>
      </c>
      <c r="E1077" s="2">
        <v>6.3</v>
      </c>
      <c r="F1077" s="2">
        <v>5.8</v>
      </c>
      <c r="G1077" s="2">
        <v>9</v>
      </c>
      <c r="H1077" s="2">
        <v>1016.3</v>
      </c>
      <c r="I1077" s="2">
        <v>0</v>
      </c>
      <c r="J1077" s="2">
        <v>0</v>
      </c>
      <c r="K1077" s="2">
        <v>2.6</v>
      </c>
      <c r="L1077" s="2">
        <v>7.1</v>
      </c>
      <c r="M1077" s="2">
        <v>11.1</v>
      </c>
      <c r="N1077">
        <v>59.9</v>
      </c>
      <c r="O1077">
        <v>690.9</v>
      </c>
      <c r="P1077">
        <v>7.1</v>
      </c>
      <c r="Q1077">
        <v>7.2</v>
      </c>
      <c r="R1077" s="5">
        <v>0.74166666666666703</v>
      </c>
      <c r="T1077" s="13">
        <f t="shared" si="51"/>
        <v>7.2</v>
      </c>
      <c r="U1077" s="13">
        <f t="shared" si="53"/>
        <v>-2</v>
      </c>
      <c r="V1077" s="12">
        <f t="shared" si="50"/>
        <v>1</v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0.74097222222222225</v>
      </c>
    </row>
    <row r="1078" spans="2:55">
      <c r="B1078" s="2">
        <v>7.2</v>
      </c>
      <c r="C1078" s="2">
        <v>91</v>
      </c>
      <c r="D1078" s="2">
        <v>5.9</v>
      </c>
      <c r="E1078" s="2">
        <v>4.7</v>
      </c>
      <c r="F1078" s="2">
        <v>13</v>
      </c>
      <c r="G1078" s="2">
        <v>16.899999999999999</v>
      </c>
      <c r="H1078" s="2">
        <v>1016.2</v>
      </c>
      <c r="I1078" s="2">
        <v>0</v>
      </c>
      <c r="J1078" s="2">
        <v>0</v>
      </c>
      <c r="K1078" s="2">
        <v>2.6</v>
      </c>
      <c r="L1078" s="2">
        <v>7.1</v>
      </c>
      <c r="M1078" s="2">
        <v>11.1</v>
      </c>
      <c r="N1078">
        <v>59.9</v>
      </c>
      <c r="O1078">
        <v>690.9</v>
      </c>
      <c r="P1078">
        <v>7.1</v>
      </c>
      <c r="Q1078">
        <v>7.1</v>
      </c>
      <c r="R1078" s="5">
        <v>0.74236111111111103</v>
      </c>
      <c r="T1078" s="13">
        <f t="shared" si="51"/>
        <v>7.1</v>
      </c>
      <c r="U1078" s="13">
        <f t="shared" si="53"/>
        <v>-2.1000000000000005</v>
      </c>
      <c r="V1078" s="12">
        <f t="shared" si="50"/>
        <v>1</v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0.7416666666666667</v>
      </c>
    </row>
    <row r="1079" spans="2:55">
      <c r="B1079" s="2">
        <v>7.2</v>
      </c>
      <c r="C1079" s="2">
        <v>91</v>
      </c>
      <c r="D1079" s="2">
        <v>5.9</v>
      </c>
      <c r="E1079" s="2">
        <v>4.7</v>
      </c>
      <c r="F1079" s="2">
        <v>13.7</v>
      </c>
      <c r="G1079" s="2">
        <v>16.2</v>
      </c>
      <c r="H1079" s="2">
        <v>1016.2</v>
      </c>
      <c r="I1079" s="2">
        <v>0</v>
      </c>
      <c r="J1079" s="2">
        <v>0</v>
      </c>
      <c r="K1079" s="2">
        <v>2.6</v>
      </c>
      <c r="L1079" s="2">
        <v>7.1</v>
      </c>
      <c r="M1079" s="2">
        <v>11.1</v>
      </c>
      <c r="N1079">
        <v>59.9</v>
      </c>
      <c r="O1079">
        <v>690.9</v>
      </c>
      <c r="P1079">
        <v>7.1</v>
      </c>
      <c r="Q1079">
        <v>7.2</v>
      </c>
      <c r="R1079" s="5">
        <v>0.74305555555555602</v>
      </c>
      <c r="T1079" s="13">
        <f t="shared" si="51"/>
        <v>7.2</v>
      </c>
      <c r="U1079" s="13">
        <f t="shared" si="53"/>
        <v>-2</v>
      </c>
      <c r="V1079" s="12">
        <f t="shared" si="50"/>
        <v>1</v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0.74236111111111114</v>
      </c>
    </row>
    <row r="1080" spans="2:55">
      <c r="B1080" s="2">
        <v>7.2</v>
      </c>
      <c r="C1080" s="2">
        <v>91</v>
      </c>
      <c r="D1080" s="2">
        <v>5.9</v>
      </c>
      <c r="E1080" s="2">
        <v>7.2</v>
      </c>
      <c r="F1080" s="2">
        <v>4.3</v>
      </c>
      <c r="G1080" s="2">
        <v>10.4</v>
      </c>
      <c r="H1080" s="2">
        <v>1016.2</v>
      </c>
      <c r="I1080" s="2">
        <v>0</v>
      </c>
      <c r="J1080" s="2">
        <v>0</v>
      </c>
      <c r="K1080" s="2">
        <v>2.2000000000000002</v>
      </c>
      <c r="L1080" s="2">
        <v>7.1</v>
      </c>
      <c r="M1080" s="2">
        <v>11.1</v>
      </c>
      <c r="N1080">
        <v>59.9</v>
      </c>
      <c r="O1080">
        <v>690.9</v>
      </c>
      <c r="P1080">
        <v>7.1</v>
      </c>
      <c r="Q1080">
        <v>7.2</v>
      </c>
      <c r="R1080" s="5">
        <v>0.74375000000000002</v>
      </c>
      <c r="T1080" s="13">
        <f t="shared" si="51"/>
        <v>7.2</v>
      </c>
      <c r="U1080" s="13">
        <f t="shared" si="53"/>
        <v>-2</v>
      </c>
      <c r="V1080" s="12">
        <f t="shared" si="50"/>
        <v>1</v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0.74305555555555558</v>
      </c>
    </row>
    <row r="1081" spans="2:55">
      <c r="B1081" s="2">
        <v>7.2</v>
      </c>
      <c r="C1081" s="2">
        <v>91</v>
      </c>
      <c r="D1081" s="2">
        <v>5.9</v>
      </c>
      <c r="E1081" s="2">
        <v>5.3</v>
      </c>
      <c r="F1081" s="2">
        <v>10.1</v>
      </c>
      <c r="G1081" s="2">
        <v>14</v>
      </c>
      <c r="H1081" s="2">
        <v>1016</v>
      </c>
      <c r="I1081" s="2">
        <v>0</v>
      </c>
      <c r="J1081" s="2">
        <v>0</v>
      </c>
      <c r="K1081" s="2">
        <v>2.2000000000000002</v>
      </c>
      <c r="L1081" s="2">
        <v>7.1</v>
      </c>
      <c r="M1081" s="2">
        <v>11.1</v>
      </c>
      <c r="N1081">
        <v>59.9</v>
      </c>
      <c r="O1081">
        <v>690.9</v>
      </c>
      <c r="P1081">
        <v>7.1</v>
      </c>
      <c r="Q1081">
        <v>7.2</v>
      </c>
      <c r="R1081" s="5">
        <v>0.74444444444444402</v>
      </c>
      <c r="T1081" s="13">
        <f t="shared" si="51"/>
        <v>7.2</v>
      </c>
      <c r="U1081" s="13">
        <f t="shared" si="53"/>
        <v>-2</v>
      </c>
      <c r="V1081" s="12">
        <f t="shared" si="50"/>
        <v>1</v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0.74375000000000002</v>
      </c>
    </row>
    <row r="1082" spans="2:55">
      <c r="B1082" s="2">
        <v>7.2</v>
      </c>
      <c r="C1082" s="2">
        <v>91</v>
      </c>
      <c r="D1082" s="2">
        <v>5.9</v>
      </c>
      <c r="E1082" s="2">
        <v>6</v>
      </c>
      <c r="F1082" s="2">
        <v>6.8</v>
      </c>
      <c r="G1082" s="2">
        <v>11.2</v>
      </c>
      <c r="H1082" s="2">
        <v>1016.2</v>
      </c>
      <c r="I1082" s="2">
        <v>0</v>
      </c>
      <c r="J1082" s="2">
        <v>0</v>
      </c>
      <c r="K1082" s="2">
        <v>2.2999999999999998</v>
      </c>
      <c r="L1082" s="2">
        <v>7.2</v>
      </c>
      <c r="M1082" s="2">
        <v>11.2</v>
      </c>
      <c r="N1082">
        <v>60</v>
      </c>
      <c r="O1082">
        <v>691</v>
      </c>
      <c r="P1082">
        <v>7.1</v>
      </c>
      <c r="Q1082">
        <v>7.2</v>
      </c>
      <c r="R1082" s="5">
        <v>0.74513888888888902</v>
      </c>
      <c r="T1082" s="13">
        <f t="shared" si="51"/>
        <v>7.2</v>
      </c>
      <c r="U1082" s="13">
        <f t="shared" si="53"/>
        <v>-2</v>
      </c>
      <c r="V1082" s="12">
        <f t="shared" si="50"/>
        <v>1</v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0.74444444444444446</v>
      </c>
    </row>
    <row r="1083" spans="2:55">
      <c r="B1083" s="2">
        <v>7.2</v>
      </c>
      <c r="C1083" s="2">
        <v>91</v>
      </c>
      <c r="D1083" s="2">
        <v>5.9</v>
      </c>
      <c r="E1083" s="2">
        <v>5.4</v>
      </c>
      <c r="F1083" s="2">
        <v>9.6999999999999993</v>
      </c>
      <c r="G1083" s="2">
        <v>10.4</v>
      </c>
      <c r="H1083" s="2">
        <v>1015.9</v>
      </c>
      <c r="I1083" s="2">
        <v>0</v>
      </c>
      <c r="J1083" s="2">
        <v>0</v>
      </c>
      <c r="K1083" s="2">
        <v>2.2999999999999998</v>
      </c>
      <c r="L1083" s="2">
        <v>7.2</v>
      </c>
      <c r="M1083" s="2">
        <v>11.2</v>
      </c>
      <c r="N1083">
        <v>60</v>
      </c>
      <c r="O1083">
        <v>691</v>
      </c>
      <c r="P1083">
        <v>7.1</v>
      </c>
      <c r="Q1083">
        <v>7.2</v>
      </c>
      <c r="R1083" s="5">
        <v>0.74583333333333302</v>
      </c>
      <c r="T1083" s="13">
        <f t="shared" si="51"/>
        <v>7.2</v>
      </c>
      <c r="U1083" s="13">
        <f t="shared" si="53"/>
        <v>-2</v>
      </c>
      <c r="V1083" s="12">
        <f t="shared" si="50"/>
        <v>1</v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0.74513888888888891</v>
      </c>
    </row>
    <row r="1084" spans="2:55">
      <c r="B1084" s="2">
        <v>7.2</v>
      </c>
      <c r="C1084" s="2">
        <v>91</v>
      </c>
      <c r="D1084" s="2">
        <v>5.9</v>
      </c>
      <c r="E1084" s="2">
        <v>4</v>
      </c>
      <c r="F1084" s="2">
        <v>18.399999999999999</v>
      </c>
      <c r="G1084" s="2">
        <v>20.5</v>
      </c>
      <c r="H1084" s="2">
        <v>1016.1</v>
      </c>
      <c r="I1084" s="2">
        <v>0</v>
      </c>
      <c r="J1084" s="2">
        <v>0</v>
      </c>
      <c r="K1084" s="2">
        <v>2.2999999999999998</v>
      </c>
      <c r="L1084" s="2">
        <v>7.2</v>
      </c>
      <c r="M1084" s="2">
        <v>11.2</v>
      </c>
      <c r="N1084">
        <v>60</v>
      </c>
      <c r="O1084">
        <v>691</v>
      </c>
      <c r="P1084">
        <v>7.1</v>
      </c>
      <c r="Q1084">
        <v>7.2</v>
      </c>
      <c r="R1084" s="5">
        <v>0.74652777777777801</v>
      </c>
      <c r="T1084" s="13">
        <f t="shared" si="51"/>
        <v>7.2</v>
      </c>
      <c r="U1084" s="13">
        <f t="shared" si="53"/>
        <v>-2</v>
      </c>
      <c r="V1084" s="12">
        <f t="shared" si="50"/>
        <v>1</v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0.74583333333333335</v>
      </c>
    </row>
    <row r="1085" spans="2:55">
      <c r="B1085" s="2">
        <v>7.2</v>
      </c>
      <c r="C1085" s="2">
        <v>91</v>
      </c>
      <c r="D1085" s="2">
        <v>5.9</v>
      </c>
      <c r="E1085" s="2">
        <v>4.8</v>
      </c>
      <c r="F1085" s="2">
        <v>13.3</v>
      </c>
      <c r="G1085" s="2">
        <v>25.2</v>
      </c>
      <c r="H1085" s="2">
        <v>1016.1</v>
      </c>
      <c r="I1085" s="2">
        <v>0</v>
      </c>
      <c r="J1085" s="2">
        <v>0</v>
      </c>
      <c r="K1085" s="2">
        <v>2.1</v>
      </c>
      <c r="L1085" s="2">
        <v>7.3</v>
      </c>
      <c r="M1085" s="2">
        <v>11.3</v>
      </c>
      <c r="N1085">
        <v>60.1</v>
      </c>
      <c r="O1085">
        <v>691.1</v>
      </c>
      <c r="P1085">
        <v>7.1</v>
      </c>
      <c r="Q1085">
        <v>7.2</v>
      </c>
      <c r="R1085" s="5">
        <v>0.74722222222222201</v>
      </c>
      <c r="T1085" s="13">
        <f t="shared" si="51"/>
        <v>7.2</v>
      </c>
      <c r="U1085" s="13">
        <f t="shared" si="53"/>
        <v>-2</v>
      </c>
      <c r="V1085" s="12">
        <f t="shared" si="50"/>
        <v>1</v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0.74652777777777779</v>
      </c>
    </row>
    <row r="1086" spans="2:55">
      <c r="B1086" s="2">
        <v>7.3</v>
      </c>
      <c r="C1086" s="2">
        <v>91</v>
      </c>
      <c r="D1086" s="2">
        <v>6</v>
      </c>
      <c r="E1086" s="2">
        <v>4</v>
      </c>
      <c r="F1086" s="2">
        <v>19.399999999999999</v>
      </c>
      <c r="G1086" s="2">
        <v>24.8</v>
      </c>
      <c r="H1086" s="2">
        <v>1016.2</v>
      </c>
      <c r="I1086" s="2">
        <v>0</v>
      </c>
      <c r="J1086" s="2">
        <v>0</v>
      </c>
      <c r="K1086" s="2">
        <v>2.1</v>
      </c>
      <c r="L1086" s="2">
        <v>7.3</v>
      </c>
      <c r="M1086" s="2">
        <v>11.3</v>
      </c>
      <c r="N1086">
        <v>60.1</v>
      </c>
      <c r="O1086">
        <v>691.1</v>
      </c>
      <c r="P1086">
        <v>7.1</v>
      </c>
      <c r="Q1086">
        <v>7.2</v>
      </c>
      <c r="R1086" s="5">
        <v>0.74791666666666701</v>
      </c>
      <c r="T1086" s="13">
        <f t="shared" si="51"/>
        <v>7.2</v>
      </c>
      <c r="U1086" s="13">
        <f t="shared" si="53"/>
        <v>-2.0999999999999996</v>
      </c>
      <c r="V1086" s="12">
        <f t="shared" si="50"/>
        <v>1</v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0.74722222222222223</v>
      </c>
    </row>
    <row r="1087" spans="2:55">
      <c r="B1087" s="2">
        <v>7.2</v>
      </c>
      <c r="C1087" s="2">
        <v>91</v>
      </c>
      <c r="D1087" s="2">
        <v>5.9</v>
      </c>
      <c r="E1087" s="2">
        <v>5.4</v>
      </c>
      <c r="F1087" s="2">
        <v>9.6999999999999993</v>
      </c>
      <c r="G1087" s="2">
        <v>13</v>
      </c>
      <c r="H1087" s="2">
        <v>1016.1</v>
      </c>
      <c r="I1087" s="2">
        <v>0</v>
      </c>
      <c r="J1087" s="2">
        <v>0</v>
      </c>
      <c r="K1087" s="2">
        <v>2.1</v>
      </c>
      <c r="L1087" s="2">
        <v>7.3</v>
      </c>
      <c r="M1087" s="2">
        <v>11.3</v>
      </c>
      <c r="N1087">
        <v>60.1</v>
      </c>
      <c r="O1087">
        <v>691.1</v>
      </c>
      <c r="P1087">
        <v>7.1</v>
      </c>
      <c r="Q1087">
        <v>7.2</v>
      </c>
      <c r="R1087" s="5">
        <v>0.74861111111111101</v>
      </c>
      <c r="T1087" s="13">
        <f t="shared" si="51"/>
        <v>7.2</v>
      </c>
      <c r="U1087" s="13">
        <f t="shared" si="53"/>
        <v>-2</v>
      </c>
      <c r="V1087" s="12">
        <f t="shared" si="50"/>
        <v>1</v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0.74791666666666667</v>
      </c>
    </row>
    <row r="1088" spans="2:55">
      <c r="B1088" s="2">
        <v>7.2</v>
      </c>
      <c r="C1088" s="2">
        <v>91</v>
      </c>
      <c r="D1088" s="2">
        <v>5.9</v>
      </c>
      <c r="E1088" s="2">
        <v>4.9000000000000004</v>
      </c>
      <c r="F1088" s="2">
        <v>12.2</v>
      </c>
      <c r="G1088" s="2">
        <v>15.8</v>
      </c>
      <c r="H1088" s="2">
        <v>1015.9</v>
      </c>
      <c r="I1088" s="2">
        <v>0</v>
      </c>
      <c r="J1088" s="2">
        <v>0</v>
      </c>
      <c r="K1088" s="2">
        <v>2.2000000000000002</v>
      </c>
      <c r="L1088" s="2">
        <v>7.4</v>
      </c>
      <c r="M1088" s="2">
        <v>11.4</v>
      </c>
      <c r="N1088">
        <v>60.2</v>
      </c>
      <c r="O1088">
        <v>691.2</v>
      </c>
      <c r="P1088">
        <v>7.1</v>
      </c>
      <c r="Q1088">
        <v>7.2</v>
      </c>
      <c r="R1088" s="5">
        <v>0.749305555555556</v>
      </c>
      <c r="T1088" s="13">
        <f t="shared" si="51"/>
        <v>7.2</v>
      </c>
      <c r="U1088" s="13">
        <f t="shared" si="53"/>
        <v>-2</v>
      </c>
      <c r="V1088" s="14">
        <f t="shared" si="50"/>
        <v>1</v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0.74861111111111112</v>
      </c>
    </row>
    <row r="1089" spans="2:55">
      <c r="B1089" s="2">
        <v>7.3</v>
      </c>
      <c r="C1089" s="2">
        <v>91</v>
      </c>
      <c r="D1089" s="2">
        <v>6</v>
      </c>
      <c r="E1089" s="2">
        <v>6.4</v>
      </c>
      <c r="F1089" s="2">
        <v>5.8</v>
      </c>
      <c r="G1089" s="2">
        <v>12.2</v>
      </c>
      <c r="H1089" s="2">
        <v>1016</v>
      </c>
      <c r="I1089" s="2">
        <v>0</v>
      </c>
      <c r="J1089" s="2">
        <v>0</v>
      </c>
      <c r="K1089" s="2">
        <v>2.2000000000000002</v>
      </c>
      <c r="L1089" s="2">
        <v>7.4</v>
      </c>
      <c r="M1089" s="2">
        <v>11.4</v>
      </c>
      <c r="N1089">
        <v>60.2</v>
      </c>
      <c r="O1089">
        <v>691.2</v>
      </c>
      <c r="P1089">
        <v>7.1</v>
      </c>
      <c r="Q1089">
        <v>7.2</v>
      </c>
      <c r="R1089" s="5">
        <v>0.75</v>
      </c>
      <c r="T1089" s="13">
        <f t="shared" si="51"/>
        <v>7.2</v>
      </c>
      <c r="U1089" s="13">
        <f t="shared" si="53"/>
        <v>-2.0999999999999996</v>
      </c>
      <c r="V1089" s="12">
        <f t="shared" si="50"/>
        <v>1</v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0.74930555555555556</v>
      </c>
    </row>
    <row r="1090" spans="2:55">
      <c r="B1090" s="2">
        <v>7.2</v>
      </c>
      <c r="C1090" s="2">
        <v>91</v>
      </c>
      <c r="D1090" s="2">
        <v>5.9</v>
      </c>
      <c r="E1090" s="2">
        <v>4.8</v>
      </c>
      <c r="F1090" s="2">
        <v>13.3</v>
      </c>
      <c r="G1090" s="2">
        <v>15.5</v>
      </c>
      <c r="H1090" s="2">
        <v>1016</v>
      </c>
      <c r="I1090" s="2">
        <v>0</v>
      </c>
      <c r="J1090" s="2">
        <v>0</v>
      </c>
      <c r="K1090" s="2">
        <v>2</v>
      </c>
      <c r="L1090" s="2">
        <v>7.4</v>
      </c>
      <c r="M1090" s="2">
        <v>11.4</v>
      </c>
      <c r="N1090">
        <v>60.2</v>
      </c>
      <c r="O1090">
        <v>691.2</v>
      </c>
      <c r="P1090">
        <v>7.1</v>
      </c>
      <c r="Q1090">
        <v>7.2</v>
      </c>
      <c r="R1090" s="5">
        <v>0.750694444444444</v>
      </c>
      <c r="T1090" s="13">
        <f t="shared" si="51"/>
        <v>7.2</v>
      </c>
      <c r="U1090" s="13">
        <f t="shared" si="53"/>
        <v>-2</v>
      </c>
      <c r="V1090" s="12">
        <f t="shared" si="50"/>
        <v>1</v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</v>
      </c>
    </row>
    <row r="1091" spans="2:55">
      <c r="B1091" s="2">
        <v>7.2</v>
      </c>
      <c r="C1091" s="2">
        <v>91</v>
      </c>
      <c r="D1091" s="2">
        <v>5.9</v>
      </c>
      <c r="E1091" s="2">
        <v>6.3</v>
      </c>
      <c r="F1091" s="2">
        <v>5.8</v>
      </c>
      <c r="G1091" s="2">
        <v>11.2</v>
      </c>
      <c r="H1091" s="2">
        <v>1015.9</v>
      </c>
      <c r="I1091" s="2">
        <v>0</v>
      </c>
      <c r="J1091" s="2">
        <v>0</v>
      </c>
      <c r="K1091" s="2">
        <v>2.1</v>
      </c>
      <c r="L1091" s="2">
        <v>7.5</v>
      </c>
      <c r="M1091" s="2">
        <v>11.5</v>
      </c>
      <c r="N1091">
        <v>60.3</v>
      </c>
      <c r="O1091">
        <v>691.3</v>
      </c>
      <c r="P1091">
        <v>7.1</v>
      </c>
      <c r="Q1091">
        <v>7.2</v>
      </c>
      <c r="R1091" s="5">
        <v>0.75138888888888899</v>
      </c>
      <c r="T1091" s="13">
        <f t="shared" si="51"/>
        <v>7.2</v>
      </c>
      <c r="U1091" s="13">
        <f t="shared" si="53"/>
        <v>-2</v>
      </c>
      <c r="V1091" s="12">
        <f t="shared" si="50"/>
        <v>1</v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0.75069444444444444</v>
      </c>
    </row>
    <row r="1092" spans="2:55">
      <c r="B1092" s="2">
        <v>7.2</v>
      </c>
      <c r="C1092" s="2">
        <v>91</v>
      </c>
      <c r="D1092" s="2">
        <v>5.9</v>
      </c>
      <c r="E1092" s="2">
        <v>5.8</v>
      </c>
      <c r="F1092" s="2">
        <v>7.6</v>
      </c>
      <c r="G1092" s="2">
        <v>9</v>
      </c>
      <c r="H1092" s="2">
        <v>1016.1</v>
      </c>
      <c r="I1092" s="2">
        <v>0</v>
      </c>
      <c r="J1092" s="2">
        <v>0</v>
      </c>
      <c r="K1092" s="2">
        <v>2.1</v>
      </c>
      <c r="L1092" s="2">
        <v>7.5</v>
      </c>
      <c r="M1092" s="2">
        <v>11.5</v>
      </c>
      <c r="N1092">
        <v>60.3</v>
      </c>
      <c r="O1092">
        <v>691.3</v>
      </c>
      <c r="P1092">
        <v>7.1</v>
      </c>
      <c r="Q1092">
        <v>7.2</v>
      </c>
      <c r="R1092" s="5">
        <v>0.75208333333333299</v>
      </c>
      <c r="T1092" s="13">
        <f t="shared" si="51"/>
        <v>7.2</v>
      </c>
      <c r="U1092" s="13">
        <f t="shared" si="53"/>
        <v>-2</v>
      </c>
      <c r="V1092" s="12">
        <f t="shared" si="50"/>
        <v>1</v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0.75138888888888888</v>
      </c>
    </row>
    <row r="1093" spans="2:55">
      <c r="B1093" s="2">
        <v>7.3</v>
      </c>
      <c r="C1093" s="2">
        <v>91</v>
      </c>
      <c r="D1093" s="2">
        <v>6</v>
      </c>
      <c r="E1093" s="2">
        <v>5.2</v>
      </c>
      <c r="F1093" s="2">
        <v>11.2</v>
      </c>
      <c r="G1093" s="2">
        <v>17.600000000000001</v>
      </c>
      <c r="H1093" s="2">
        <v>1016</v>
      </c>
      <c r="I1093" s="2">
        <v>0</v>
      </c>
      <c r="J1093" s="2">
        <v>0</v>
      </c>
      <c r="K1093" s="2">
        <v>2.1</v>
      </c>
      <c r="L1093" s="2">
        <v>7.5</v>
      </c>
      <c r="M1093" s="2">
        <v>11.5</v>
      </c>
      <c r="N1093">
        <v>60.3</v>
      </c>
      <c r="O1093">
        <v>691.3</v>
      </c>
      <c r="P1093">
        <v>7.1</v>
      </c>
      <c r="Q1093">
        <v>7.2</v>
      </c>
      <c r="R1093" s="5">
        <v>0.75277777777777799</v>
      </c>
      <c r="T1093" s="13">
        <f t="shared" si="51"/>
        <v>7.2</v>
      </c>
      <c r="U1093" s="13">
        <f t="shared" si="53"/>
        <v>-2.0999999999999996</v>
      </c>
      <c r="V1093" s="12">
        <f t="shared" si="50"/>
        <v>1</v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0.75208333333333333</v>
      </c>
    </row>
    <row r="1094" spans="2:55">
      <c r="B1094" s="2">
        <v>7.3</v>
      </c>
      <c r="C1094" s="2">
        <v>91</v>
      </c>
      <c r="D1094" s="2">
        <v>6</v>
      </c>
      <c r="E1094" s="2">
        <v>5</v>
      </c>
      <c r="F1094" s="2">
        <v>12.2</v>
      </c>
      <c r="G1094" s="2">
        <v>14</v>
      </c>
      <c r="H1094" s="2">
        <v>1015.8</v>
      </c>
      <c r="I1094" s="2">
        <v>0</v>
      </c>
      <c r="J1094" s="2">
        <v>0</v>
      </c>
      <c r="K1094" s="2">
        <v>2.1</v>
      </c>
      <c r="L1094" s="2">
        <v>7.5</v>
      </c>
      <c r="M1094" s="2">
        <v>11.5</v>
      </c>
      <c r="N1094">
        <v>60.3</v>
      </c>
      <c r="O1094">
        <v>691.3</v>
      </c>
      <c r="P1094">
        <v>7.1</v>
      </c>
      <c r="Q1094">
        <v>7.2</v>
      </c>
      <c r="R1094" s="5">
        <v>0.75347222222222199</v>
      </c>
      <c r="T1094" s="13">
        <f t="shared" si="51"/>
        <v>7.2</v>
      </c>
      <c r="U1094" s="13">
        <f t="shared" si="53"/>
        <v>-2.0999999999999996</v>
      </c>
      <c r="V1094" s="12">
        <f t="shared" si="50"/>
        <v>1</v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0.75277777777777777</v>
      </c>
    </row>
    <row r="1095" spans="2:55">
      <c r="B1095" s="2">
        <v>7.3</v>
      </c>
      <c r="C1095" s="2">
        <v>91</v>
      </c>
      <c r="D1095" s="2">
        <v>6</v>
      </c>
      <c r="E1095" s="2">
        <v>4</v>
      </c>
      <c r="F1095" s="2">
        <v>19.399999999999999</v>
      </c>
      <c r="G1095" s="2">
        <v>23.4</v>
      </c>
      <c r="H1095" s="2">
        <v>1015.9</v>
      </c>
      <c r="I1095" s="2">
        <v>0</v>
      </c>
      <c r="J1095" s="2">
        <v>0</v>
      </c>
      <c r="K1095" s="2">
        <v>1.8</v>
      </c>
      <c r="L1095" s="2">
        <v>7.5</v>
      </c>
      <c r="M1095" s="2">
        <v>11.5</v>
      </c>
      <c r="N1095">
        <v>60.3</v>
      </c>
      <c r="O1095">
        <v>691.3</v>
      </c>
      <c r="P1095">
        <v>7.1</v>
      </c>
      <c r="Q1095">
        <v>7.2</v>
      </c>
      <c r="R1095" s="5">
        <v>0.75416666666666698</v>
      </c>
      <c r="T1095" s="13">
        <f t="shared" si="51"/>
        <v>7.2</v>
      </c>
      <c r="U1095" s="13">
        <f t="shared" si="53"/>
        <v>-2.0999999999999996</v>
      </c>
      <c r="V1095" s="12">
        <f t="shared" si="50"/>
        <v>1</v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0.75347222222222221</v>
      </c>
    </row>
    <row r="1096" spans="2:55">
      <c r="B1096" s="2">
        <v>7.3</v>
      </c>
      <c r="C1096" s="2">
        <v>91</v>
      </c>
      <c r="D1096" s="2">
        <v>6</v>
      </c>
      <c r="E1096" s="2">
        <v>5.7</v>
      </c>
      <c r="F1096" s="2">
        <v>8.6</v>
      </c>
      <c r="G1096" s="2">
        <v>12.2</v>
      </c>
      <c r="H1096" s="2">
        <v>1015.8</v>
      </c>
      <c r="I1096" s="2">
        <v>0</v>
      </c>
      <c r="J1096" s="2">
        <v>0</v>
      </c>
      <c r="K1096" s="2">
        <v>1.8</v>
      </c>
      <c r="L1096" s="2">
        <v>7.5</v>
      </c>
      <c r="M1096" s="2">
        <v>11.5</v>
      </c>
      <c r="N1096">
        <v>60.3</v>
      </c>
      <c r="O1096">
        <v>691.3</v>
      </c>
      <c r="P1096">
        <v>7.1</v>
      </c>
      <c r="Q1096">
        <v>7.2</v>
      </c>
      <c r="R1096" s="5">
        <v>0.75486111111111098</v>
      </c>
      <c r="T1096" s="13">
        <f t="shared" si="51"/>
        <v>7.2</v>
      </c>
      <c r="U1096" s="13">
        <f t="shared" si="53"/>
        <v>-2.0999999999999996</v>
      </c>
      <c r="V1096" s="12">
        <f t="shared" si="50"/>
        <v>1</v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0.75416666666666665</v>
      </c>
    </row>
    <row r="1097" spans="2:55">
      <c r="B1097" s="2">
        <v>7.3</v>
      </c>
      <c r="C1097" s="2">
        <v>91</v>
      </c>
      <c r="D1097" s="2">
        <v>6</v>
      </c>
      <c r="E1097" s="2">
        <v>7.3</v>
      </c>
      <c r="F1097" s="2">
        <v>4.3</v>
      </c>
      <c r="G1097" s="2">
        <v>9.6999999999999993</v>
      </c>
      <c r="H1097" s="2">
        <v>1015.6</v>
      </c>
      <c r="I1097" s="2">
        <v>0</v>
      </c>
      <c r="J1097" s="2">
        <v>0</v>
      </c>
      <c r="K1097" s="2">
        <v>1.8</v>
      </c>
      <c r="L1097" s="2">
        <v>7.5</v>
      </c>
      <c r="M1097" s="2">
        <v>11.5</v>
      </c>
      <c r="N1097">
        <v>60.3</v>
      </c>
      <c r="O1097">
        <v>691.3</v>
      </c>
      <c r="P1097">
        <v>7.2</v>
      </c>
      <c r="Q1097">
        <v>7.2</v>
      </c>
      <c r="R1097" s="5">
        <v>0.75555555555555598</v>
      </c>
      <c r="T1097" s="13">
        <f t="shared" si="51"/>
        <v>7.2</v>
      </c>
      <c r="U1097" s="13">
        <f t="shared" si="53"/>
        <v>-2.0999999999999996</v>
      </c>
      <c r="V1097" s="12">
        <f t="shared" ref="V1097:V1160" si="54">IF($K1097&gt;0,1,"")</f>
        <v>1</v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0.75486111111111109</v>
      </c>
    </row>
    <row r="1098" spans="2:55">
      <c r="B1098" s="2">
        <v>7.3</v>
      </c>
      <c r="C1098" s="2">
        <v>91</v>
      </c>
      <c r="D1098" s="2">
        <v>6</v>
      </c>
      <c r="E1098" s="2">
        <v>6.1</v>
      </c>
      <c r="F1098" s="2">
        <v>6.8</v>
      </c>
      <c r="G1098" s="2">
        <v>9.6999999999999993</v>
      </c>
      <c r="H1098" s="2">
        <v>1015.8</v>
      </c>
      <c r="I1098" s="2">
        <v>0</v>
      </c>
      <c r="J1098" s="2">
        <v>0</v>
      </c>
      <c r="K1098" s="2">
        <v>1.9</v>
      </c>
      <c r="L1098" s="2">
        <v>7.6</v>
      </c>
      <c r="M1098" s="2">
        <v>11.6</v>
      </c>
      <c r="N1098">
        <v>60.4</v>
      </c>
      <c r="O1098">
        <v>691.4</v>
      </c>
      <c r="P1098">
        <v>7.2</v>
      </c>
      <c r="Q1098">
        <v>7.2</v>
      </c>
      <c r="R1098" s="5">
        <v>0.75624999999999998</v>
      </c>
      <c r="T1098" s="13">
        <f t="shared" si="51"/>
        <v>7.2</v>
      </c>
      <c r="U1098" s="13">
        <f t="shared" si="53"/>
        <v>-2.0999999999999996</v>
      </c>
      <c r="V1098" s="12">
        <f t="shared" si="54"/>
        <v>1</v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0.75555555555555554</v>
      </c>
    </row>
    <row r="1099" spans="2:55">
      <c r="B1099" s="2">
        <v>7.3</v>
      </c>
      <c r="C1099" s="2">
        <v>91</v>
      </c>
      <c r="D1099" s="2">
        <v>6</v>
      </c>
      <c r="E1099" s="2">
        <v>5.7</v>
      </c>
      <c r="F1099" s="2">
        <v>9</v>
      </c>
      <c r="G1099" s="2">
        <v>16.600000000000001</v>
      </c>
      <c r="H1099" s="2">
        <v>1015.6</v>
      </c>
      <c r="I1099" s="2">
        <v>0</v>
      </c>
      <c r="J1099" s="2">
        <v>0</v>
      </c>
      <c r="K1099" s="2">
        <v>1.9</v>
      </c>
      <c r="L1099" s="2">
        <v>7.6</v>
      </c>
      <c r="M1099" s="2">
        <v>11.6</v>
      </c>
      <c r="N1099">
        <v>60.4</v>
      </c>
      <c r="O1099">
        <v>691.4</v>
      </c>
      <c r="P1099">
        <v>7.2</v>
      </c>
      <c r="Q1099">
        <v>7.2</v>
      </c>
      <c r="R1099" s="5">
        <v>0.75694444444444398</v>
      </c>
      <c r="T1099" s="13">
        <f t="shared" si="51"/>
        <v>7.2</v>
      </c>
      <c r="U1099" s="13">
        <f t="shared" si="53"/>
        <v>-2.0999999999999996</v>
      </c>
      <c r="V1099" s="12">
        <f t="shared" si="54"/>
        <v>1</v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0.75624999999999998</v>
      </c>
    </row>
    <row r="1100" spans="2:55">
      <c r="B1100" s="2">
        <v>7.4</v>
      </c>
      <c r="C1100" s="2">
        <v>91</v>
      </c>
      <c r="D1100" s="2">
        <v>6.1</v>
      </c>
      <c r="E1100" s="2">
        <v>6.5</v>
      </c>
      <c r="F1100" s="2">
        <v>6.1</v>
      </c>
      <c r="G1100" s="2">
        <v>7.9</v>
      </c>
      <c r="H1100" s="2">
        <v>1015.7</v>
      </c>
      <c r="I1100" s="2">
        <v>0</v>
      </c>
      <c r="J1100" s="2">
        <v>0</v>
      </c>
      <c r="K1100" s="2">
        <v>1.7</v>
      </c>
      <c r="L1100" s="2">
        <v>7.6</v>
      </c>
      <c r="M1100" s="2">
        <v>11.6</v>
      </c>
      <c r="N1100">
        <v>60.4</v>
      </c>
      <c r="O1100">
        <v>691.4</v>
      </c>
      <c r="P1100">
        <v>7.2</v>
      </c>
      <c r="Q1100">
        <v>7.2</v>
      </c>
      <c r="R1100" s="5">
        <v>0.75763888888888897</v>
      </c>
      <c r="T1100" s="13">
        <f t="shared" si="51"/>
        <v>7.2</v>
      </c>
      <c r="U1100" s="13">
        <f t="shared" si="53"/>
        <v>-2.2000000000000002</v>
      </c>
      <c r="V1100" s="12">
        <f t="shared" si="54"/>
        <v>1</v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0.75694444444444442</v>
      </c>
    </row>
    <row r="1101" spans="2:55">
      <c r="B1101" s="2">
        <v>7.4</v>
      </c>
      <c r="C1101" s="2">
        <v>91</v>
      </c>
      <c r="D1101" s="2">
        <v>6.1</v>
      </c>
      <c r="E1101" s="2">
        <v>5.0999999999999996</v>
      </c>
      <c r="F1101" s="2">
        <v>12.2</v>
      </c>
      <c r="G1101" s="2">
        <v>16.899999999999999</v>
      </c>
      <c r="H1101" s="2">
        <v>1015.8</v>
      </c>
      <c r="I1101" s="2">
        <v>0</v>
      </c>
      <c r="J1101" s="2">
        <v>0</v>
      </c>
      <c r="K1101" s="2">
        <v>1.8</v>
      </c>
      <c r="L1101" s="2">
        <v>7.7</v>
      </c>
      <c r="M1101" s="2">
        <v>11.7</v>
      </c>
      <c r="N1101">
        <v>60.5</v>
      </c>
      <c r="O1101">
        <v>691.5</v>
      </c>
      <c r="P1101">
        <v>7.2</v>
      </c>
      <c r="Q1101">
        <v>7.3</v>
      </c>
      <c r="R1101" s="5">
        <v>0.75833333333333297</v>
      </c>
      <c r="T1101" s="13">
        <f t="shared" si="51"/>
        <v>7.3</v>
      </c>
      <c r="U1101" s="13">
        <f t="shared" si="53"/>
        <v>-2.1000000000000005</v>
      </c>
      <c r="V1101" s="12">
        <f t="shared" si="54"/>
        <v>1</v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0.75763888888888886</v>
      </c>
    </row>
    <row r="1102" spans="2:55">
      <c r="B1102" s="2">
        <v>7.4</v>
      </c>
      <c r="C1102" s="2">
        <v>91</v>
      </c>
      <c r="D1102" s="2">
        <v>6.1</v>
      </c>
      <c r="E1102" s="2">
        <v>6.7</v>
      </c>
      <c r="F1102" s="2">
        <v>5.4</v>
      </c>
      <c r="G1102" s="2">
        <v>9.6999999999999993</v>
      </c>
      <c r="H1102" s="2">
        <v>1015.7</v>
      </c>
      <c r="I1102" s="2">
        <v>0</v>
      </c>
      <c r="J1102" s="2">
        <v>0</v>
      </c>
      <c r="K1102" s="2">
        <v>1.8</v>
      </c>
      <c r="L1102" s="2">
        <v>7.7</v>
      </c>
      <c r="M1102" s="2">
        <v>11.7</v>
      </c>
      <c r="N1102">
        <v>60.5</v>
      </c>
      <c r="O1102">
        <v>691.5</v>
      </c>
      <c r="P1102">
        <v>7.2</v>
      </c>
      <c r="Q1102">
        <v>7.2</v>
      </c>
      <c r="R1102" s="5">
        <v>0.75902777777777797</v>
      </c>
      <c r="T1102" s="13">
        <f t="shared" si="51"/>
        <v>7.2</v>
      </c>
      <c r="U1102" s="13">
        <f t="shared" si="53"/>
        <v>-2.2000000000000002</v>
      </c>
      <c r="V1102" s="12">
        <f t="shared" si="54"/>
        <v>1</v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2"/>
      <c r="AW1116" s="2"/>
      <c r="AX1116" s="2"/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263</v>
      </c>
      <c r="W1450">
        <f>SUM(W9:W1448)</f>
        <v>307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7" activePane="bottomLeft" state="frozen"/>
      <selection activeCell="G49" sqref="G49"/>
      <selection pane="bottomLeft" activeCell="C71" sqref="C7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98" t="str">
        <f>$C$5</f>
        <v>Novembre_2025</v>
      </c>
      <c r="AH3" s="599"/>
      <c r="AI3" s="380"/>
      <c r="AJ3" s="587" t="s">
        <v>153</v>
      </c>
      <c r="AK3" s="588"/>
      <c r="AL3" s="589"/>
      <c r="AM3" s="379"/>
      <c r="AN3" s="584" t="s">
        <v>152</v>
      </c>
      <c r="AO3" s="585"/>
      <c r="AP3" s="585"/>
      <c r="AQ3" s="585"/>
      <c r="AR3" s="586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600" t="str">
        <f>C5</f>
        <v>Novembre_2025</v>
      </c>
      <c r="Y5" s="601"/>
      <c r="Z5" s="276"/>
      <c r="AA5" s="602">
        <f ca="1">NOW()</f>
        <v>45983.850533333331</v>
      </c>
      <c r="AB5" s="603"/>
      <c r="AC5" s="604"/>
      <c r="AD5" s="340"/>
      <c r="AE5" s="231"/>
      <c r="AF5" s="279"/>
      <c r="AG5" s="596" t="s">
        <v>144</v>
      </c>
      <c r="AH5" s="597"/>
      <c r="AI5" s="339"/>
      <c r="AJ5" s="574">
        <f>SUM($AJ$11:$AJ$70)</f>
        <v>52.800000000000011</v>
      </c>
      <c r="AK5" s="276"/>
      <c r="AL5" s="336">
        <f>SUM($AL$11:$AL$70)</f>
        <v>2.1166666666666667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0.30277777777777776</v>
      </c>
      <c r="AS5" s="276"/>
      <c r="AT5" s="281">
        <f>SUM(AT$11:AT$70)</f>
        <v>0.19583333333333333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5.5847222222222221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590" t="s">
        <v>139</v>
      </c>
      <c r="D7" s="591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-1.2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592" t="s">
        <v>138</v>
      </c>
      <c r="Y7" s="593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2">
        <f ca="1">TODAY()</f>
        <v>45983</v>
      </c>
      <c r="AH7" s="583"/>
      <c r="AI7" s="276"/>
      <c r="AJ7" s="310">
        <f>VLOOKUP($AJ$9,$AJ$11:$AY$70,16,0)</f>
        <v>45977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2">
        <f ca="1">TODAY()</f>
        <v>45983</v>
      </c>
      <c r="AY7" s="583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94"/>
      <c r="D9" s="595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638.70000000000005</v>
      </c>
      <c r="AH9" s="284" t="s">
        <v>32</v>
      </c>
      <c r="AI9" s="276"/>
      <c r="AJ9" s="283">
        <f>MAX($AJ$11:$AJ$70)</f>
        <v>20.6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137.80694444444447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/>
      </c>
      <c r="K53" s="246"/>
      <c r="L53" s="247"/>
      <c r="M53" s="246"/>
      <c r="N53" s="241"/>
      <c r="O53" s="246"/>
      <c r="P53" s="248" t="str">
        <f>IF(OR(R51="",R53=""),"",IF(R53&gt;R51,"»",IF(R53&lt;R51,"¼","¹º")))</f>
        <v/>
      </c>
      <c r="Q53" s="246"/>
      <c r="R53" s="247"/>
      <c r="S53" s="246"/>
      <c r="T53" s="241"/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/>
      <c r="AB53" s="228"/>
      <c r="AC53" s="241"/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/>
      <c r="AK53" s="228"/>
      <c r="AL53" s="241"/>
      <c r="AM53" s="228"/>
      <c r="AN53" s="241"/>
      <c r="AO53" s="228"/>
      <c r="AP53" s="241"/>
      <c r="AQ53" s="228"/>
      <c r="AR53" s="241"/>
      <c r="AS53" s="228"/>
      <c r="AT53" s="241"/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/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638.70000000000005</v>
      </c>
      <c r="BP77" s="208">
        <f>SUM(BP81:BP100)</f>
        <v>27.134722222222223</v>
      </c>
      <c r="BQ77"/>
      <c r="BR77" s="206">
        <f>SUM(BR81:BR100)</f>
        <v>132.22222222222226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-1.2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2.1166666666666667</v>
      </c>
      <c r="BQ91" s="196" t="str">
        <f>BH91</f>
        <v>Novembre</v>
      </c>
      <c r="BR91" s="195">
        <f>$BA$5</f>
        <v>5.5847222222222221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7.7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7.7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638.70000000000005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7.4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91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9.6999999999999993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6.1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97.10599724330369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6.7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5.5847951810098699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35.299999999999997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121.7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91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307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307</v>
      </c>
      <c r="X22" s="464" t="s">
        <v>18</v>
      </c>
      <c r="Y22" s="476">
        <f>Relevés!X4</f>
        <v>307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0.21319444444444444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693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91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1015.7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37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22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45983.850533333331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>À demain</v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7.7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50.8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61.5</v>
      </c>
      <c r="D41" s="423">
        <v>44</v>
      </c>
      <c r="E41" s="425">
        <v>20</v>
      </c>
      <c r="F41" s="415"/>
      <c r="G41" s="424">
        <f>100*(1-($Y$2/$I$41))</f>
        <v>96.791666666666671</v>
      </c>
      <c r="H41" s="423">
        <v>48</v>
      </c>
      <c r="I41" s="422">
        <v>240</v>
      </c>
      <c r="J41" s="415"/>
      <c r="K41" s="424">
        <f>100*(1-($Y$3/M41))</f>
        <v>41.93636363636363</v>
      </c>
      <c r="L41" s="423">
        <v>50</v>
      </c>
      <c r="M41" s="422">
        <v>1100</v>
      </c>
      <c r="N41" s="411"/>
      <c r="T41" s="421"/>
      <c r="V41" s="420">
        <f>Relevés!$E$5</f>
        <v>-3.1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12.3</v>
      </c>
      <c r="E42" s="416" t="s">
        <v>164</v>
      </c>
      <c r="F42" s="415"/>
      <c r="G42" s="414" t="s">
        <v>162</v>
      </c>
      <c r="H42" s="413">
        <f>20*$G$41/100</f>
        <v>19.358333333333334</v>
      </c>
      <c r="I42" s="412" t="s">
        <v>163</v>
      </c>
      <c r="J42" s="415"/>
      <c r="K42" s="414" t="s">
        <v>162</v>
      </c>
      <c r="L42" s="413">
        <f>20*$K$41/100</f>
        <v>8.3872727272727268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61.6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45983.850533333331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0.21527777777777779</v>
      </c>
      <c r="D2" s="569">
        <f ca="1">INDIRECT("D"&amp;(Console!$R$33*2+3))</f>
        <v>0.48888888888888887</v>
      </c>
      <c r="E2" s="568">
        <f ca="1">INDIRECT("E"&amp;(Console!$R$33*2+3))</f>
        <v>74</v>
      </c>
    </row>
    <row r="3" spans="1:7">
      <c r="B3" s="570" t="s">
        <v>228</v>
      </c>
      <c r="C3" s="569">
        <f ca="1">INDIRECT("C"&amp;(Console!$R$33*2+4))</f>
        <v>0.72569444444444442</v>
      </c>
      <c r="D3" s="569">
        <f ca="1">INDIRECT("D"&amp;(Console!$R$33*2+4))</f>
        <v>0.99930555555555556</v>
      </c>
      <c r="E3" s="568">
        <f ca="1">INDIRECT("E"&amp;(Console!$R$33*2+4))</f>
        <v>73</v>
      </c>
      <c r="G3" s="218"/>
    </row>
    <row r="4" spans="1:7">
      <c r="A4" s="21" t="s">
        <v>99</v>
      </c>
      <c r="B4" s="567">
        <f ca="1">DAY(TODAY())</f>
        <v>22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2025-11-22T19:25:16Z</dcterms:modified>
</cp:coreProperties>
</file>