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E78098AD-1090-4FC2-8D63-7469B916DACD}" xr6:coauthVersionLast="47" xr6:coauthVersionMax="47" xr10:uidLastSave="{00000000-0000-0000-0000-000000000000}"/>
  <bookViews>
    <workbookView xWindow="0" yWindow="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U3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D26" i="4" s="1"/>
  <c r="D27" i="4" s="1"/>
  <c r="H5" i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E26" i="4"/>
  <c r="E27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  <comment ref="AP59" authorId="0" shapeId="0" xr:uid="{D9FA3C0C-A514-45F1-83A3-AF6F13282F72}">
      <text>
        <r>
          <rPr>
            <b/>
            <sz val="8"/>
            <color indexed="81"/>
            <rFont val="Arial"/>
            <family val="2"/>
          </rPr>
          <t>Fonte de la neige de la nuit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<sst xmlns="http://schemas.openxmlformats.org/spreadsheetml/2006/main" count="757" uniqueCount="483">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</sst>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0.1</c:v>
                </c:pt>
                <c:pt idx="1">
                  <c:v>1.5</c:v>
                </c:pt>
                <c:pt idx="2">
                  <c:v>58.4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-1</c:v>
                </c:pt>
                <c:pt idx="1">
                  <c:v>1.5</c:v>
                </c:pt>
                <c:pt idx="2">
                  <c:v>59.5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42.5</c:v>
                </c:pt>
                <c:pt idx="1">
                  <c:v>3</c:v>
                </c:pt>
                <c:pt idx="2">
                  <c:v>114.5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11.9</c:v>
                </c:pt>
                <c:pt idx="1">
                  <c:v>3</c:v>
                </c:pt>
                <c:pt idx="2">
                  <c:v>145.1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5.7436363636363641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89</c:v>
                </c:pt>
                <c:pt idx="192">
                  <c:v>90</c:v>
                </c:pt>
                <c:pt idx="193">
                  <c:v>90</c:v>
                </c:pt>
                <c:pt idx="194">
                  <c:v>89</c:v>
                </c:pt>
                <c:pt idx="195">
                  <c:v>90</c:v>
                </c:pt>
                <c:pt idx="196">
                  <c:v>89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90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90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90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90</c:v>
                </c:pt>
                <c:pt idx="293">
                  <c:v>89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89</c:v>
                </c:pt>
                <c:pt idx="298">
                  <c:v>90</c:v>
                </c:pt>
                <c:pt idx="299">
                  <c:v>90</c:v>
                </c:pt>
                <c:pt idx="300">
                  <c:v>89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89</c:v>
                </c:pt>
                <c:pt idx="432">
                  <c:v>90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-0.1</c:v>
                </c:pt>
                <c:pt idx="58">
                  <c:v>-0.1</c:v>
                </c:pt>
                <c:pt idx="59">
                  <c:v>-0.1</c:v>
                </c:pt>
                <c:pt idx="60">
                  <c:v>-0.1</c:v>
                </c:pt>
                <c:pt idx="61">
                  <c:v>-0.1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-0.1</c:v>
                </c:pt>
                <c:pt idx="92">
                  <c:v>-0.1</c:v>
                </c:pt>
                <c:pt idx="93">
                  <c:v>-0.1</c:v>
                </c:pt>
                <c:pt idx="94">
                  <c:v>-0.1</c:v>
                </c:pt>
                <c:pt idx="95">
                  <c:v>-0.2</c:v>
                </c:pt>
                <c:pt idx="96">
                  <c:v>-0.2</c:v>
                </c:pt>
                <c:pt idx="97">
                  <c:v>-0.2</c:v>
                </c:pt>
                <c:pt idx="98">
                  <c:v>-0.2</c:v>
                </c:pt>
                <c:pt idx="99">
                  <c:v>-0.2</c:v>
                </c:pt>
                <c:pt idx="100">
                  <c:v>-0.2</c:v>
                </c:pt>
                <c:pt idx="101">
                  <c:v>-0.2</c:v>
                </c:pt>
                <c:pt idx="102">
                  <c:v>-0.2</c:v>
                </c:pt>
                <c:pt idx="103">
                  <c:v>-0.2</c:v>
                </c:pt>
                <c:pt idx="104">
                  <c:v>-0.2</c:v>
                </c:pt>
                <c:pt idx="105">
                  <c:v>-0.2</c:v>
                </c:pt>
                <c:pt idx="106">
                  <c:v>-0.2</c:v>
                </c:pt>
                <c:pt idx="107">
                  <c:v>-0.2</c:v>
                </c:pt>
                <c:pt idx="108">
                  <c:v>-0.2</c:v>
                </c:pt>
                <c:pt idx="109">
                  <c:v>-0.2</c:v>
                </c:pt>
                <c:pt idx="110">
                  <c:v>-0.3</c:v>
                </c:pt>
                <c:pt idx="111">
                  <c:v>-0.2</c:v>
                </c:pt>
                <c:pt idx="112">
                  <c:v>-0.2</c:v>
                </c:pt>
                <c:pt idx="113">
                  <c:v>-0.2</c:v>
                </c:pt>
                <c:pt idx="114">
                  <c:v>-0.2</c:v>
                </c:pt>
                <c:pt idx="115">
                  <c:v>-0.2</c:v>
                </c:pt>
                <c:pt idx="116">
                  <c:v>-0.2</c:v>
                </c:pt>
                <c:pt idx="117">
                  <c:v>-0.2</c:v>
                </c:pt>
                <c:pt idx="118">
                  <c:v>-0.2</c:v>
                </c:pt>
                <c:pt idx="119">
                  <c:v>-0.2</c:v>
                </c:pt>
                <c:pt idx="120">
                  <c:v>-0.2</c:v>
                </c:pt>
                <c:pt idx="121">
                  <c:v>-0.2</c:v>
                </c:pt>
                <c:pt idx="122">
                  <c:v>-0.2</c:v>
                </c:pt>
                <c:pt idx="123">
                  <c:v>-0.3</c:v>
                </c:pt>
                <c:pt idx="124">
                  <c:v>-0.3</c:v>
                </c:pt>
                <c:pt idx="125">
                  <c:v>-0.2</c:v>
                </c:pt>
                <c:pt idx="126">
                  <c:v>-0.2</c:v>
                </c:pt>
                <c:pt idx="127">
                  <c:v>-0.2</c:v>
                </c:pt>
                <c:pt idx="128">
                  <c:v>-0.2</c:v>
                </c:pt>
                <c:pt idx="129">
                  <c:v>-0.2</c:v>
                </c:pt>
                <c:pt idx="130">
                  <c:v>-0.2</c:v>
                </c:pt>
                <c:pt idx="131">
                  <c:v>-0.2</c:v>
                </c:pt>
                <c:pt idx="132">
                  <c:v>-0.2</c:v>
                </c:pt>
                <c:pt idx="133">
                  <c:v>-0.3</c:v>
                </c:pt>
                <c:pt idx="134">
                  <c:v>-0.3</c:v>
                </c:pt>
                <c:pt idx="135">
                  <c:v>-0.2</c:v>
                </c:pt>
                <c:pt idx="136">
                  <c:v>-0.2</c:v>
                </c:pt>
                <c:pt idx="137">
                  <c:v>-0.3</c:v>
                </c:pt>
                <c:pt idx="138">
                  <c:v>-0.3</c:v>
                </c:pt>
                <c:pt idx="139">
                  <c:v>-0.2</c:v>
                </c:pt>
                <c:pt idx="140">
                  <c:v>-0.2</c:v>
                </c:pt>
                <c:pt idx="141">
                  <c:v>-0.2</c:v>
                </c:pt>
                <c:pt idx="142">
                  <c:v>-0.2</c:v>
                </c:pt>
                <c:pt idx="143">
                  <c:v>-0.2</c:v>
                </c:pt>
                <c:pt idx="144">
                  <c:v>-0.1</c:v>
                </c:pt>
                <c:pt idx="145">
                  <c:v>-0.1</c:v>
                </c:pt>
                <c:pt idx="146">
                  <c:v>-0.1</c:v>
                </c:pt>
                <c:pt idx="147">
                  <c:v>-0.1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-0.1</c:v>
                </c:pt>
                <c:pt idx="160">
                  <c:v>-0.1</c:v>
                </c:pt>
                <c:pt idx="161">
                  <c:v>-0.1</c:v>
                </c:pt>
                <c:pt idx="162">
                  <c:v>-0.1</c:v>
                </c:pt>
                <c:pt idx="163">
                  <c:v>-0.1</c:v>
                </c:pt>
                <c:pt idx="164">
                  <c:v>-0.1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-0.1</c:v>
                </c:pt>
                <c:pt idx="189">
                  <c:v>-0.1</c:v>
                </c:pt>
                <c:pt idx="190">
                  <c:v>-0.1</c:v>
                </c:pt>
                <c:pt idx="191">
                  <c:v>-0.1</c:v>
                </c:pt>
                <c:pt idx="192">
                  <c:v>-0.1</c:v>
                </c:pt>
                <c:pt idx="193">
                  <c:v>-0.2</c:v>
                </c:pt>
                <c:pt idx="194">
                  <c:v>-0.2</c:v>
                </c:pt>
                <c:pt idx="195">
                  <c:v>-0.1</c:v>
                </c:pt>
                <c:pt idx="196">
                  <c:v>-0.1</c:v>
                </c:pt>
                <c:pt idx="197">
                  <c:v>-0.1</c:v>
                </c:pt>
                <c:pt idx="198">
                  <c:v>-0.1</c:v>
                </c:pt>
                <c:pt idx="199">
                  <c:v>-0.1</c:v>
                </c:pt>
                <c:pt idx="200">
                  <c:v>-0.1</c:v>
                </c:pt>
                <c:pt idx="201">
                  <c:v>-0.1</c:v>
                </c:pt>
                <c:pt idx="202">
                  <c:v>-0.1</c:v>
                </c:pt>
                <c:pt idx="203">
                  <c:v>0</c:v>
                </c:pt>
                <c:pt idx="204">
                  <c:v>-0.1</c:v>
                </c:pt>
                <c:pt idx="205">
                  <c:v>-0.1</c:v>
                </c:pt>
                <c:pt idx="206">
                  <c:v>-0.1</c:v>
                </c:pt>
                <c:pt idx="207">
                  <c:v>-0.1</c:v>
                </c:pt>
                <c:pt idx="208">
                  <c:v>-0.1</c:v>
                </c:pt>
                <c:pt idx="209">
                  <c:v>-0.1</c:v>
                </c:pt>
                <c:pt idx="210">
                  <c:v>-0.1</c:v>
                </c:pt>
                <c:pt idx="211">
                  <c:v>-0.1</c:v>
                </c:pt>
                <c:pt idx="212">
                  <c:v>-0.1</c:v>
                </c:pt>
                <c:pt idx="213">
                  <c:v>-0.1</c:v>
                </c:pt>
                <c:pt idx="214">
                  <c:v>-0.1</c:v>
                </c:pt>
                <c:pt idx="215">
                  <c:v>-0.1</c:v>
                </c:pt>
                <c:pt idx="216">
                  <c:v>-0.1</c:v>
                </c:pt>
                <c:pt idx="217">
                  <c:v>-0.2</c:v>
                </c:pt>
                <c:pt idx="218">
                  <c:v>-0.2</c:v>
                </c:pt>
                <c:pt idx="219">
                  <c:v>-0.2</c:v>
                </c:pt>
                <c:pt idx="220">
                  <c:v>-0.2</c:v>
                </c:pt>
                <c:pt idx="221">
                  <c:v>-0.2</c:v>
                </c:pt>
                <c:pt idx="222">
                  <c:v>-0.2</c:v>
                </c:pt>
                <c:pt idx="223">
                  <c:v>-0.1</c:v>
                </c:pt>
                <c:pt idx="224">
                  <c:v>-0.1</c:v>
                </c:pt>
                <c:pt idx="225">
                  <c:v>-0.2</c:v>
                </c:pt>
                <c:pt idx="226">
                  <c:v>-0.2</c:v>
                </c:pt>
                <c:pt idx="227">
                  <c:v>-0.2</c:v>
                </c:pt>
                <c:pt idx="228">
                  <c:v>-0.2</c:v>
                </c:pt>
                <c:pt idx="229">
                  <c:v>-0.2</c:v>
                </c:pt>
                <c:pt idx="230">
                  <c:v>-0.2</c:v>
                </c:pt>
                <c:pt idx="231">
                  <c:v>-0.2</c:v>
                </c:pt>
                <c:pt idx="232">
                  <c:v>-0.2</c:v>
                </c:pt>
                <c:pt idx="233">
                  <c:v>-0.3</c:v>
                </c:pt>
                <c:pt idx="234">
                  <c:v>-0.3</c:v>
                </c:pt>
                <c:pt idx="235">
                  <c:v>-0.3</c:v>
                </c:pt>
                <c:pt idx="236">
                  <c:v>-0.4</c:v>
                </c:pt>
                <c:pt idx="237">
                  <c:v>-0.4</c:v>
                </c:pt>
                <c:pt idx="238">
                  <c:v>-0.4</c:v>
                </c:pt>
                <c:pt idx="239">
                  <c:v>-0.4</c:v>
                </c:pt>
                <c:pt idx="240">
                  <c:v>-0.4</c:v>
                </c:pt>
                <c:pt idx="241">
                  <c:v>-0.4</c:v>
                </c:pt>
                <c:pt idx="242">
                  <c:v>-0.5</c:v>
                </c:pt>
                <c:pt idx="243">
                  <c:v>-0.5</c:v>
                </c:pt>
                <c:pt idx="244">
                  <c:v>-0.4</c:v>
                </c:pt>
                <c:pt idx="245">
                  <c:v>-0.4</c:v>
                </c:pt>
                <c:pt idx="246">
                  <c:v>-0.5</c:v>
                </c:pt>
                <c:pt idx="247">
                  <c:v>-0.5</c:v>
                </c:pt>
                <c:pt idx="248">
                  <c:v>-0.5</c:v>
                </c:pt>
                <c:pt idx="249">
                  <c:v>-0.5</c:v>
                </c:pt>
                <c:pt idx="250">
                  <c:v>-0.5</c:v>
                </c:pt>
                <c:pt idx="251">
                  <c:v>-0.5</c:v>
                </c:pt>
                <c:pt idx="252">
                  <c:v>-0.5</c:v>
                </c:pt>
                <c:pt idx="253">
                  <c:v>-0.4</c:v>
                </c:pt>
                <c:pt idx="254">
                  <c:v>-0.4</c:v>
                </c:pt>
                <c:pt idx="255">
                  <c:v>-0.4</c:v>
                </c:pt>
                <c:pt idx="256">
                  <c:v>-0.4</c:v>
                </c:pt>
                <c:pt idx="257">
                  <c:v>-0.4</c:v>
                </c:pt>
                <c:pt idx="258">
                  <c:v>-0.3</c:v>
                </c:pt>
                <c:pt idx="259">
                  <c:v>-0.3</c:v>
                </c:pt>
                <c:pt idx="260">
                  <c:v>-0.3</c:v>
                </c:pt>
                <c:pt idx="261">
                  <c:v>-0.3</c:v>
                </c:pt>
                <c:pt idx="262">
                  <c:v>-0.3</c:v>
                </c:pt>
                <c:pt idx="263">
                  <c:v>-0.3</c:v>
                </c:pt>
                <c:pt idx="264">
                  <c:v>-0.4</c:v>
                </c:pt>
                <c:pt idx="265">
                  <c:v>-0.4</c:v>
                </c:pt>
                <c:pt idx="266">
                  <c:v>-0.4</c:v>
                </c:pt>
                <c:pt idx="267">
                  <c:v>-0.4</c:v>
                </c:pt>
                <c:pt idx="268">
                  <c:v>-0.4</c:v>
                </c:pt>
                <c:pt idx="269">
                  <c:v>-0.4</c:v>
                </c:pt>
                <c:pt idx="270">
                  <c:v>-0.4</c:v>
                </c:pt>
                <c:pt idx="271">
                  <c:v>-0.4</c:v>
                </c:pt>
                <c:pt idx="272">
                  <c:v>-0.4</c:v>
                </c:pt>
                <c:pt idx="273">
                  <c:v>-0.5</c:v>
                </c:pt>
                <c:pt idx="274">
                  <c:v>-0.5</c:v>
                </c:pt>
                <c:pt idx="275">
                  <c:v>-0.5</c:v>
                </c:pt>
                <c:pt idx="276">
                  <c:v>-0.5</c:v>
                </c:pt>
                <c:pt idx="277">
                  <c:v>-0.6</c:v>
                </c:pt>
                <c:pt idx="278">
                  <c:v>-0.6</c:v>
                </c:pt>
                <c:pt idx="279">
                  <c:v>-0.6</c:v>
                </c:pt>
                <c:pt idx="280">
                  <c:v>-0.6</c:v>
                </c:pt>
                <c:pt idx="281">
                  <c:v>-0.6</c:v>
                </c:pt>
                <c:pt idx="282">
                  <c:v>-0.6</c:v>
                </c:pt>
                <c:pt idx="283">
                  <c:v>-0.6</c:v>
                </c:pt>
                <c:pt idx="284">
                  <c:v>-0.6</c:v>
                </c:pt>
                <c:pt idx="285">
                  <c:v>-0.6</c:v>
                </c:pt>
                <c:pt idx="286">
                  <c:v>-0.6</c:v>
                </c:pt>
                <c:pt idx="287">
                  <c:v>-0.6</c:v>
                </c:pt>
                <c:pt idx="288">
                  <c:v>-0.6</c:v>
                </c:pt>
                <c:pt idx="289">
                  <c:v>-0.7</c:v>
                </c:pt>
                <c:pt idx="290">
                  <c:v>-0.6</c:v>
                </c:pt>
                <c:pt idx="291">
                  <c:v>-0.7</c:v>
                </c:pt>
                <c:pt idx="292">
                  <c:v>-0.7</c:v>
                </c:pt>
                <c:pt idx="293">
                  <c:v>-0.7</c:v>
                </c:pt>
                <c:pt idx="294">
                  <c:v>-0.7</c:v>
                </c:pt>
                <c:pt idx="295">
                  <c:v>-0.7</c:v>
                </c:pt>
                <c:pt idx="296">
                  <c:v>-0.7</c:v>
                </c:pt>
                <c:pt idx="297">
                  <c:v>-0.7</c:v>
                </c:pt>
                <c:pt idx="298">
                  <c:v>-0.8</c:v>
                </c:pt>
                <c:pt idx="299">
                  <c:v>-0.8</c:v>
                </c:pt>
                <c:pt idx="300">
                  <c:v>-0.9</c:v>
                </c:pt>
                <c:pt idx="301">
                  <c:v>-0.9</c:v>
                </c:pt>
                <c:pt idx="302">
                  <c:v>-0.9</c:v>
                </c:pt>
                <c:pt idx="303">
                  <c:v>-0.8</c:v>
                </c:pt>
                <c:pt idx="304">
                  <c:v>-0.8</c:v>
                </c:pt>
                <c:pt idx="305">
                  <c:v>-0.8</c:v>
                </c:pt>
                <c:pt idx="306">
                  <c:v>-0.7</c:v>
                </c:pt>
                <c:pt idx="307">
                  <c:v>-0.8</c:v>
                </c:pt>
                <c:pt idx="308">
                  <c:v>-0.8</c:v>
                </c:pt>
                <c:pt idx="309">
                  <c:v>-0.8</c:v>
                </c:pt>
                <c:pt idx="310">
                  <c:v>-0.8</c:v>
                </c:pt>
                <c:pt idx="311">
                  <c:v>-0.8</c:v>
                </c:pt>
                <c:pt idx="312">
                  <c:v>-0.8</c:v>
                </c:pt>
                <c:pt idx="313">
                  <c:v>-0.8</c:v>
                </c:pt>
                <c:pt idx="314">
                  <c:v>-0.9</c:v>
                </c:pt>
                <c:pt idx="315">
                  <c:v>-0.9</c:v>
                </c:pt>
                <c:pt idx="316">
                  <c:v>-0.9</c:v>
                </c:pt>
                <c:pt idx="317">
                  <c:v>-0.9</c:v>
                </c:pt>
                <c:pt idx="318">
                  <c:v>-0.9</c:v>
                </c:pt>
                <c:pt idx="319">
                  <c:v>-0.9</c:v>
                </c:pt>
                <c:pt idx="320">
                  <c:v>-0.9</c:v>
                </c:pt>
                <c:pt idx="321">
                  <c:v>-0.9</c:v>
                </c:pt>
                <c:pt idx="322">
                  <c:v>-0.9</c:v>
                </c:pt>
                <c:pt idx="323">
                  <c:v>-0.9</c:v>
                </c:pt>
                <c:pt idx="324">
                  <c:v>-0.9</c:v>
                </c:pt>
                <c:pt idx="325">
                  <c:v>-1</c:v>
                </c:pt>
                <c:pt idx="326">
                  <c:v>-1</c:v>
                </c:pt>
                <c:pt idx="327">
                  <c:v>-1</c:v>
                </c:pt>
                <c:pt idx="328">
                  <c:v>-1</c:v>
                </c:pt>
                <c:pt idx="329">
                  <c:v>-1</c:v>
                </c:pt>
                <c:pt idx="330">
                  <c:v>-0.9</c:v>
                </c:pt>
                <c:pt idx="331">
                  <c:v>-0.9</c:v>
                </c:pt>
                <c:pt idx="332">
                  <c:v>-0.8</c:v>
                </c:pt>
                <c:pt idx="333">
                  <c:v>-0.7</c:v>
                </c:pt>
                <c:pt idx="334">
                  <c:v>-0.7</c:v>
                </c:pt>
                <c:pt idx="335">
                  <c:v>-0.7</c:v>
                </c:pt>
                <c:pt idx="336">
                  <c:v>-0.7</c:v>
                </c:pt>
                <c:pt idx="337">
                  <c:v>-0.7</c:v>
                </c:pt>
                <c:pt idx="338">
                  <c:v>-0.7</c:v>
                </c:pt>
                <c:pt idx="339">
                  <c:v>-0.7</c:v>
                </c:pt>
                <c:pt idx="340">
                  <c:v>-0.7</c:v>
                </c:pt>
                <c:pt idx="341">
                  <c:v>-0.7</c:v>
                </c:pt>
                <c:pt idx="342">
                  <c:v>-0.7</c:v>
                </c:pt>
                <c:pt idx="343">
                  <c:v>-0.7</c:v>
                </c:pt>
                <c:pt idx="344">
                  <c:v>-0.6</c:v>
                </c:pt>
                <c:pt idx="345">
                  <c:v>-0.6</c:v>
                </c:pt>
                <c:pt idx="346">
                  <c:v>-0.6</c:v>
                </c:pt>
                <c:pt idx="347">
                  <c:v>-0.6</c:v>
                </c:pt>
                <c:pt idx="348">
                  <c:v>-0.7</c:v>
                </c:pt>
                <c:pt idx="349">
                  <c:v>-0.7</c:v>
                </c:pt>
                <c:pt idx="350">
                  <c:v>-0.7</c:v>
                </c:pt>
                <c:pt idx="351">
                  <c:v>-0.7</c:v>
                </c:pt>
                <c:pt idx="352">
                  <c:v>-0.7</c:v>
                </c:pt>
                <c:pt idx="353">
                  <c:v>-0.7</c:v>
                </c:pt>
                <c:pt idx="354">
                  <c:v>-0.7</c:v>
                </c:pt>
                <c:pt idx="355">
                  <c:v>-0.6</c:v>
                </c:pt>
                <c:pt idx="356">
                  <c:v>-0.6</c:v>
                </c:pt>
                <c:pt idx="357">
                  <c:v>-0.6</c:v>
                </c:pt>
                <c:pt idx="358">
                  <c:v>-0.6</c:v>
                </c:pt>
                <c:pt idx="359">
                  <c:v>-0.6</c:v>
                </c:pt>
                <c:pt idx="360">
                  <c:v>-0.6</c:v>
                </c:pt>
                <c:pt idx="361">
                  <c:v>-0.6</c:v>
                </c:pt>
                <c:pt idx="362">
                  <c:v>-0.7</c:v>
                </c:pt>
                <c:pt idx="363">
                  <c:v>-0.7</c:v>
                </c:pt>
                <c:pt idx="364">
                  <c:v>-0.7</c:v>
                </c:pt>
                <c:pt idx="365">
                  <c:v>-0.7</c:v>
                </c:pt>
                <c:pt idx="366">
                  <c:v>-0.7</c:v>
                </c:pt>
                <c:pt idx="367">
                  <c:v>-0.8</c:v>
                </c:pt>
                <c:pt idx="368">
                  <c:v>-0.8</c:v>
                </c:pt>
                <c:pt idx="369">
                  <c:v>-0.8</c:v>
                </c:pt>
                <c:pt idx="370">
                  <c:v>-0.8</c:v>
                </c:pt>
                <c:pt idx="371">
                  <c:v>-0.8</c:v>
                </c:pt>
                <c:pt idx="372">
                  <c:v>-0.8</c:v>
                </c:pt>
                <c:pt idx="373">
                  <c:v>-0.8</c:v>
                </c:pt>
                <c:pt idx="374">
                  <c:v>-0.8</c:v>
                </c:pt>
                <c:pt idx="375">
                  <c:v>-0.8</c:v>
                </c:pt>
                <c:pt idx="376">
                  <c:v>-0.8</c:v>
                </c:pt>
                <c:pt idx="377">
                  <c:v>-0.8</c:v>
                </c:pt>
                <c:pt idx="378">
                  <c:v>-0.8</c:v>
                </c:pt>
                <c:pt idx="379">
                  <c:v>-0.8</c:v>
                </c:pt>
                <c:pt idx="380">
                  <c:v>-0.8</c:v>
                </c:pt>
                <c:pt idx="381">
                  <c:v>-0.9</c:v>
                </c:pt>
                <c:pt idx="382">
                  <c:v>-0.9</c:v>
                </c:pt>
                <c:pt idx="383">
                  <c:v>-0.9</c:v>
                </c:pt>
                <c:pt idx="384">
                  <c:v>-1</c:v>
                </c:pt>
                <c:pt idx="385">
                  <c:v>-1</c:v>
                </c:pt>
                <c:pt idx="386">
                  <c:v>-1</c:v>
                </c:pt>
                <c:pt idx="387">
                  <c:v>-1</c:v>
                </c:pt>
                <c:pt idx="388">
                  <c:v>-1</c:v>
                </c:pt>
                <c:pt idx="389">
                  <c:v>-1</c:v>
                </c:pt>
                <c:pt idx="390">
                  <c:v>-1</c:v>
                </c:pt>
                <c:pt idx="391">
                  <c:v>-1</c:v>
                </c:pt>
                <c:pt idx="392">
                  <c:v>-1</c:v>
                </c:pt>
                <c:pt idx="393">
                  <c:v>-1</c:v>
                </c:pt>
                <c:pt idx="394">
                  <c:v>-1</c:v>
                </c:pt>
                <c:pt idx="395">
                  <c:v>-1</c:v>
                </c:pt>
                <c:pt idx="396">
                  <c:v>-1</c:v>
                </c:pt>
                <c:pt idx="397">
                  <c:v>-1</c:v>
                </c:pt>
                <c:pt idx="398">
                  <c:v>-1</c:v>
                </c:pt>
                <c:pt idx="399">
                  <c:v>-1</c:v>
                </c:pt>
                <c:pt idx="400">
                  <c:v>-1</c:v>
                </c:pt>
                <c:pt idx="401">
                  <c:v>-1</c:v>
                </c:pt>
                <c:pt idx="402">
                  <c:v>-1</c:v>
                </c:pt>
                <c:pt idx="403">
                  <c:v>-1</c:v>
                </c:pt>
                <c:pt idx="404">
                  <c:v>-0.9</c:v>
                </c:pt>
                <c:pt idx="405">
                  <c:v>-0.9</c:v>
                </c:pt>
                <c:pt idx="406">
                  <c:v>-0.9</c:v>
                </c:pt>
                <c:pt idx="407">
                  <c:v>-0.9</c:v>
                </c:pt>
                <c:pt idx="408">
                  <c:v>-0.8</c:v>
                </c:pt>
                <c:pt idx="409">
                  <c:v>-0.8</c:v>
                </c:pt>
                <c:pt idx="410">
                  <c:v>-0.8</c:v>
                </c:pt>
                <c:pt idx="411">
                  <c:v>-0.8</c:v>
                </c:pt>
                <c:pt idx="412">
                  <c:v>-0.8</c:v>
                </c:pt>
                <c:pt idx="413">
                  <c:v>-0.8</c:v>
                </c:pt>
                <c:pt idx="414">
                  <c:v>-0.8</c:v>
                </c:pt>
                <c:pt idx="415">
                  <c:v>-0.8</c:v>
                </c:pt>
                <c:pt idx="416">
                  <c:v>-0.8</c:v>
                </c:pt>
                <c:pt idx="417">
                  <c:v>-0.7</c:v>
                </c:pt>
                <c:pt idx="418">
                  <c:v>-0.7</c:v>
                </c:pt>
                <c:pt idx="419">
                  <c:v>-0.7</c:v>
                </c:pt>
                <c:pt idx="420">
                  <c:v>-0.7</c:v>
                </c:pt>
                <c:pt idx="421">
                  <c:v>-0.7</c:v>
                </c:pt>
                <c:pt idx="422">
                  <c:v>-0.7</c:v>
                </c:pt>
                <c:pt idx="423">
                  <c:v>-0.7</c:v>
                </c:pt>
                <c:pt idx="424">
                  <c:v>-0.7</c:v>
                </c:pt>
                <c:pt idx="425">
                  <c:v>-0.7</c:v>
                </c:pt>
                <c:pt idx="426">
                  <c:v>-0.7</c:v>
                </c:pt>
                <c:pt idx="427">
                  <c:v>-0.6</c:v>
                </c:pt>
                <c:pt idx="428">
                  <c:v>-0.6</c:v>
                </c:pt>
                <c:pt idx="429">
                  <c:v>-0.6</c:v>
                </c:pt>
                <c:pt idx="430">
                  <c:v>-0.6</c:v>
                </c:pt>
                <c:pt idx="431">
                  <c:v>-0.6</c:v>
                </c:pt>
                <c:pt idx="432">
                  <c:v>-0.6</c:v>
                </c:pt>
                <c:pt idx="433">
                  <c:v>-0.5</c:v>
                </c:pt>
                <c:pt idx="434">
                  <c:v>-0.5</c:v>
                </c:pt>
                <c:pt idx="435">
                  <c:v>-0.5</c:v>
                </c:pt>
                <c:pt idx="436">
                  <c:v>-0.5</c:v>
                </c:pt>
                <c:pt idx="437">
                  <c:v>-0.6</c:v>
                </c:pt>
                <c:pt idx="438">
                  <c:v>-0.6</c:v>
                </c:pt>
                <c:pt idx="439">
                  <c:v>-0.6</c:v>
                </c:pt>
                <c:pt idx="440">
                  <c:v>-0.6</c:v>
                </c:pt>
                <c:pt idx="441">
                  <c:v>-0.5</c:v>
                </c:pt>
                <c:pt idx="442">
                  <c:v>-0.5</c:v>
                </c:pt>
                <c:pt idx="443">
                  <c:v>-0.5</c:v>
                </c:pt>
                <c:pt idx="444">
                  <c:v>-0.5</c:v>
                </c:pt>
                <c:pt idx="445">
                  <c:v>-0.5</c:v>
                </c:pt>
                <c:pt idx="446">
                  <c:v>-0.5</c:v>
                </c:pt>
                <c:pt idx="447">
                  <c:v>-0.5</c:v>
                </c:pt>
                <c:pt idx="448">
                  <c:v>-0.6</c:v>
                </c:pt>
                <c:pt idx="449">
                  <c:v>-0.6</c:v>
                </c:pt>
                <c:pt idx="450">
                  <c:v>-0.6</c:v>
                </c:pt>
                <c:pt idx="451">
                  <c:v>-0.5</c:v>
                </c:pt>
                <c:pt idx="452">
                  <c:v>-0.5</c:v>
                </c:pt>
                <c:pt idx="453">
                  <c:v>-0.5</c:v>
                </c:pt>
                <c:pt idx="454">
                  <c:v>-0.5</c:v>
                </c:pt>
                <c:pt idx="455">
                  <c:v>-0.5</c:v>
                </c:pt>
                <c:pt idx="456">
                  <c:v>-0.6</c:v>
                </c:pt>
                <c:pt idx="457">
                  <c:v>-0.5</c:v>
                </c:pt>
                <c:pt idx="458">
                  <c:v>-0.5</c:v>
                </c:pt>
                <c:pt idx="459">
                  <c:v>-0.5</c:v>
                </c:pt>
                <c:pt idx="460">
                  <c:v>-0.4</c:v>
                </c:pt>
                <c:pt idx="461">
                  <c:v>-0.4</c:v>
                </c:pt>
                <c:pt idx="462">
                  <c:v>-0.4</c:v>
                </c:pt>
                <c:pt idx="463">
                  <c:v>-0.4</c:v>
                </c:pt>
                <c:pt idx="464">
                  <c:v>-0.3</c:v>
                </c:pt>
                <c:pt idx="465">
                  <c:v>-0.4</c:v>
                </c:pt>
                <c:pt idx="466">
                  <c:v>-0.4</c:v>
                </c:pt>
                <c:pt idx="467">
                  <c:v>-0.4</c:v>
                </c:pt>
                <c:pt idx="468">
                  <c:v>-0.4</c:v>
                </c:pt>
                <c:pt idx="469">
                  <c:v>-0.4</c:v>
                </c:pt>
                <c:pt idx="470">
                  <c:v>-0.4</c:v>
                </c:pt>
                <c:pt idx="471">
                  <c:v>-0.4</c:v>
                </c:pt>
                <c:pt idx="472">
                  <c:v>-0.4</c:v>
                </c:pt>
                <c:pt idx="473">
                  <c:v>-0.4</c:v>
                </c:pt>
                <c:pt idx="474">
                  <c:v>-0.4</c:v>
                </c:pt>
                <c:pt idx="475">
                  <c:v>-0.4</c:v>
                </c:pt>
                <c:pt idx="476">
                  <c:v>-0.5</c:v>
                </c:pt>
                <c:pt idx="477">
                  <c:v>-0.5</c:v>
                </c:pt>
                <c:pt idx="478">
                  <c:v>-0.5</c:v>
                </c:pt>
                <c:pt idx="479">
                  <c:v>-0.5</c:v>
                </c:pt>
                <c:pt idx="480">
                  <c:v>-0.6</c:v>
                </c:pt>
                <c:pt idx="481">
                  <c:v>-0.6</c:v>
                </c:pt>
                <c:pt idx="482">
                  <c:v>-0.6</c:v>
                </c:pt>
                <c:pt idx="483">
                  <c:v>-0.6</c:v>
                </c:pt>
                <c:pt idx="484">
                  <c:v>-0.6</c:v>
                </c:pt>
                <c:pt idx="485">
                  <c:v>-0.6</c:v>
                </c:pt>
                <c:pt idx="486">
                  <c:v>-0.6</c:v>
                </c:pt>
                <c:pt idx="487">
                  <c:v>-0.6</c:v>
                </c:pt>
                <c:pt idx="488">
                  <c:v>-0.6</c:v>
                </c:pt>
                <c:pt idx="489">
                  <c:v>-0.6</c:v>
                </c:pt>
                <c:pt idx="490">
                  <c:v>-0.5</c:v>
                </c:pt>
                <c:pt idx="491">
                  <c:v>-0.5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8.3000000000000007</c:v>
                </c:pt>
                <c:pt idx="1">
                  <c:v>7.6</c:v>
                </c:pt>
                <c:pt idx="2">
                  <c:v>7.2</c:v>
                </c:pt>
                <c:pt idx="3">
                  <c:v>9</c:v>
                </c:pt>
                <c:pt idx="4">
                  <c:v>7.2</c:v>
                </c:pt>
                <c:pt idx="5">
                  <c:v>8.6</c:v>
                </c:pt>
                <c:pt idx="6">
                  <c:v>7.9</c:v>
                </c:pt>
                <c:pt idx="7">
                  <c:v>6.8</c:v>
                </c:pt>
                <c:pt idx="8">
                  <c:v>9</c:v>
                </c:pt>
                <c:pt idx="9">
                  <c:v>9.6999999999999993</c:v>
                </c:pt>
                <c:pt idx="10">
                  <c:v>7.2</c:v>
                </c:pt>
                <c:pt idx="11">
                  <c:v>8.3000000000000007</c:v>
                </c:pt>
                <c:pt idx="12">
                  <c:v>8.6</c:v>
                </c:pt>
                <c:pt idx="13">
                  <c:v>7.6</c:v>
                </c:pt>
                <c:pt idx="14">
                  <c:v>7.6</c:v>
                </c:pt>
                <c:pt idx="15">
                  <c:v>9.6999999999999993</c:v>
                </c:pt>
                <c:pt idx="16">
                  <c:v>7.9</c:v>
                </c:pt>
                <c:pt idx="17">
                  <c:v>9</c:v>
                </c:pt>
                <c:pt idx="18">
                  <c:v>7.9</c:v>
                </c:pt>
                <c:pt idx="19">
                  <c:v>8.3000000000000007</c:v>
                </c:pt>
                <c:pt idx="20">
                  <c:v>5</c:v>
                </c:pt>
                <c:pt idx="21">
                  <c:v>5.8</c:v>
                </c:pt>
                <c:pt idx="22">
                  <c:v>4.7</c:v>
                </c:pt>
                <c:pt idx="23">
                  <c:v>7.2</c:v>
                </c:pt>
                <c:pt idx="24">
                  <c:v>5.8</c:v>
                </c:pt>
                <c:pt idx="25">
                  <c:v>5</c:v>
                </c:pt>
                <c:pt idx="26">
                  <c:v>7.6</c:v>
                </c:pt>
                <c:pt idx="27">
                  <c:v>8.3000000000000007</c:v>
                </c:pt>
                <c:pt idx="28">
                  <c:v>5.8</c:v>
                </c:pt>
                <c:pt idx="29">
                  <c:v>5</c:v>
                </c:pt>
                <c:pt idx="30">
                  <c:v>5.4</c:v>
                </c:pt>
                <c:pt idx="31">
                  <c:v>4.7</c:v>
                </c:pt>
                <c:pt idx="32">
                  <c:v>4.3</c:v>
                </c:pt>
                <c:pt idx="33">
                  <c:v>5.8</c:v>
                </c:pt>
                <c:pt idx="34">
                  <c:v>6.8</c:v>
                </c:pt>
                <c:pt idx="35">
                  <c:v>7.2</c:v>
                </c:pt>
                <c:pt idx="36">
                  <c:v>7.2</c:v>
                </c:pt>
                <c:pt idx="37">
                  <c:v>6.8</c:v>
                </c:pt>
                <c:pt idx="38">
                  <c:v>6.1</c:v>
                </c:pt>
                <c:pt idx="39">
                  <c:v>5.4</c:v>
                </c:pt>
                <c:pt idx="40">
                  <c:v>8.6</c:v>
                </c:pt>
                <c:pt idx="41">
                  <c:v>6.5</c:v>
                </c:pt>
                <c:pt idx="42">
                  <c:v>8.3000000000000007</c:v>
                </c:pt>
                <c:pt idx="43">
                  <c:v>7.9</c:v>
                </c:pt>
                <c:pt idx="44">
                  <c:v>5.8</c:v>
                </c:pt>
                <c:pt idx="45">
                  <c:v>5.4</c:v>
                </c:pt>
                <c:pt idx="46">
                  <c:v>5</c:v>
                </c:pt>
                <c:pt idx="47">
                  <c:v>6.1</c:v>
                </c:pt>
                <c:pt idx="48">
                  <c:v>6.5</c:v>
                </c:pt>
                <c:pt idx="49">
                  <c:v>5.4</c:v>
                </c:pt>
                <c:pt idx="50">
                  <c:v>6.5</c:v>
                </c:pt>
                <c:pt idx="51">
                  <c:v>6.1</c:v>
                </c:pt>
                <c:pt idx="52">
                  <c:v>5.8</c:v>
                </c:pt>
                <c:pt idx="53">
                  <c:v>5.8</c:v>
                </c:pt>
                <c:pt idx="54">
                  <c:v>4.7</c:v>
                </c:pt>
                <c:pt idx="55">
                  <c:v>5</c:v>
                </c:pt>
                <c:pt idx="56">
                  <c:v>4.3</c:v>
                </c:pt>
                <c:pt idx="57">
                  <c:v>6.5</c:v>
                </c:pt>
                <c:pt idx="58">
                  <c:v>6.8</c:v>
                </c:pt>
                <c:pt idx="59">
                  <c:v>4.3</c:v>
                </c:pt>
                <c:pt idx="60">
                  <c:v>4.7</c:v>
                </c:pt>
                <c:pt idx="61">
                  <c:v>5.4</c:v>
                </c:pt>
                <c:pt idx="62">
                  <c:v>5.8</c:v>
                </c:pt>
                <c:pt idx="63">
                  <c:v>6.1</c:v>
                </c:pt>
                <c:pt idx="64">
                  <c:v>5.4</c:v>
                </c:pt>
                <c:pt idx="65">
                  <c:v>5.4</c:v>
                </c:pt>
                <c:pt idx="66">
                  <c:v>5.4</c:v>
                </c:pt>
                <c:pt idx="67">
                  <c:v>5.4</c:v>
                </c:pt>
                <c:pt idx="68">
                  <c:v>5.8</c:v>
                </c:pt>
                <c:pt idx="69">
                  <c:v>5.8</c:v>
                </c:pt>
                <c:pt idx="70">
                  <c:v>8.6</c:v>
                </c:pt>
                <c:pt idx="71">
                  <c:v>5.8</c:v>
                </c:pt>
                <c:pt idx="72">
                  <c:v>5.4</c:v>
                </c:pt>
                <c:pt idx="73">
                  <c:v>6.1</c:v>
                </c:pt>
                <c:pt idx="74">
                  <c:v>5.8</c:v>
                </c:pt>
                <c:pt idx="75">
                  <c:v>5</c:v>
                </c:pt>
                <c:pt idx="76">
                  <c:v>6.5</c:v>
                </c:pt>
                <c:pt idx="77">
                  <c:v>6.1</c:v>
                </c:pt>
                <c:pt idx="78">
                  <c:v>7.6</c:v>
                </c:pt>
                <c:pt idx="79">
                  <c:v>6.1</c:v>
                </c:pt>
                <c:pt idx="80">
                  <c:v>7.9</c:v>
                </c:pt>
                <c:pt idx="81">
                  <c:v>7.2</c:v>
                </c:pt>
                <c:pt idx="82">
                  <c:v>6.8</c:v>
                </c:pt>
                <c:pt idx="83">
                  <c:v>6.5</c:v>
                </c:pt>
                <c:pt idx="84">
                  <c:v>6.8</c:v>
                </c:pt>
                <c:pt idx="85">
                  <c:v>6.5</c:v>
                </c:pt>
                <c:pt idx="86">
                  <c:v>8.3000000000000007</c:v>
                </c:pt>
                <c:pt idx="87">
                  <c:v>5.8</c:v>
                </c:pt>
                <c:pt idx="88">
                  <c:v>5.8</c:v>
                </c:pt>
                <c:pt idx="89">
                  <c:v>5.4</c:v>
                </c:pt>
                <c:pt idx="90">
                  <c:v>6.1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3.6</c:v>
                </c:pt>
                <c:pt idx="95">
                  <c:v>2.9</c:v>
                </c:pt>
                <c:pt idx="96">
                  <c:v>3.2</c:v>
                </c:pt>
                <c:pt idx="97">
                  <c:v>4.3</c:v>
                </c:pt>
                <c:pt idx="98">
                  <c:v>3.2</c:v>
                </c:pt>
                <c:pt idx="99">
                  <c:v>5</c:v>
                </c:pt>
                <c:pt idx="100">
                  <c:v>3.2</c:v>
                </c:pt>
                <c:pt idx="101">
                  <c:v>4</c:v>
                </c:pt>
                <c:pt idx="102">
                  <c:v>5.4</c:v>
                </c:pt>
                <c:pt idx="103">
                  <c:v>2.5</c:v>
                </c:pt>
                <c:pt idx="104">
                  <c:v>4</c:v>
                </c:pt>
                <c:pt idx="105">
                  <c:v>2.9</c:v>
                </c:pt>
                <c:pt idx="106">
                  <c:v>2.9</c:v>
                </c:pt>
                <c:pt idx="107">
                  <c:v>1.8</c:v>
                </c:pt>
                <c:pt idx="108">
                  <c:v>2.9</c:v>
                </c:pt>
                <c:pt idx="109">
                  <c:v>0</c:v>
                </c:pt>
                <c:pt idx="110">
                  <c:v>3.6</c:v>
                </c:pt>
                <c:pt idx="111">
                  <c:v>3.2</c:v>
                </c:pt>
                <c:pt idx="112">
                  <c:v>1.8</c:v>
                </c:pt>
                <c:pt idx="113">
                  <c:v>2.2000000000000002</c:v>
                </c:pt>
                <c:pt idx="114">
                  <c:v>4.7</c:v>
                </c:pt>
                <c:pt idx="115">
                  <c:v>2.2000000000000002</c:v>
                </c:pt>
                <c:pt idx="116">
                  <c:v>1.8</c:v>
                </c:pt>
                <c:pt idx="117">
                  <c:v>1.8</c:v>
                </c:pt>
                <c:pt idx="118">
                  <c:v>1.8</c:v>
                </c:pt>
                <c:pt idx="119">
                  <c:v>1.8</c:v>
                </c:pt>
                <c:pt idx="120">
                  <c:v>0</c:v>
                </c:pt>
                <c:pt idx="121">
                  <c:v>2.5</c:v>
                </c:pt>
                <c:pt idx="122">
                  <c:v>2.5</c:v>
                </c:pt>
                <c:pt idx="123">
                  <c:v>2.9</c:v>
                </c:pt>
                <c:pt idx="124">
                  <c:v>1.8</c:v>
                </c:pt>
                <c:pt idx="125">
                  <c:v>2.9</c:v>
                </c:pt>
                <c:pt idx="126">
                  <c:v>1.8</c:v>
                </c:pt>
                <c:pt idx="127">
                  <c:v>2.5</c:v>
                </c:pt>
                <c:pt idx="128">
                  <c:v>3.6</c:v>
                </c:pt>
                <c:pt idx="129">
                  <c:v>2.2000000000000002</c:v>
                </c:pt>
                <c:pt idx="130">
                  <c:v>2.2000000000000002</c:v>
                </c:pt>
                <c:pt idx="131">
                  <c:v>2.9</c:v>
                </c:pt>
                <c:pt idx="132">
                  <c:v>1.8</c:v>
                </c:pt>
                <c:pt idx="133">
                  <c:v>0</c:v>
                </c:pt>
                <c:pt idx="134">
                  <c:v>4.3</c:v>
                </c:pt>
                <c:pt idx="135">
                  <c:v>2.5</c:v>
                </c:pt>
                <c:pt idx="136">
                  <c:v>2.2000000000000002</c:v>
                </c:pt>
                <c:pt idx="137">
                  <c:v>2.5</c:v>
                </c:pt>
                <c:pt idx="138">
                  <c:v>4</c:v>
                </c:pt>
                <c:pt idx="139">
                  <c:v>3.6</c:v>
                </c:pt>
                <c:pt idx="140">
                  <c:v>0</c:v>
                </c:pt>
                <c:pt idx="141">
                  <c:v>2.2000000000000002</c:v>
                </c:pt>
                <c:pt idx="142">
                  <c:v>2.5</c:v>
                </c:pt>
                <c:pt idx="143">
                  <c:v>2.2000000000000002</c:v>
                </c:pt>
                <c:pt idx="144">
                  <c:v>3.6</c:v>
                </c:pt>
                <c:pt idx="145">
                  <c:v>2.5</c:v>
                </c:pt>
                <c:pt idx="146">
                  <c:v>0</c:v>
                </c:pt>
                <c:pt idx="147">
                  <c:v>5.4</c:v>
                </c:pt>
                <c:pt idx="148">
                  <c:v>3.2</c:v>
                </c:pt>
                <c:pt idx="149">
                  <c:v>2.2000000000000002</c:v>
                </c:pt>
                <c:pt idx="150">
                  <c:v>2.2000000000000002</c:v>
                </c:pt>
                <c:pt idx="151">
                  <c:v>3.6</c:v>
                </c:pt>
                <c:pt idx="152">
                  <c:v>4.7</c:v>
                </c:pt>
                <c:pt idx="153">
                  <c:v>3.6</c:v>
                </c:pt>
                <c:pt idx="154">
                  <c:v>4.7</c:v>
                </c:pt>
                <c:pt idx="155">
                  <c:v>3.6</c:v>
                </c:pt>
                <c:pt idx="156">
                  <c:v>3.2</c:v>
                </c:pt>
                <c:pt idx="157">
                  <c:v>2.2000000000000002</c:v>
                </c:pt>
                <c:pt idx="158">
                  <c:v>2.5</c:v>
                </c:pt>
                <c:pt idx="159">
                  <c:v>2.2000000000000002</c:v>
                </c:pt>
                <c:pt idx="160">
                  <c:v>2.5</c:v>
                </c:pt>
                <c:pt idx="161">
                  <c:v>4.3</c:v>
                </c:pt>
                <c:pt idx="162">
                  <c:v>3.6</c:v>
                </c:pt>
                <c:pt idx="163">
                  <c:v>2.9</c:v>
                </c:pt>
                <c:pt idx="164">
                  <c:v>4.7</c:v>
                </c:pt>
                <c:pt idx="165">
                  <c:v>4.3</c:v>
                </c:pt>
                <c:pt idx="166">
                  <c:v>7.2</c:v>
                </c:pt>
                <c:pt idx="167">
                  <c:v>4.7</c:v>
                </c:pt>
                <c:pt idx="168">
                  <c:v>5</c:v>
                </c:pt>
                <c:pt idx="169">
                  <c:v>5.8</c:v>
                </c:pt>
                <c:pt idx="170">
                  <c:v>7.6</c:v>
                </c:pt>
                <c:pt idx="171">
                  <c:v>6.8</c:v>
                </c:pt>
                <c:pt idx="172">
                  <c:v>5.4</c:v>
                </c:pt>
                <c:pt idx="173">
                  <c:v>4.7</c:v>
                </c:pt>
                <c:pt idx="174">
                  <c:v>4.3</c:v>
                </c:pt>
                <c:pt idx="175">
                  <c:v>4.7</c:v>
                </c:pt>
                <c:pt idx="176">
                  <c:v>4.3</c:v>
                </c:pt>
                <c:pt idx="177">
                  <c:v>4.3</c:v>
                </c:pt>
                <c:pt idx="178">
                  <c:v>4</c:v>
                </c:pt>
                <c:pt idx="179">
                  <c:v>5</c:v>
                </c:pt>
                <c:pt idx="180">
                  <c:v>6.1</c:v>
                </c:pt>
                <c:pt idx="181">
                  <c:v>5</c:v>
                </c:pt>
                <c:pt idx="182">
                  <c:v>4.7</c:v>
                </c:pt>
                <c:pt idx="183">
                  <c:v>2.9</c:v>
                </c:pt>
                <c:pt idx="184">
                  <c:v>0</c:v>
                </c:pt>
                <c:pt idx="185">
                  <c:v>2.5</c:v>
                </c:pt>
                <c:pt idx="186">
                  <c:v>4.3</c:v>
                </c:pt>
                <c:pt idx="187">
                  <c:v>2.9</c:v>
                </c:pt>
                <c:pt idx="188">
                  <c:v>3.6</c:v>
                </c:pt>
                <c:pt idx="189">
                  <c:v>3.2</c:v>
                </c:pt>
                <c:pt idx="190">
                  <c:v>4</c:v>
                </c:pt>
                <c:pt idx="191">
                  <c:v>2.5</c:v>
                </c:pt>
                <c:pt idx="192">
                  <c:v>1.8</c:v>
                </c:pt>
                <c:pt idx="193">
                  <c:v>1.8</c:v>
                </c:pt>
                <c:pt idx="194">
                  <c:v>2.2000000000000002</c:v>
                </c:pt>
                <c:pt idx="195">
                  <c:v>4.3</c:v>
                </c:pt>
                <c:pt idx="196">
                  <c:v>3.2</c:v>
                </c:pt>
                <c:pt idx="197">
                  <c:v>4</c:v>
                </c:pt>
                <c:pt idx="198">
                  <c:v>4</c:v>
                </c:pt>
                <c:pt idx="199">
                  <c:v>3.2</c:v>
                </c:pt>
                <c:pt idx="200">
                  <c:v>2.9</c:v>
                </c:pt>
                <c:pt idx="201">
                  <c:v>4</c:v>
                </c:pt>
                <c:pt idx="202">
                  <c:v>5</c:v>
                </c:pt>
                <c:pt idx="203">
                  <c:v>3.2</c:v>
                </c:pt>
                <c:pt idx="204">
                  <c:v>2.9</c:v>
                </c:pt>
                <c:pt idx="205">
                  <c:v>4.3</c:v>
                </c:pt>
                <c:pt idx="206">
                  <c:v>3.6</c:v>
                </c:pt>
                <c:pt idx="207">
                  <c:v>3.2</c:v>
                </c:pt>
                <c:pt idx="208">
                  <c:v>3.6</c:v>
                </c:pt>
                <c:pt idx="209">
                  <c:v>3.6</c:v>
                </c:pt>
                <c:pt idx="210">
                  <c:v>5</c:v>
                </c:pt>
                <c:pt idx="211">
                  <c:v>4.7</c:v>
                </c:pt>
                <c:pt idx="212">
                  <c:v>4.3</c:v>
                </c:pt>
                <c:pt idx="213">
                  <c:v>3.6</c:v>
                </c:pt>
                <c:pt idx="214">
                  <c:v>4</c:v>
                </c:pt>
                <c:pt idx="215">
                  <c:v>4</c:v>
                </c:pt>
                <c:pt idx="216">
                  <c:v>4</c:v>
                </c:pt>
                <c:pt idx="217">
                  <c:v>4</c:v>
                </c:pt>
                <c:pt idx="218">
                  <c:v>3.2</c:v>
                </c:pt>
                <c:pt idx="219">
                  <c:v>3.6</c:v>
                </c:pt>
                <c:pt idx="220">
                  <c:v>2.9</c:v>
                </c:pt>
                <c:pt idx="221">
                  <c:v>5.4</c:v>
                </c:pt>
                <c:pt idx="222">
                  <c:v>6.1</c:v>
                </c:pt>
                <c:pt idx="223">
                  <c:v>5.8</c:v>
                </c:pt>
                <c:pt idx="224">
                  <c:v>4.3</c:v>
                </c:pt>
                <c:pt idx="225">
                  <c:v>6.5</c:v>
                </c:pt>
                <c:pt idx="226">
                  <c:v>6.1</c:v>
                </c:pt>
                <c:pt idx="227">
                  <c:v>4.7</c:v>
                </c:pt>
                <c:pt idx="228">
                  <c:v>4.3</c:v>
                </c:pt>
                <c:pt idx="229">
                  <c:v>7.6</c:v>
                </c:pt>
                <c:pt idx="230">
                  <c:v>4.7</c:v>
                </c:pt>
                <c:pt idx="231">
                  <c:v>3.6</c:v>
                </c:pt>
                <c:pt idx="232">
                  <c:v>4</c:v>
                </c:pt>
                <c:pt idx="233">
                  <c:v>2.9</c:v>
                </c:pt>
                <c:pt idx="234">
                  <c:v>3.2</c:v>
                </c:pt>
                <c:pt idx="235">
                  <c:v>3.6</c:v>
                </c:pt>
                <c:pt idx="236">
                  <c:v>4</c:v>
                </c:pt>
                <c:pt idx="237">
                  <c:v>3.2</c:v>
                </c:pt>
                <c:pt idx="238">
                  <c:v>2.5</c:v>
                </c:pt>
                <c:pt idx="239">
                  <c:v>3.2</c:v>
                </c:pt>
                <c:pt idx="240">
                  <c:v>2.9</c:v>
                </c:pt>
                <c:pt idx="241">
                  <c:v>1.8</c:v>
                </c:pt>
                <c:pt idx="242">
                  <c:v>2.5</c:v>
                </c:pt>
                <c:pt idx="243">
                  <c:v>2.2000000000000002</c:v>
                </c:pt>
                <c:pt idx="244">
                  <c:v>3.6</c:v>
                </c:pt>
                <c:pt idx="245">
                  <c:v>3.2</c:v>
                </c:pt>
                <c:pt idx="246">
                  <c:v>3.6</c:v>
                </c:pt>
                <c:pt idx="247">
                  <c:v>5.4</c:v>
                </c:pt>
                <c:pt idx="248">
                  <c:v>3.2</c:v>
                </c:pt>
                <c:pt idx="249">
                  <c:v>3.2</c:v>
                </c:pt>
                <c:pt idx="250">
                  <c:v>4</c:v>
                </c:pt>
                <c:pt idx="251">
                  <c:v>4.3</c:v>
                </c:pt>
                <c:pt idx="252">
                  <c:v>3.6</c:v>
                </c:pt>
                <c:pt idx="253">
                  <c:v>4.7</c:v>
                </c:pt>
                <c:pt idx="254">
                  <c:v>4.7</c:v>
                </c:pt>
                <c:pt idx="255">
                  <c:v>4.7</c:v>
                </c:pt>
                <c:pt idx="256">
                  <c:v>6.1</c:v>
                </c:pt>
                <c:pt idx="257">
                  <c:v>6.1</c:v>
                </c:pt>
                <c:pt idx="258">
                  <c:v>6.1</c:v>
                </c:pt>
                <c:pt idx="259">
                  <c:v>7.2</c:v>
                </c:pt>
                <c:pt idx="260">
                  <c:v>6.1</c:v>
                </c:pt>
                <c:pt idx="261">
                  <c:v>6.8</c:v>
                </c:pt>
                <c:pt idx="262">
                  <c:v>6.8</c:v>
                </c:pt>
                <c:pt idx="263">
                  <c:v>6.1</c:v>
                </c:pt>
                <c:pt idx="264">
                  <c:v>5.8</c:v>
                </c:pt>
                <c:pt idx="265">
                  <c:v>5.4</c:v>
                </c:pt>
                <c:pt idx="266">
                  <c:v>5.8</c:v>
                </c:pt>
                <c:pt idx="267">
                  <c:v>7.6</c:v>
                </c:pt>
                <c:pt idx="268">
                  <c:v>6.1</c:v>
                </c:pt>
                <c:pt idx="269">
                  <c:v>5.4</c:v>
                </c:pt>
                <c:pt idx="270">
                  <c:v>6.8</c:v>
                </c:pt>
                <c:pt idx="271">
                  <c:v>5</c:v>
                </c:pt>
                <c:pt idx="272">
                  <c:v>4.7</c:v>
                </c:pt>
                <c:pt idx="273">
                  <c:v>6.1</c:v>
                </c:pt>
                <c:pt idx="274">
                  <c:v>5.4</c:v>
                </c:pt>
                <c:pt idx="275">
                  <c:v>6.1</c:v>
                </c:pt>
                <c:pt idx="276">
                  <c:v>6.1</c:v>
                </c:pt>
                <c:pt idx="277">
                  <c:v>6.1</c:v>
                </c:pt>
                <c:pt idx="278">
                  <c:v>7.9</c:v>
                </c:pt>
                <c:pt idx="279">
                  <c:v>4.7</c:v>
                </c:pt>
                <c:pt idx="280">
                  <c:v>5.4</c:v>
                </c:pt>
                <c:pt idx="281">
                  <c:v>6.5</c:v>
                </c:pt>
                <c:pt idx="282">
                  <c:v>6.8</c:v>
                </c:pt>
                <c:pt idx="283">
                  <c:v>4.7</c:v>
                </c:pt>
                <c:pt idx="284">
                  <c:v>5</c:v>
                </c:pt>
                <c:pt idx="285">
                  <c:v>4.3</c:v>
                </c:pt>
                <c:pt idx="286">
                  <c:v>4.3</c:v>
                </c:pt>
                <c:pt idx="287">
                  <c:v>2.9</c:v>
                </c:pt>
                <c:pt idx="288">
                  <c:v>2.2000000000000002</c:v>
                </c:pt>
                <c:pt idx="289">
                  <c:v>2.9</c:v>
                </c:pt>
                <c:pt idx="290">
                  <c:v>3.2</c:v>
                </c:pt>
                <c:pt idx="291">
                  <c:v>3.2</c:v>
                </c:pt>
                <c:pt idx="292">
                  <c:v>3.6</c:v>
                </c:pt>
                <c:pt idx="293">
                  <c:v>5.8</c:v>
                </c:pt>
                <c:pt idx="294">
                  <c:v>4.7</c:v>
                </c:pt>
                <c:pt idx="295">
                  <c:v>5</c:v>
                </c:pt>
                <c:pt idx="296">
                  <c:v>4</c:v>
                </c:pt>
                <c:pt idx="297">
                  <c:v>2.2000000000000002</c:v>
                </c:pt>
                <c:pt idx="298">
                  <c:v>2.5</c:v>
                </c:pt>
                <c:pt idx="299">
                  <c:v>2.5</c:v>
                </c:pt>
                <c:pt idx="300">
                  <c:v>0</c:v>
                </c:pt>
                <c:pt idx="301">
                  <c:v>2.5</c:v>
                </c:pt>
                <c:pt idx="302">
                  <c:v>3.6</c:v>
                </c:pt>
                <c:pt idx="303">
                  <c:v>4</c:v>
                </c:pt>
                <c:pt idx="304">
                  <c:v>4</c:v>
                </c:pt>
                <c:pt idx="305">
                  <c:v>4.3</c:v>
                </c:pt>
                <c:pt idx="306">
                  <c:v>3.2</c:v>
                </c:pt>
                <c:pt idx="307">
                  <c:v>3.2</c:v>
                </c:pt>
                <c:pt idx="308">
                  <c:v>2.2000000000000002</c:v>
                </c:pt>
                <c:pt idx="309">
                  <c:v>3.2</c:v>
                </c:pt>
                <c:pt idx="310">
                  <c:v>3.2</c:v>
                </c:pt>
                <c:pt idx="311">
                  <c:v>4.7</c:v>
                </c:pt>
                <c:pt idx="312">
                  <c:v>2.2000000000000002</c:v>
                </c:pt>
                <c:pt idx="313">
                  <c:v>2.9</c:v>
                </c:pt>
                <c:pt idx="314">
                  <c:v>1.8</c:v>
                </c:pt>
                <c:pt idx="315">
                  <c:v>1.8</c:v>
                </c:pt>
                <c:pt idx="316">
                  <c:v>1.8</c:v>
                </c:pt>
                <c:pt idx="317">
                  <c:v>2.5</c:v>
                </c:pt>
                <c:pt idx="318">
                  <c:v>3.6</c:v>
                </c:pt>
                <c:pt idx="319">
                  <c:v>0</c:v>
                </c:pt>
                <c:pt idx="320">
                  <c:v>2.9</c:v>
                </c:pt>
                <c:pt idx="321">
                  <c:v>2.2000000000000002</c:v>
                </c:pt>
                <c:pt idx="322">
                  <c:v>2.9</c:v>
                </c:pt>
                <c:pt idx="323">
                  <c:v>1.8</c:v>
                </c:pt>
                <c:pt idx="324">
                  <c:v>0</c:v>
                </c:pt>
                <c:pt idx="325">
                  <c:v>1.8</c:v>
                </c:pt>
                <c:pt idx="326">
                  <c:v>2.5</c:v>
                </c:pt>
                <c:pt idx="327">
                  <c:v>0</c:v>
                </c:pt>
                <c:pt idx="328">
                  <c:v>2.5</c:v>
                </c:pt>
                <c:pt idx="329">
                  <c:v>2.2000000000000002</c:v>
                </c:pt>
                <c:pt idx="330">
                  <c:v>2.9</c:v>
                </c:pt>
                <c:pt idx="331">
                  <c:v>3.6</c:v>
                </c:pt>
                <c:pt idx="332">
                  <c:v>5.4</c:v>
                </c:pt>
                <c:pt idx="333">
                  <c:v>4</c:v>
                </c:pt>
                <c:pt idx="334">
                  <c:v>2.9</c:v>
                </c:pt>
                <c:pt idx="335">
                  <c:v>4.3</c:v>
                </c:pt>
                <c:pt idx="336">
                  <c:v>5</c:v>
                </c:pt>
                <c:pt idx="337">
                  <c:v>4.3</c:v>
                </c:pt>
                <c:pt idx="338">
                  <c:v>3.6</c:v>
                </c:pt>
                <c:pt idx="339">
                  <c:v>2.9</c:v>
                </c:pt>
                <c:pt idx="340">
                  <c:v>4.3</c:v>
                </c:pt>
                <c:pt idx="341">
                  <c:v>3.6</c:v>
                </c:pt>
                <c:pt idx="342">
                  <c:v>2.9</c:v>
                </c:pt>
                <c:pt idx="343">
                  <c:v>4.7</c:v>
                </c:pt>
                <c:pt idx="344">
                  <c:v>4</c:v>
                </c:pt>
                <c:pt idx="345">
                  <c:v>3.6</c:v>
                </c:pt>
                <c:pt idx="346">
                  <c:v>5.4</c:v>
                </c:pt>
                <c:pt idx="347">
                  <c:v>4.7</c:v>
                </c:pt>
                <c:pt idx="348">
                  <c:v>2.9</c:v>
                </c:pt>
                <c:pt idx="349">
                  <c:v>4</c:v>
                </c:pt>
                <c:pt idx="350">
                  <c:v>3.6</c:v>
                </c:pt>
                <c:pt idx="351">
                  <c:v>2.5</c:v>
                </c:pt>
                <c:pt idx="352">
                  <c:v>4.7</c:v>
                </c:pt>
                <c:pt idx="353">
                  <c:v>1.8</c:v>
                </c:pt>
                <c:pt idx="354">
                  <c:v>4</c:v>
                </c:pt>
                <c:pt idx="355">
                  <c:v>4</c:v>
                </c:pt>
                <c:pt idx="356">
                  <c:v>4.3</c:v>
                </c:pt>
                <c:pt idx="357">
                  <c:v>3.6</c:v>
                </c:pt>
                <c:pt idx="358">
                  <c:v>4.3</c:v>
                </c:pt>
                <c:pt idx="359">
                  <c:v>4.7</c:v>
                </c:pt>
                <c:pt idx="360">
                  <c:v>5</c:v>
                </c:pt>
                <c:pt idx="361">
                  <c:v>5</c:v>
                </c:pt>
                <c:pt idx="362">
                  <c:v>5.4</c:v>
                </c:pt>
                <c:pt idx="363">
                  <c:v>5.4</c:v>
                </c:pt>
                <c:pt idx="364">
                  <c:v>6.5</c:v>
                </c:pt>
                <c:pt idx="365">
                  <c:v>5.4</c:v>
                </c:pt>
                <c:pt idx="366">
                  <c:v>2.5</c:v>
                </c:pt>
                <c:pt idx="367">
                  <c:v>2.9</c:v>
                </c:pt>
                <c:pt idx="368">
                  <c:v>4.3</c:v>
                </c:pt>
                <c:pt idx="369">
                  <c:v>5</c:v>
                </c:pt>
                <c:pt idx="370">
                  <c:v>5.8</c:v>
                </c:pt>
                <c:pt idx="371">
                  <c:v>5.4</c:v>
                </c:pt>
                <c:pt idx="372">
                  <c:v>7.6</c:v>
                </c:pt>
                <c:pt idx="373">
                  <c:v>6.5</c:v>
                </c:pt>
                <c:pt idx="374">
                  <c:v>8.6</c:v>
                </c:pt>
                <c:pt idx="375">
                  <c:v>7.6</c:v>
                </c:pt>
                <c:pt idx="376">
                  <c:v>8.3000000000000007</c:v>
                </c:pt>
                <c:pt idx="377">
                  <c:v>6.8</c:v>
                </c:pt>
                <c:pt idx="378">
                  <c:v>5.8</c:v>
                </c:pt>
                <c:pt idx="379">
                  <c:v>5.4</c:v>
                </c:pt>
                <c:pt idx="380">
                  <c:v>5.8</c:v>
                </c:pt>
                <c:pt idx="381">
                  <c:v>7.2</c:v>
                </c:pt>
                <c:pt idx="382">
                  <c:v>5.8</c:v>
                </c:pt>
                <c:pt idx="383">
                  <c:v>5.4</c:v>
                </c:pt>
                <c:pt idx="384">
                  <c:v>3.2</c:v>
                </c:pt>
                <c:pt idx="385">
                  <c:v>5.4</c:v>
                </c:pt>
                <c:pt idx="386">
                  <c:v>5.8</c:v>
                </c:pt>
                <c:pt idx="387">
                  <c:v>6.1</c:v>
                </c:pt>
                <c:pt idx="388">
                  <c:v>5.8</c:v>
                </c:pt>
                <c:pt idx="389">
                  <c:v>4</c:v>
                </c:pt>
                <c:pt idx="390">
                  <c:v>4.3</c:v>
                </c:pt>
                <c:pt idx="391">
                  <c:v>4.7</c:v>
                </c:pt>
                <c:pt idx="392">
                  <c:v>4.3</c:v>
                </c:pt>
                <c:pt idx="393">
                  <c:v>2.2000000000000002</c:v>
                </c:pt>
                <c:pt idx="394">
                  <c:v>5.4</c:v>
                </c:pt>
                <c:pt idx="395">
                  <c:v>7.2</c:v>
                </c:pt>
                <c:pt idx="396">
                  <c:v>5.4</c:v>
                </c:pt>
                <c:pt idx="397">
                  <c:v>6.5</c:v>
                </c:pt>
                <c:pt idx="398">
                  <c:v>5</c:v>
                </c:pt>
                <c:pt idx="399">
                  <c:v>5.8</c:v>
                </c:pt>
                <c:pt idx="400">
                  <c:v>5.8</c:v>
                </c:pt>
                <c:pt idx="401">
                  <c:v>5.4</c:v>
                </c:pt>
                <c:pt idx="402">
                  <c:v>6.1</c:v>
                </c:pt>
                <c:pt idx="403">
                  <c:v>5.4</c:v>
                </c:pt>
                <c:pt idx="404">
                  <c:v>6.1</c:v>
                </c:pt>
                <c:pt idx="405">
                  <c:v>5.4</c:v>
                </c:pt>
                <c:pt idx="406">
                  <c:v>4.3</c:v>
                </c:pt>
                <c:pt idx="407">
                  <c:v>4.3</c:v>
                </c:pt>
                <c:pt idx="408">
                  <c:v>6.1</c:v>
                </c:pt>
                <c:pt idx="409">
                  <c:v>5.4</c:v>
                </c:pt>
                <c:pt idx="410">
                  <c:v>6.1</c:v>
                </c:pt>
                <c:pt idx="411">
                  <c:v>3.6</c:v>
                </c:pt>
                <c:pt idx="412">
                  <c:v>5.4</c:v>
                </c:pt>
                <c:pt idx="413">
                  <c:v>6.8</c:v>
                </c:pt>
                <c:pt idx="414">
                  <c:v>3.2</c:v>
                </c:pt>
                <c:pt idx="415">
                  <c:v>4.7</c:v>
                </c:pt>
                <c:pt idx="416">
                  <c:v>7.6</c:v>
                </c:pt>
                <c:pt idx="417">
                  <c:v>7.6</c:v>
                </c:pt>
                <c:pt idx="418">
                  <c:v>5</c:v>
                </c:pt>
                <c:pt idx="419">
                  <c:v>5</c:v>
                </c:pt>
                <c:pt idx="420">
                  <c:v>4.3</c:v>
                </c:pt>
                <c:pt idx="421">
                  <c:v>5.8</c:v>
                </c:pt>
                <c:pt idx="422">
                  <c:v>6.1</c:v>
                </c:pt>
                <c:pt idx="423">
                  <c:v>5</c:v>
                </c:pt>
                <c:pt idx="424">
                  <c:v>5.4</c:v>
                </c:pt>
                <c:pt idx="425">
                  <c:v>5</c:v>
                </c:pt>
                <c:pt idx="426">
                  <c:v>5.8</c:v>
                </c:pt>
                <c:pt idx="427">
                  <c:v>3.2</c:v>
                </c:pt>
                <c:pt idx="428">
                  <c:v>4.3</c:v>
                </c:pt>
                <c:pt idx="429">
                  <c:v>5.4</c:v>
                </c:pt>
                <c:pt idx="430">
                  <c:v>6.1</c:v>
                </c:pt>
                <c:pt idx="431">
                  <c:v>4.7</c:v>
                </c:pt>
                <c:pt idx="432">
                  <c:v>7.2</c:v>
                </c:pt>
                <c:pt idx="433">
                  <c:v>5</c:v>
                </c:pt>
                <c:pt idx="434">
                  <c:v>3.6</c:v>
                </c:pt>
                <c:pt idx="435">
                  <c:v>5.8</c:v>
                </c:pt>
                <c:pt idx="436">
                  <c:v>6.5</c:v>
                </c:pt>
                <c:pt idx="437">
                  <c:v>6.5</c:v>
                </c:pt>
                <c:pt idx="438">
                  <c:v>6.1</c:v>
                </c:pt>
                <c:pt idx="439">
                  <c:v>5.8</c:v>
                </c:pt>
                <c:pt idx="440">
                  <c:v>6.8</c:v>
                </c:pt>
                <c:pt idx="441">
                  <c:v>5</c:v>
                </c:pt>
                <c:pt idx="442">
                  <c:v>5.8</c:v>
                </c:pt>
                <c:pt idx="443">
                  <c:v>5</c:v>
                </c:pt>
                <c:pt idx="444">
                  <c:v>4.7</c:v>
                </c:pt>
                <c:pt idx="445">
                  <c:v>4</c:v>
                </c:pt>
                <c:pt idx="446">
                  <c:v>2.9</c:v>
                </c:pt>
                <c:pt idx="447">
                  <c:v>2.5</c:v>
                </c:pt>
                <c:pt idx="448">
                  <c:v>3.2</c:v>
                </c:pt>
                <c:pt idx="449">
                  <c:v>3.6</c:v>
                </c:pt>
                <c:pt idx="450">
                  <c:v>5.8</c:v>
                </c:pt>
                <c:pt idx="451">
                  <c:v>4</c:v>
                </c:pt>
                <c:pt idx="452">
                  <c:v>4.7</c:v>
                </c:pt>
                <c:pt idx="453">
                  <c:v>6.1</c:v>
                </c:pt>
                <c:pt idx="454">
                  <c:v>6.5</c:v>
                </c:pt>
                <c:pt idx="455">
                  <c:v>5.8</c:v>
                </c:pt>
                <c:pt idx="456">
                  <c:v>7.2</c:v>
                </c:pt>
                <c:pt idx="457">
                  <c:v>6.5</c:v>
                </c:pt>
                <c:pt idx="458">
                  <c:v>3.6</c:v>
                </c:pt>
                <c:pt idx="459">
                  <c:v>4.7</c:v>
                </c:pt>
                <c:pt idx="460">
                  <c:v>7.2</c:v>
                </c:pt>
                <c:pt idx="461">
                  <c:v>3.2</c:v>
                </c:pt>
                <c:pt idx="462">
                  <c:v>4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4.7</c:v>
                </c:pt>
                <c:pt idx="467">
                  <c:v>5.8</c:v>
                </c:pt>
                <c:pt idx="468">
                  <c:v>4.7</c:v>
                </c:pt>
                <c:pt idx="469">
                  <c:v>6.1</c:v>
                </c:pt>
                <c:pt idx="470">
                  <c:v>6.5</c:v>
                </c:pt>
                <c:pt idx="471">
                  <c:v>8.3000000000000007</c:v>
                </c:pt>
                <c:pt idx="472">
                  <c:v>4.3</c:v>
                </c:pt>
                <c:pt idx="473">
                  <c:v>6.5</c:v>
                </c:pt>
                <c:pt idx="474">
                  <c:v>5.8</c:v>
                </c:pt>
                <c:pt idx="475">
                  <c:v>4.7</c:v>
                </c:pt>
                <c:pt idx="476">
                  <c:v>4</c:v>
                </c:pt>
                <c:pt idx="477">
                  <c:v>4</c:v>
                </c:pt>
                <c:pt idx="478">
                  <c:v>3.6</c:v>
                </c:pt>
                <c:pt idx="479">
                  <c:v>4</c:v>
                </c:pt>
                <c:pt idx="480">
                  <c:v>4.3</c:v>
                </c:pt>
                <c:pt idx="481">
                  <c:v>3.2</c:v>
                </c:pt>
                <c:pt idx="482">
                  <c:v>3.6</c:v>
                </c:pt>
                <c:pt idx="483">
                  <c:v>3.6</c:v>
                </c:pt>
                <c:pt idx="484">
                  <c:v>3.2</c:v>
                </c:pt>
                <c:pt idx="485">
                  <c:v>4</c:v>
                </c:pt>
                <c:pt idx="486">
                  <c:v>3.6</c:v>
                </c:pt>
                <c:pt idx="487">
                  <c:v>4.3</c:v>
                </c:pt>
                <c:pt idx="488">
                  <c:v>3.2</c:v>
                </c:pt>
                <c:pt idx="489">
                  <c:v>3.6</c:v>
                </c:pt>
                <c:pt idx="490">
                  <c:v>5</c:v>
                </c:pt>
                <c:pt idx="491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</c:v>
                </c:pt>
                <c:pt idx="392">
                  <c:v>-3.5</c:v>
                </c:pt>
                <c:pt idx="393">
                  <c:v>-3.6</c:v>
                </c:pt>
                <c:pt idx="394">
                  <c:v>-3.6</c:v>
                </c:pt>
                <c:pt idx="395">
                  <c:v>-3.6</c:v>
                </c:pt>
                <c:pt idx="396">
                  <c:v>-3.6</c:v>
                </c:pt>
                <c:pt idx="397">
                  <c:v>-3.6</c:v>
                </c:pt>
                <c:pt idx="398">
                  <c:v>-3.6</c:v>
                </c:pt>
                <c:pt idx="399">
                  <c:v>-3.6</c:v>
                </c:pt>
                <c:pt idx="400">
                  <c:v>-3.6</c:v>
                </c:pt>
                <c:pt idx="401">
                  <c:v>-3.6</c:v>
                </c:pt>
                <c:pt idx="402">
                  <c:v>-3.6</c:v>
                </c:pt>
                <c:pt idx="403">
                  <c:v>-3.6</c:v>
                </c:pt>
                <c:pt idx="404">
                  <c:v>-3.7</c:v>
                </c:pt>
                <c:pt idx="405">
                  <c:v>-3.7</c:v>
                </c:pt>
                <c:pt idx="406">
                  <c:v>-3.7</c:v>
                </c:pt>
                <c:pt idx="407">
                  <c:v>-3.7</c:v>
                </c:pt>
                <c:pt idx="408">
                  <c:v>-3.8</c:v>
                </c:pt>
                <c:pt idx="409">
                  <c:v>-3.8</c:v>
                </c:pt>
                <c:pt idx="410">
                  <c:v>-3.8</c:v>
                </c:pt>
                <c:pt idx="411">
                  <c:v>-3.8</c:v>
                </c:pt>
                <c:pt idx="412">
                  <c:v>-3.7</c:v>
                </c:pt>
                <c:pt idx="413">
                  <c:v>-3.8</c:v>
                </c:pt>
                <c:pt idx="414">
                  <c:v>-3.8</c:v>
                </c:pt>
                <c:pt idx="415">
                  <c:v>-3.7</c:v>
                </c:pt>
                <c:pt idx="416">
                  <c:v>-3.7</c:v>
                </c:pt>
                <c:pt idx="417">
                  <c:v>-3.8</c:v>
                </c:pt>
                <c:pt idx="418">
                  <c:v>-3.8</c:v>
                </c:pt>
                <c:pt idx="419">
                  <c:v>-3.8</c:v>
                </c:pt>
                <c:pt idx="420">
                  <c:v>-3.8</c:v>
                </c:pt>
                <c:pt idx="421">
                  <c:v>-3.8</c:v>
                </c:pt>
                <c:pt idx="422">
                  <c:v>-3.8</c:v>
                </c:pt>
                <c:pt idx="423">
                  <c:v>-3.8</c:v>
                </c:pt>
                <c:pt idx="424">
                  <c:v>-3.8</c:v>
                </c:pt>
                <c:pt idx="425">
                  <c:v>-3.8</c:v>
                </c:pt>
                <c:pt idx="426">
                  <c:v>-3.8</c:v>
                </c:pt>
                <c:pt idx="427">
                  <c:v>-3.9</c:v>
                </c:pt>
                <c:pt idx="428">
                  <c:v>-3.9</c:v>
                </c:pt>
                <c:pt idx="429">
                  <c:v>-3.8</c:v>
                </c:pt>
                <c:pt idx="430">
                  <c:v>-3.8</c:v>
                </c:pt>
                <c:pt idx="431">
                  <c:v>-3.8</c:v>
                </c:pt>
                <c:pt idx="432">
                  <c:v>-3.8</c:v>
                </c:pt>
                <c:pt idx="433">
                  <c:v>-3.9</c:v>
                </c:pt>
                <c:pt idx="434">
                  <c:v>-3.9</c:v>
                </c:pt>
                <c:pt idx="435">
                  <c:v>-3.9</c:v>
                </c:pt>
                <c:pt idx="436">
                  <c:v>-3.9</c:v>
                </c:pt>
                <c:pt idx="437">
                  <c:v>-3.8</c:v>
                </c:pt>
                <c:pt idx="438">
                  <c:v>-3.8</c:v>
                </c:pt>
                <c:pt idx="439">
                  <c:v>-3.8</c:v>
                </c:pt>
                <c:pt idx="440">
                  <c:v>-3.8</c:v>
                </c:pt>
                <c:pt idx="441">
                  <c:v>-3.9</c:v>
                </c:pt>
                <c:pt idx="442">
                  <c:v>-3.8</c:v>
                </c:pt>
                <c:pt idx="443">
                  <c:v>-3.8</c:v>
                </c:pt>
                <c:pt idx="444">
                  <c:v>-3.8</c:v>
                </c:pt>
                <c:pt idx="445">
                  <c:v>-3.8</c:v>
                </c:pt>
                <c:pt idx="446">
                  <c:v>-3.8</c:v>
                </c:pt>
                <c:pt idx="447">
                  <c:v>-3.8</c:v>
                </c:pt>
                <c:pt idx="448">
                  <c:v>-3.7</c:v>
                </c:pt>
                <c:pt idx="449">
                  <c:v>-3.7</c:v>
                </c:pt>
                <c:pt idx="450">
                  <c:v>-3.7</c:v>
                </c:pt>
                <c:pt idx="451">
                  <c:v>-3.8</c:v>
                </c:pt>
                <c:pt idx="452">
                  <c:v>-3.8</c:v>
                </c:pt>
                <c:pt idx="453">
                  <c:v>-3.8</c:v>
                </c:pt>
                <c:pt idx="454">
                  <c:v>-3.8</c:v>
                </c:pt>
                <c:pt idx="455">
                  <c:v>-3.8</c:v>
                </c:pt>
                <c:pt idx="456">
                  <c:v>-3.7</c:v>
                </c:pt>
                <c:pt idx="457">
                  <c:v>-3.8</c:v>
                </c:pt>
                <c:pt idx="458">
                  <c:v>-3.8</c:v>
                </c:pt>
                <c:pt idx="459">
                  <c:v>-3.8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-4.0999999999999996</c:v>
                </c:pt>
                <c:pt idx="465">
                  <c:v>-3.9</c:v>
                </c:pt>
                <c:pt idx="466">
                  <c:v>-3.9</c:v>
                </c:pt>
                <c:pt idx="467">
                  <c:v>-3.9</c:v>
                </c:pt>
                <c:pt idx="468">
                  <c:v>-3.9</c:v>
                </c:pt>
                <c:pt idx="469">
                  <c:v>-3.9</c:v>
                </c:pt>
                <c:pt idx="470">
                  <c:v>-3.9</c:v>
                </c:pt>
                <c:pt idx="471">
                  <c:v>-3.9</c:v>
                </c:pt>
                <c:pt idx="472">
                  <c:v>-3.9</c:v>
                </c:pt>
                <c:pt idx="473">
                  <c:v>-3.8</c:v>
                </c:pt>
                <c:pt idx="474">
                  <c:v>-3.9</c:v>
                </c:pt>
                <c:pt idx="475">
                  <c:v>-3.8</c:v>
                </c:pt>
                <c:pt idx="476">
                  <c:v>-3.7</c:v>
                </c:pt>
                <c:pt idx="477">
                  <c:v>-3.7</c:v>
                </c:pt>
                <c:pt idx="478">
                  <c:v>-3.7</c:v>
                </c:pt>
                <c:pt idx="479">
                  <c:v>-3.7</c:v>
                </c:pt>
                <c:pt idx="480">
                  <c:v>-3.6</c:v>
                </c:pt>
                <c:pt idx="481">
                  <c:v>-3.6</c:v>
                </c:pt>
                <c:pt idx="482">
                  <c:v>-3.6</c:v>
                </c:pt>
                <c:pt idx="483">
                  <c:v>-3.6</c:v>
                </c:pt>
                <c:pt idx="484">
                  <c:v>-3.6</c:v>
                </c:pt>
                <c:pt idx="485">
                  <c:v>-3.6</c:v>
                </c:pt>
                <c:pt idx="486">
                  <c:v>-3.6</c:v>
                </c:pt>
                <c:pt idx="487">
                  <c:v>-3.7</c:v>
                </c:pt>
                <c:pt idx="488">
                  <c:v>-3.7</c:v>
                </c:pt>
                <c:pt idx="489">
                  <c:v>-3.7</c:v>
                </c:pt>
                <c:pt idx="490">
                  <c:v>-3.8</c:v>
                </c:pt>
                <c:pt idx="491">
                  <c:v>-2.5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  <c:pt idx="48">
                  <c:v>-1.4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  <c:pt idx="48" formatCode="0.0\ &quot;km/h&quot;">
                  <c:v>32</c:v>
                </c:pt>
                <c:pt idx="50" formatCode="0.0\ &quot;km/h&quot;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  <c:pt idx="48">
                  <c:v>0.1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  <c:pt idx="50">
                  <c:v>0.17986111111111111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  <c:pt idx="48">
                  <c:v>4</c:v>
                </c:pt>
                <c:pt idx="5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-1.1199999999999999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Graphiques!$E$27</c:f>
              <c:numCache>
                <c:formatCode>General</c:formatCode>
                <c:ptCount val="1"/>
                <c:pt idx="0">
                  <c:v>9.0000000000000011E-2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jpg"/><Relationship Id="rId17" Type="http://schemas.openxmlformats.org/officeDocument/2006/relationships/image" Target="../media/image17.png"/><Relationship Id="rId25" Type="http://schemas.openxmlformats.org/officeDocument/2006/relationships/chart" Target="../charts/chart7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4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image" Target="../media/image21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20.jpeg"/><Relationship Id="rId28" Type="http://schemas.openxmlformats.org/officeDocument/2006/relationships/chart" Target="../charts/chart10.xml"/><Relationship Id="rId10" Type="http://schemas.openxmlformats.org/officeDocument/2006/relationships/image" Target="../media/image12.png"/><Relationship Id="rId19" Type="http://schemas.openxmlformats.org/officeDocument/2006/relationships/image" Target="../media/image18.png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3.jp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19" Type="http://schemas.openxmlformats.org/officeDocument/2006/relationships/image" Target="../media/image6.png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6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47624</xdr:colOff>
      <xdr:row>58</xdr:row>
      <xdr:rowOff>47625</xdr:rowOff>
    </xdr:from>
    <xdr:to>
      <xdr:col>35</xdr:col>
      <xdr:colOff>821915</xdr:colOff>
      <xdr:row>58</xdr:row>
      <xdr:rowOff>314325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49" y="12315825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27 décembre 2025 à 08:55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24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79 h 08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42.5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-1.4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-0.5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-1.0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0.1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-1.4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42.5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11.9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9525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05200"/>
          <a:ext cx="3829050" cy="1800225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18</xdr:row>
      <xdr:rowOff>123825</xdr:rowOff>
    </xdr:from>
    <xdr:to>
      <xdr:col>15</xdr:col>
      <xdr:colOff>523875</xdr:colOff>
      <xdr:row>26</xdr:row>
      <xdr:rowOff>62870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201025" y="3619500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18</xdr:row>
      <xdr:rowOff>123826</xdr:rowOff>
    </xdr:from>
    <xdr:to>
      <xdr:col>15</xdr:col>
      <xdr:colOff>561525</xdr:colOff>
      <xdr:row>26</xdr:row>
      <xdr:rowOff>52356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C5731593-C1E4-249F-7E8D-319AD9BE8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201025" y="3619501"/>
          <a:ext cx="3600000" cy="15192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27 décembre 2025 à 08:55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9.7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05h25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79 h 08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27 décembre 2025 à 08:55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81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120651</xdr:rowOff>
    </xdr:from>
    <xdr:to>
      <xdr:col>1</xdr:col>
      <xdr:colOff>7146925</xdr:colOff>
      <xdr:row>28</xdr:row>
      <xdr:rowOff>25401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6715125</xdr:colOff>
      <xdr:row>17</xdr:row>
      <xdr:rowOff>561975</xdr:rowOff>
    </xdr:from>
    <xdr:to>
      <xdr:col>2</xdr:col>
      <xdr:colOff>178125</xdr:colOff>
      <xdr:row>29</xdr:row>
      <xdr:rowOff>25425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8972550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3.2972222222222221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-3.7</v>
      </c>
      <c r="C5" s="130"/>
      <c r="D5" s="129">
        <f>VLOOKUP($B5,$E$9:$R$2617,14,0)</f>
        <v>0.26111111111111102</v>
      </c>
      <c r="E5" s="128">
        <f>MIN($B$9:$B$1448)</f>
        <v>-1</v>
      </c>
      <c r="F5" s="127"/>
      <c r="G5" s="126">
        <f>VLOOKUP($E5,$B$9:$R$1448,17,0)</f>
        <v>0.225694444444444</v>
      </c>
      <c r="H5" s="125">
        <f>MAX($B$9:$B$1448)</f>
        <v>0.1</v>
      </c>
      <c r="I5" s="124"/>
      <c r="J5" s="123">
        <f>VLOOKUP($H5,$B$9:$R$1448,17,0)</f>
        <v>2.7777777777777801E-2</v>
      </c>
      <c r="K5" s="91">
        <f>MAX($G$9:$G$1448)</f>
        <v>9.6999999999999993</v>
      </c>
      <c r="L5" s="106"/>
      <c r="M5" s="122">
        <f>VLOOKUP($K5,$G$9:$R$1448,12,0)</f>
        <v>6.2500000000000003E-3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11.9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9.6999999999999993</v>
      </c>
      <c r="L7" s="90"/>
      <c r="M7" s="89">
        <f>VLOOKUP($K5,$G$9:$R$1448,12,0)</f>
        <v>6.2500000000000003E-3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11.9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0</v>
      </c>
      <c r="C9" s="2">
        <v>89</v>
      </c>
      <c r="D9" s="2">
        <v>-1.6</v>
      </c>
      <c r="E9" s="2">
        <v>0</v>
      </c>
      <c r="F9" s="2">
        <v>4.7</v>
      </c>
      <c r="G9" s="2">
        <v>8.3000000000000007</v>
      </c>
      <c r="H9" s="2">
        <v>1021.2</v>
      </c>
      <c r="I9" s="2">
        <v>0</v>
      </c>
      <c r="J9" s="2">
        <v>0</v>
      </c>
      <c r="K9" s="2">
        <v>0</v>
      </c>
      <c r="L9" s="2">
        <v>0</v>
      </c>
      <c r="M9" s="2">
        <v>1</v>
      </c>
      <c r="N9">
        <v>57.5</v>
      </c>
      <c r="O9">
        <v>784.2</v>
      </c>
      <c r="P9">
        <v>-0.6</v>
      </c>
      <c r="Q9">
        <v>-0.2</v>
      </c>
      <c r="R9" s="5">
        <v>0</v>
      </c>
      <c r="S9" s="61" t="s">
        <v>482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0</v>
      </c>
      <c r="AN9" s="2">
        <v>91</v>
      </c>
      <c r="AO9" s="2">
        <v>-1.3</v>
      </c>
      <c r="AP9" s="2">
        <v>0</v>
      </c>
      <c r="AQ9" s="2">
        <v>1.8</v>
      </c>
      <c r="AR9" s="2">
        <v>2.2000000000000002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-0.7</v>
      </c>
      <c r="BB9">
        <v>-0.1</v>
      </c>
      <c r="BC9" s="5">
        <v>0</v>
      </c>
    </row>
    <row r="10" spans="2:55">
      <c r="B10" s="2">
        <v>0</v>
      </c>
      <c r="C10" s="2">
        <v>89</v>
      </c>
      <c r="D10" s="2">
        <v>-1.6</v>
      </c>
      <c r="E10" s="2">
        <v>-1.6</v>
      </c>
      <c r="F10" s="2">
        <v>5</v>
      </c>
      <c r="G10" s="2">
        <v>7.6</v>
      </c>
      <c r="H10" s="2">
        <v>1021.2</v>
      </c>
      <c r="I10" s="2">
        <v>0</v>
      </c>
      <c r="J10" s="2">
        <v>0</v>
      </c>
      <c r="K10" s="2">
        <v>0</v>
      </c>
      <c r="L10" s="2">
        <v>0</v>
      </c>
      <c r="M10" s="2">
        <v>1</v>
      </c>
      <c r="N10">
        <v>57.5</v>
      </c>
      <c r="O10">
        <v>784.2</v>
      </c>
      <c r="P10">
        <v>-0.6</v>
      </c>
      <c r="Q10">
        <v>-0.3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8" t="s">
        <v>29</v>
      </c>
      <c r="AG10" s="619"/>
      <c r="AH10" s="619"/>
      <c r="AI10" s="619"/>
      <c r="AJ10" s="620"/>
      <c r="AM10" s="2">
        <v>0</v>
      </c>
      <c r="AN10" s="2">
        <v>91</v>
      </c>
      <c r="AO10" s="2">
        <v>-1.3</v>
      </c>
      <c r="AP10" s="2">
        <v>0</v>
      </c>
      <c r="AQ10" s="2">
        <v>0</v>
      </c>
      <c r="AR10" s="2">
        <v>0</v>
      </c>
      <c r="AS10" s="2">
        <v>1017.1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-0.7</v>
      </c>
      <c r="BB10">
        <v>-0.1</v>
      </c>
      <c r="BC10" s="5">
        <v>6.9444444444444447E-4</v>
      </c>
    </row>
    <row r="11" spans="2:55" ht="13.5" customHeight="1">
      <c r="B11" s="2">
        <v>0</v>
      </c>
      <c r="C11" s="2">
        <v>89</v>
      </c>
      <c r="D11" s="2">
        <v>-1.6</v>
      </c>
      <c r="E11" s="2">
        <v>-2</v>
      </c>
      <c r="F11" s="2">
        <v>6.1</v>
      </c>
      <c r="G11" s="2">
        <v>7.2</v>
      </c>
      <c r="H11" s="2">
        <v>1021</v>
      </c>
      <c r="I11" s="2">
        <v>0</v>
      </c>
      <c r="J11" s="2">
        <v>0</v>
      </c>
      <c r="K11" s="2">
        <v>0</v>
      </c>
      <c r="L11" s="2">
        <v>0</v>
      </c>
      <c r="M11" s="2">
        <v>1</v>
      </c>
      <c r="N11">
        <v>57.5</v>
      </c>
      <c r="O11">
        <v>784.2</v>
      </c>
      <c r="P11">
        <v>-0.6</v>
      </c>
      <c r="Q11">
        <v>-0.3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0.1</v>
      </c>
      <c r="AN11" s="2">
        <v>91</v>
      </c>
      <c r="AO11" s="2">
        <v>-1.2</v>
      </c>
      <c r="AP11" s="2">
        <v>0.1</v>
      </c>
      <c r="AQ11" s="2">
        <v>2.2000000000000002</v>
      </c>
      <c r="AR11" s="2">
        <v>2.5</v>
      </c>
      <c r="AS11" s="2">
        <v>1017.1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-0.1</v>
      </c>
      <c r="BC11" s="5">
        <v>1.38888888888889E-3</v>
      </c>
    </row>
    <row r="12" spans="2:55">
      <c r="B12" s="2">
        <v>0</v>
      </c>
      <c r="C12" s="2">
        <v>89</v>
      </c>
      <c r="D12" s="2">
        <v>-1.6</v>
      </c>
      <c r="E12" s="2">
        <v>0</v>
      </c>
      <c r="F12" s="2">
        <v>4.3</v>
      </c>
      <c r="G12" s="2">
        <v>9</v>
      </c>
      <c r="H12" s="2">
        <v>1021</v>
      </c>
      <c r="I12" s="2">
        <v>0</v>
      </c>
      <c r="J12" s="2">
        <v>0</v>
      </c>
      <c r="K12" s="2">
        <v>0</v>
      </c>
      <c r="L12" s="2">
        <v>0</v>
      </c>
      <c r="M12" s="2">
        <v>1</v>
      </c>
      <c r="N12">
        <v>57.5</v>
      </c>
      <c r="O12">
        <v>784.2</v>
      </c>
      <c r="P12">
        <v>-0.6</v>
      </c>
      <c r="Q12">
        <v>-0.2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0.2</v>
      </c>
      <c r="AN12" s="2">
        <v>91</v>
      </c>
      <c r="AO12" s="2">
        <v>-1.1000000000000001</v>
      </c>
      <c r="AP12" s="2">
        <v>0.2</v>
      </c>
      <c r="AQ12" s="2">
        <v>1.8</v>
      </c>
      <c r="AR12" s="2">
        <v>3.6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-0.1</v>
      </c>
      <c r="BC12" s="5">
        <v>2.0833333333333298E-3</v>
      </c>
    </row>
    <row r="13" spans="2:55" ht="15.75">
      <c r="B13" s="2">
        <v>0</v>
      </c>
      <c r="C13" s="2">
        <v>89</v>
      </c>
      <c r="D13" s="2">
        <v>-1.6</v>
      </c>
      <c r="E13" s="2">
        <v>-1.8</v>
      </c>
      <c r="F13" s="2">
        <v>5.4</v>
      </c>
      <c r="G13" s="2">
        <v>7.2</v>
      </c>
      <c r="H13" s="2">
        <v>1021</v>
      </c>
      <c r="I13" s="2">
        <v>0</v>
      </c>
      <c r="J13" s="2">
        <v>0</v>
      </c>
      <c r="K13" s="2">
        <v>0</v>
      </c>
      <c r="L13" s="2">
        <v>0</v>
      </c>
      <c r="M13" s="2">
        <v>1</v>
      </c>
      <c r="N13">
        <v>57.5</v>
      </c>
      <c r="O13">
        <v>784.2</v>
      </c>
      <c r="P13">
        <v>-0.6</v>
      </c>
      <c r="Q13">
        <v>-0.3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9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0.2</v>
      </c>
      <c r="AN13" s="2">
        <v>91</v>
      </c>
      <c r="AO13" s="2">
        <v>-1.1000000000000001</v>
      </c>
      <c r="AP13" s="2">
        <v>0.2</v>
      </c>
      <c r="AQ13" s="2">
        <v>0</v>
      </c>
      <c r="AR13" s="2">
        <v>1.8</v>
      </c>
      <c r="AS13" s="2">
        <v>1017.3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-0.1</v>
      </c>
      <c r="BC13" s="5">
        <v>2.7777777777777801E-3</v>
      </c>
    </row>
    <row r="14" spans="2:55">
      <c r="B14" s="2">
        <v>0</v>
      </c>
      <c r="C14" s="2">
        <v>89</v>
      </c>
      <c r="D14" s="2">
        <v>-1.6</v>
      </c>
      <c r="E14" s="2">
        <v>-1.6</v>
      </c>
      <c r="F14" s="2">
        <v>5</v>
      </c>
      <c r="G14" s="2">
        <v>8.6</v>
      </c>
      <c r="H14" s="2">
        <v>1020.8</v>
      </c>
      <c r="I14" s="2">
        <v>0</v>
      </c>
      <c r="J14" s="2">
        <v>0</v>
      </c>
      <c r="K14" s="2">
        <v>0</v>
      </c>
      <c r="L14" s="2">
        <v>0</v>
      </c>
      <c r="M14" s="2">
        <v>1</v>
      </c>
      <c r="N14">
        <v>57.5</v>
      </c>
      <c r="O14">
        <v>784.2</v>
      </c>
      <c r="P14">
        <v>-0.6</v>
      </c>
      <c r="Q14">
        <v>-0.3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0.2</v>
      </c>
      <c r="AN14" s="2">
        <v>91</v>
      </c>
      <c r="AO14" s="2">
        <v>-1.1000000000000001</v>
      </c>
      <c r="AP14" s="2">
        <v>0.2</v>
      </c>
      <c r="AQ14" s="2">
        <v>0</v>
      </c>
      <c r="AR14" s="2">
        <v>0</v>
      </c>
      <c r="AS14" s="2">
        <v>1017.1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-0.1</v>
      </c>
      <c r="BC14" s="5">
        <v>3.4722222222222199E-3</v>
      </c>
    </row>
    <row r="15" spans="2:55">
      <c r="B15" s="2">
        <v>0</v>
      </c>
      <c r="C15" s="2">
        <v>89</v>
      </c>
      <c r="D15" s="2">
        <v>-1.6</v>
      </c>
      <c r="E15" s="2">
        <v>-2.5</v>
      </c>
      <c r="F15" s="2">
        <v>7.2</v>
      </c>
      <c r="G15" s="2">
        <v>7.9</v>
      </c>
      <c r="H15" s="2">
        <v>1021</v>
      </c>
      <c r="I15" s="2">
        <v>0</v>
      </c>
      <c r="J15" s="2">
        <v>0</v>
      </c>
      <c r="K15" s="2">
        <v>0</v>
      </c>
      <c r="L15" s="2">
        <v>0</v>
      </c>
      <c r="M15" s="2">
        <v>1</v>
      </c>
      <c r="N15">
        <v>57.5</v>
      </c>
      <c r="O15">
        <v>784.2</v>
      </c>
      <c r="P15">
        <v>-0.6</v>
      </c>
      <c r="Q15">
        <v>-0.3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0.2</v>
      </c>
      <c r="AN15" s="2">
        <v>91</v>
      </c>
      <c r="AO15" s="2">
        <v>-1.1000000000000001</v>
      </c>
      <c r="AP15" s="2">
        <v>0.2</v>
      </c>
      <c r="AQ15" s="2">
        <v>2.9</v>
      </c>
      <c r="AR15" s="2">
        <v>3.6</v>
      </c>
      <c r="AS15" s="2">
        <v>1017.5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-0.5</v>
      </c>
      <c r="BB15">
        <v>0</v>
      </c>
      <c r="BC15" s="5">
        <v>4.1666666666666701E-3</v>
      </c>
    </row>
    <row r="16" spans="2:55">
      <c r="B16" s="2">
        <v>0</v>
      </c>
      <c r="C16" s="2">
        <v>89</v>
      </c>
      <c r="D16" s="2">
        <v>-1.6</v>
      </c>
      <c r="E16" s="2">
        <v>-1.6</v>
      </c>
      <c r="F16" s="2">
        <v>5</v>
      </c>
      <c r="G16" s="2">
        <v>6.8</v>
      </c>
      <c r="H16" s="2">
        <v>1021.2</v>
      </c>
      <c r="I16" s="2">
        <v>0</v>
      </c>
      <c r="J16" s="2">
        <v>0</v>
      </c>
      <c r="K16" s="2">
        <v>0</v>
      </c>
      <c r="L16" s="2">
        <v>0</v>
      </c>
      <c r="M16" s="2">
        <v>1</v>
      </c>
      <c r="N16">
        <v>57.5</v>
      </c>
      <c r="O16">
        <v>784.2</v>
      </c>
      <c r="P16">
        <v>-0.6</v>
      </c>
      <c r="Q16">
        <v>-0.3</v>
      </c>
      <c r="R16" s="5">
        <v>4.8611111111111103E-3</v>
      </c>
      <c r="T16" s="13"/>
      <c r="U16" s="11"/>
      <c r="V16" s="12"/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0.3</v>
      </c>
      <c r="AN16" s="2">
        <v>91</v>
      </c>
      <c r="AO16" s="2">
        <v>-1</v>
      </c>
      <c r="AP16" s="2">
        <v>0.3</v>
      </c>
      <c r="AQ16" s="2">
        <v>2.9</v>
      </c>
      <c r="AR16" s="2">
        <v>3.2</v>
      </c>
      <c r="AS16" s="2">
        <v>1017.2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-0.5</v>
      </c>
      <c r="BB16">
        <v>0</v>
      </c>
      <c r="BC16" s="5">
        <v>4.8611111111111103E-3</v>
      </c>
    </row>
    <row r="17" spans="2:55">
      <c r="B17" s="2">
        <v>0</v>
      </c>
      <c r="C17" s="2">
        <v>89</v>
      </c>
      <c r="D17" s="2">
        <v>-1.6</v>
      </c>
      <c r="E17" s="2">
        <v>0</v>
      </c>
      <c r="F17" s="2">
        <v>3.6</v>
      </c>
      <c r="G17" s="2">
        <v>9</v>
      </c>
      <c r="H17" s="2">
        <v>1020.8</v>
      </c>
      <c r="I17" s="2">
        <v>0</v>
      </c>
      <c r="J17" s="2">
        <v>0</v>
      </c>
      <c r="K17" s="2">
        <v>0</v>
      </c>
      <c r="L17" s="2">
        <v>0</v>
      </c>
      <c r="M17" s="2">
        <v>1</v>
      </c>
      <c r="N17">
        <v>57.5</v>
      </c>
      <c r="O17">
        <v>784.2</v>
      </c>
      <c r="P17">
        <v>-0.6</v>
      </c>
      <c r="Q17">
        <v>-0.3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0.3</v>
      </c>
      <c r="AN17" s="2">
        <v>91</v>
      </c>
      <c r="AO17" s="2">
        <v>-1</v>
      </c>
      <c r="AP17" s="2">
        <v>0.3</v>
      </c>
      <c r="AQ17" s="2">
        <v>2.9</v>
      </c>
      <c r="AR17" s="2">
        <v>2.9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-0.5</v>
      </c>
      <c r="BB17">
        <v>0</v>
      </c>
      <c r="BC17" s="5">
        <v>5.5555555555555601E-3</v>
      </c>
    </row>
    <row r="18" spans="2:55">
      <c r="B18" s="2">
        <v>0</v>
      </c>
      <c r="C18" s="2">
        <v>89</v>
      </c>
      <c r="D18" s="2">
        <v>-1.6</v>
      </c>
      <c r="E18" s="2">
        <v>-3.2</v>
      </c>
      <c r="F18" s="2">
        <v>9.6999999999999993</v>
      </c>
      <c r="G18" s="2">
        <v>9.6999999999999993</v>
      </c>
      <c r="H18" s="2">
        <v>1020.8</v>
      </c>
      <c r="I18" s="2">
        <v>0</v>
      </c>
      <c r="J18" s="2">
        <v>0</v>
      </c>
      <c r="K18" s="2">
        <v>0</v>
      </c>
      <c r="L18" s="2">
        <v>0</v>
      </c>
      <c r="M18" s="2">
        <v>1</v>
      </c>
      <c r="N18">
        <v>57.5</v>
      </c>
      <c r="O18">
        <v>784.2</v>
      </c>
      <c r="P18">
        <v>-0.6</v>
      </c>
      <c r="Q18">
        <v>-0.3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0.3</v>
      </c>
      <c r="AN18" s="2">
        <v>91</v>
      </c>
      <c r="AO18" s="2">
        <v>-1</v>
      </c>
      <c r="AP18" s="2">
        <v>0.3</v>
      </c>
      <c r="AQ18" s="2">
        <v>2.2000000000000002</v>
      </c>
      <c r="AR18" s="2">
        <v>2.5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-0.5</v>
      </c>
      <c r="BB18">
        <v>0.1</v>
      </c>
      <c r="BC18" s="5">
        <v>6.2500000000000003E-3</v>
      </c>
    </row>
    <row r="19" spans="2:55">
      <c r="B19" s="2">
        <v>0</v>
      </c>
      <c r="C19" s="2">
        <v>89</v>
      </c>
      <c r="D19" s="2">
        <v>-1.6</v>
      </c>
      <c r="E19" s="2">
        <v>0</v>
      </c>
      <c r="F19" s="2">
        <v>4.7</v>
      </c>
      <c r="G19" s="2">
        <v>7.2</v>
      </c>
      <c r="H19" s="2">
        <v>1020.9</v>
      </c>
      <c r="I19" s="2">
        <v>0</v>
      </c>
      <c r="J19" s="2">
        <v>0</v>
      </c>
      <c r="K19" s="2">
        <v>0</v>
      </c>
      <c r="L19" s="2">
        <v>0</v>
      </c>
      <c r="M19" s="2">
        <v>1</v>
      </c>
      <c r="N19">
        <v>57.5</v>
      </c>
      <c r="O19">
        <v>784.2</v>
      </c>
      <c r="P19">
        <v>-0.6</v>
      </c>
      <c r="Q19">
        <v>-0.3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>
        <v>46013</v>
      </c>
      <c r="Z19" s="29">
        <v>1069</v>
      </c>
      <c r="AA19" s="2">
        <f t="shared" si="1"/>
        <v>20</v>
      </c>
      <c r="AC19" s="2">
        <v>6</v>
      </c>
      <c r="AD19" s="5">
        <v>6.9444444444444397E-3</v>
      </c>
      <c r="AG19" s="30"/>
      <c r="AH19" s="30" t="s">
        <v>16</v>
      </c>
      <c r="AM19" s="2">
        <v>0.3</v>
      </c>
      <c r="AN19" s="2">
        <v>91</v>
      </c>
      <c r="AO19" s="2">
        <v>-1</v>
      </c>
      <c r="AP19" s="2">
        <v>0.3</v>
      </c>
      <c r="AQ19" s="2">
        <v>0</v>
      </c>
      <c r="AR19" s="2">
        <v>1.8</v>
      </c>
      <c r="AS19" s="2">
        <v>1017.2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-0.5</v>
      </c>
      <c r="BB19">
        <v>0.1</v>
      </c>
      <c r="BC19" s="5">
        <v>6.9444444444444397E-3</v>
      </c>
    </row>
    <row r="20" spans="2:55">
      <c r="B20" s="2">
        <v>0</v>
      </c>
      <c r="C20" s="2">
        <v>89</v>
      </c>
      <c r="D20" s="2">
        <v>-1.6</v>
      </c>
      <c r="E20" s="2">
        <v>-2.5</v>
      </c>
      <c r="F20" s="2">
        <v>7.2</v>
      </c>
      <c r="G20" s="2">
        <v>8.3000000000000007</v>
      </c>
      <c r="H20" s="2">
        <v>1021</v>
      </c>
      <c r="I20" s="2">
        <v>0</v>
      </c>
      <c r="J20" s="2">
        <v>0</v>
      </c>
      <c r="K20" s="2">
        <v>0</v>
      </c>
      <c r="L20" s="2">
        <v>0</v>
      </c>
      <c r="M20" s="2">
        <v>1</v>
      </c>
      <c r="N20">
        <v>57.5</v>
      </c>
      <c r="O20">
        <v>784.2</v>
      </c>
      <c r="P20">
        <v>-0.6</v>
      </c>
      <c r="Q20">
        <v>-0.3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0.3</v>
      </c>
      <c r="AN20" s="2">
        <v>91</v>
      </c>
      <c r="AO20" s="2">
        <v>-1</v>
      </c>
      <c r="AP20" s="2">
        <v>0.3</v>
      </c>
      <c r="AQ20" s="2">
        <v>0</v>
      </c>
      <c r="AR20" s="2">
        <v>1.8</v>
      </c>
      <c r="AS20" s="2">
        <v>1017.3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-0.4</v>
      </c>
      <c r="BB20">
        <v>0.1</v>
      </c>
      <c r="BC20" s="5">
        <v>7.6388888888888904E-3</v>
      </c>
    </row>
    <row r="21" spans="2:55">
      <c r="B21" s="2">
        <v>0</v>
      </c>
      <c r="C21" s="2">
        <v>89</v>
      </c>
      <c r="D21" s="2">
        <v>-1.6</v>
      </c>
      <c r="E21" s="2">
        <v>-1.6</v>
      </c>
      <c r="F21" s="2">
        <v>5</v>
      </c>
      <c r="G21" s="2">
        <v>8.6</v>
      </c>
      <c r="H21" s="2">
        <v>1021</v>
      </c>
      <c r="I21" s="2">
        <v>0</v>
      </c>
      <c r="J21" s="2">
        <v>0</v>
      </c>
      <c r="K21" s="2">
        <v>0</v>
      </c>
      <c r="L21" s="2">
        <v>0</v>
      </c>
      <c r="M21" s="2">
        <v>1</v>
      </c>
      <c r="N21">
        <v>57.5</v>
      </c>
      <c r="O21">
        <v>784.2</v>
      </c>
      <c r="P21">
        <v>-0.6</v>
      </c>
      <c r="Q21">
        <v>-0.3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0.3</v>
      </c>
      <c r="AN21" s="2">
        <v>91</v>
      </c>
      <c r="AO21" s="2">
        <v>-1</v>
      </c>
      <c r="AP21" s="2">
        <v>0.3</v>
      </c>
      <c r="AQ21" s="2">
        <v>2.2000000000000002</v>
      </c>
      <c r="AR21" s="2">
        <v>2.5</v>
      </c>
      <c r="AS21" s="2">
        <v>1017.3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-0.4</v>
      </c>
      <c r="BB21">
        <v>0.2</v>
      </c>
      <c r="BC21" s="5">
        <v>8.3333333333333297E-3</v>
      </c>
    </row>
    <row r="22" spans="2:55">
      <c r="B22" s="2">
        <v>0</v>
      </c>
      <c r="C22" s="2">
        <v>89</v>
      </c>
      <c r="D22" s="2">
        <v>-1.6</v>
      </c>
      <c r="E22" s="2">
        <v>-2.5</v>
      </c>
      <c r="F22" s="2">
        <v>7.2</v>
      </c>
      <c r="G22" s="2">
        <v>7.6</v>
      </c>
      <c r="H22" s="2">
        <v>1020.8</v>
      </c>
      <c r="I22" s="2">
        <v>0</v>
      </c>
      <c r="J22" s="2">
        <v>0</v>
      </c>
      <c r="K22" s="2">
        <v>0</v>
      </c>
      <c r="L22" s="2">
        <v>0</v>
      </c>
      <c r="M22" s="2">
        <v>1</v>
      </c>
      <c r="N22">
        <v>57.5</v>
      </c>
      <c r="O22">
        <v>784.2</v>
      </c>
      <c r="P22">
        <v>-0.6</v>
      </c>
      <c r="Q22">
        <v>-0.3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0.4</v>
      </c>
      <c r="AN22" s="2">
        <v>91</v>
      </c>
      <c r="AO22" s="2">
        <v>-0.9</v>
      </c>
      <c r="AP22" s="2">
        <v>0.4</v>
      </c>
      <c r="AQ22" s="2">
        <v>2.2000000000000002</v>
      </c>
      <c r="AR22" s="2">
        <v>2.5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-0.3</v>
      </c>
      <c r="BB22">
        <v>0.3</v>
      </c>
      <c r="BC22" s="5">
        <v>9.0277777777777804E-3</v>
      </c>
    </row>
    <row r="23" spans="2:55">
      <c r="B23" s="2">
        <v>0</v>
      </c>
      <c r="C23" s="2">
        <v>89</v>
      </c>
      <c r="D23" s="2">
        <v>-1.6</v>
      </c>
      <c r="E23" s="2">
        <v>-1.8</v>
      </c>
      <c r="F23" s="2">
        <v>5.4</v>
      </c>
      <c r="G23" s="2">
        <v>7.6</v>
      </c>
      <c r="H23" s="2">
        <v>1021</v>
      </c>
      <c r="I23" s="2">
        <v>0</v>
      </c>
      <c r="J23" s="2">
        <v>0</v>
      </c>
      <c r="K23" s="2">
        <v>0</v>
      </c>
      <c r="L23" s="2">
        <v>0</v>
      </c>
      <c r="M23" s="2">
        <v>1</v>
      </c>
      <c r="N23">
        <v>57.5</v>
      </c>
      <c r="O23">
        <v>784.2</v>
      </c>
      <c r="P23">
        <v>-0.6</v>
      </c>
      <c r="Q23">
        <v>-0.3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0.4</v>
      </c>
      <c r="AN23" s="2">
        <v>91</v>
      </c>
      <c r="AO23" s="2">
        <v>-0.9</v>
      </c>
      <c r="AP23" s="2">
        <v>0.4</v>
      </c>
      <c r="AQ23" s="2">
        <v>2.9</v>
      </c>
      <c r="AR23" s="2">
        <v>2.9</v>
      </c>
      <c r="AS23" s="2">
        <v>1017.2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-0.3</v>
      </c>
      <c r="BB23">
        <v>0.2</v>
      </c>
      <c r="BC23" s="5">
        <v>9.7222222222222206E-3</v>
      </c>
    </row>
    <row r="24" spans="2:55">
      <c r="B24" s="2">
        <v>0</v>
      </c>
      <c r="C24" s="2">
        <v>89</v>
      </c>
      <c r="D24" s="2">
        <v>-1.6</v>
      </c>
      <c r="E24" s="2">
        <v>-2</v>
      </c>
      <c r="F24" s="2">
        <v>6.1</v>
      </c>
      <c r="G24" s="2">
        <v>9.6999999999999993</v>
      </c>
      <c r="H24" s="2">
        <v>1021</v>
      </c>
      <c r="I24" s="2">
        <v>0</v>
      </c>
      <c r="J24" s="2">
        <v>0</v>
      </c>
      <c r="K24" s="2">
        <v>0</v>
      </c>
      <c r="L24" s="2">
        <v>0</v>
      </c>
      <c r="M24" s="2">
        <v>1</v>
      </c>
      <c r="N24">
        <v>57.5</v>
      </c>
      <c r="O24">
        <v>784.2</v>
      </c>
      <c r="P24">
        <v>-0.6</v>
      </c>
      <c r="Q24">
        <v>-0.2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0.4</v>
      </c>
      <c r="AN24" s="2">
        <v>91</v>
      </c>
      <c r="AO24" s="2">
        <v>-0.9</v>
      </c>
      <c r="AP24" s="2">
        <v>0.4</v>
      </c>
      <c r="AQ24" s="2">
        <v>2.5</v>
      </c>
      <c r="AR24" s="2">
        <v>4</v>
      </c>
      <c r="AS24" s="2">
        <v>1017.4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-0.3</v>
      </c>
      <c r="BB24">
        <v>0.3</v>
      </c>
      <c r="BC24" s="5">
        <v>1.0416666666666701E-2</v>
      </c>
    </row>
    <row r="25" spans="2:55">
      <c r="B25" s="2">
        <v>0</v>
      </c>
      <c r="C25" s="2">
        <v>89</v>
      </c>
      <c r="D25" s="2">
        <v>-1.6</v>
      </c>
      <c r="E25" s="2">
        <v>-2.2999999999999998</v>
      </c>
      <c r="F25" s="2">
        <v>6.5</v>
      </c>
      <c r="G25" s="2">
        <v>7.9</v>
      </c>
      <c r="H25" s="2">
        <v>1020.8</v>
      </c>
      <c r="I25" s="2">
        <v>0</v>
      </c>
      <c r="J25" s="2">
        <v>0</v>
      </c>
      <c r="K25" s="2">
        <v>0</v>
      </c>
      <c r="L25" s="2">
        <v>0</v>
      </c>
      <c r="M25" s="2">
        <v>1</v>
      </c>
      <c r="N25">
        <v>57.5</v>
      </c>
      <c r="O25">
        <v>784.2</v>
      </c>
      <c r="P25">
        <v>-0.6</v>
      </c>
      <c r="Q25">
        <v>-0.2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0.4</v>
      </c>
      <c r="AN25" s="2">
        <v>91</v>
      </c>
      <c r="AO25" s="2">
        <v>-0.9</v>
      </c>
      <c r="AP25" s="2">
        <v>0.4</v>
      </c>
      <c r="AQ25" s="2">
        <v>3.6</v>
      </c>
      <c r="AR25" s="2">
        <v>4.3</v>
      </c>
      <c r="AS25" s="2">
        <v>1017.3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-0.2</v>
      </c>
      <c r="BB25">
        <v>0.3</v>
      </c>
      <c r="BC25" s="5">
        <v>1.1111111111111099E-2</v>
      </c>
    </row>
    <row r="26" spans="2:55">
      <c r="B26" s="2">
        <v>0</v>
      </c>
      <c r="C26" s="2">
        <v>89</v>
      </c>
      <c r="D26" s="2">
        <v>-1.6</v>
      </c>
      <c r="E26" s="2">
        <v>-2.8</v>
      </c>
      <c r="F26" s="2">
        <v>8.3000000000000007</v>
      </c>
      <c r="G26" s="2">
        <v>9</v>
      </c>
      <c r="H26" s="2">
        <v>1020.7</v>
      </c>
      <c r="I26" s="2">
        <v>0</v>
      </c>
      <c r="J26" s="2">
        <v>0</v>
      </c>
      <c r="K26" s="2">
        <v>0</v>
      </c>
      <c r="L26" s="2">
        <v>0</v>
      </c>
      <c r="M26" s="2">
        <v>1</v>
      </c>
      <c r="N26">
        <v>57.5</v>
      </c>
      <c r="O26">
        <v>784.2</v>
      </c>
      <c r="P26">
        <v>-0.6</v>
      </c>
      <c r="Q26">
        <v>-0.2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0.4</v>
      </c>
      <c r="AN26" s="2">
        <v>91</v>
      </c>
      <c r="AO26" s="2">
        <v>-0.9</v>
      </c>
      <c r="AP26" s="2">
        <v>0.4</v>
      </c>
      <c r="AQ26" s="2">
        <v>3.2</v>
      </c>
      <c r="AR26" s="2">
        <v>5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-0.2</v>
      </c>
      <c r="BB26">
        <v>0.4</v>
      </c>
      <c r="BC26" s="5">
        <v>1.18055555555556E-2</v>
      </c>
    </row>
    <row r="27" spans="2:55">
      <c r="B27" s="2">
        <v>0</v>
      </c>
      <c r="C27" s="2">
        <v>89</v>
      </c>
      <c r="D27" s="2">
        <v>-1.6</v>
      </c>
      <c r="E27" s="2">
        <v>-2.2999999999999998</v>
      </c>
      <c r="F27" s="2">
        <v>6.5</v>
      </c>
      <c r="G27" s="2">
        <v>7.9</v>
      </c>
      <c r="H27" s="2">
        <v>1020.8</v>
      </c>
      <c r="I27" s="2">
        <v>0</v>
      </c>
      <c r="J27" s="2">
        <v>0</v>
      </c>
      <c r="K27" s="2">
        <v>0</v>
      </c>
      <c r="L27" s="2">
        <v>0</v>
      </c>
      <c r="M27" s="2">
        <v>1</v>
      </c>
      <c r="N27">
        <v>57.5</v>
      </c>
      <c r="O27">
        <v>784.2</v>
      </c>
      <c r="P27">
        <v>-0.6</v>
      </c>
      <c r="Q27">
        <v>-0.2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0.5</v>
      </c>
      <c r="AN27" s="2">
        <v>91</v>
      </c>
      <c r="AO27" s="2">
        <v>-0.8</v>
      </c>
      <c r="AP27" s="2">
        <v>0.5</v>
      </c>
      <c r="AQ27" s="2">
        <v>4</v>
      </c>
      <c r="AR27" s="2">
        <v>4.3</v>
      </c>
      <c r="AS27" s="2">
        <v>1017.3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-0.2</v>
      </c>
      <c r="BB27">
        <v>0.4</v>
      </c>
      <c r="BC27" s="5">
        <v>1.2500000000000001E-2</v>
      </c>
    </row>
    <row r="28" spans="2:55">
      <c r="B28" s="2">
        <v>0</v>
      </c>
      <c r="C28" s="2">
        <v>89</v>
      </c>
      <c r="D28" s="2">
        <v>-1.6</v>
      </c>
      <c r="E28" s="2">
        <v>-2</v>
      </c>
      <c r="F28" s="2">
        <v>5.8</v>
      </c>
      <c r="G28" s="2">
        <v>8.3000000000000007</v>
      </c>
      <c r="H28" s="2">
        <v>1021</v>
      </c>
      <c r="I28" s="2">
        <v>0</v>
      </c>
      <c r="J28" s="2">
        <v>0</v>
      </c>
      <c r="K28" s="2">
        <v>0</v>
      </c>
      <c r="L28" s="2">
        <v>0</v>
      </c>
      <c r="M28" s="2">
        <v>1</v>
      </c>
      <c r="N28">
        <v>57.5</v>
      </c>
      <c r="O28">
        <v>784.2</v>
      </c>
      <c r="P28">
        <v>-0.6</v>
      </c>
      <c r="Q28">
        <v>-0.3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0.5</v>
      </c>
      <c r="AN28" s="2">
        <v>91</v>
      </c>
      <c r="AO28" s="2">
        <v>-0.8</v>
      </c>
      <c r="AP28" s="2">
        <v>0.5</v>
      </c>
      <c r="AQ28" s="2">
        <v>3.6</v>
      </c>
      <c r="AR28" s="2">
        <v>4.3</v>
      </c>
      <c r="AS28" s="2">
        <v>1017.2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-0.2</v>
      </c>
      <c r="BB28">
        <v>0.4</v>
      </c>
      <c r="BC28" s="5">
        <v>1.3194444444444399E-2</v>
      </c>
    </row>
    <row r="29" spans="2:55">
      <c r="B29" s="2">
        <v>0</v>
      </c>
      <c r="C29" s="2">
        <v>89</v>
      </c>
      <c r="D29" s="2">
        <v>-1.6</v>
      </c>
      <c r="E29" s="2">
        <v>-1.6</v>
      </c>
      <c r="F29" s="2">
        <v>5</v>
      </c>
      <c r="G29" s="2">
        <v>5</v>
      </c>
      <c r="H29" s="2">
        <v>1020.6</v>
      </c>
      <c r="I29" s="2">
        <v>0</v>
      </c>
      <c r="J29" s="2">
        <v>0</v>
      </c>
      <c r="K29" s="2">
        <v>0</v>
      </c>
      <c r="L29" s="2">
        <v>0</v>
      </c>
      <c r="M29" s="2">
        <v>1</v>
      </c>
      <c r="N29">
        <v>57.5</v>
      </c>
      <c r="O29">
        <v>784.2</v>
      </c>
      <c r="P29">
        <v>-0.6</v>
      </c>
      <c r="Q29">
        <v>-0.2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0.5</v>
      </c>
      <c r="AN29" s="2">
        <v>91</v>
      </c>
      <c r="AO29" s="2">
        <v>-0.8</v>
      </c>
      <c r="AP29" s="2">
        <v>0.5</v>
      </c>
      <c r="AQ29" s="2">
        <v>4</v>
      </c>
      <c r="AR29" s="2">
        <v>5</v>
      </c>
      <c r="AS29" s="2">
        <v>1017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-0.2</v>
      </c>
      <c r="BB29">
        <v>0.5</v>
      </c>
      <c r="BC29" s="5">
        <v>1.38888888888889E-2</v>
      </c>
    </row>
    <row r="30" spans="2:55">
      <c r="B30" s="2">
        <v>0</v>
      </c>
      <c r="C30" s="2">
        <v>89</v>
      </c>
      <c r="D30" s="2">
        <v>-1.6</v>
      </c>
      <c r="E30" s="2">
        <v>0</v>
      </c>
      <c r="F30" s="2">
        <v>4.3</v>
      </c>
      <c r="G30" s="2">
        <v>5.8</v>
      </c>
      <c r="H30" s="2">
        <v>1020.7</v>
      </c>
      <c r="I30" s="2">
        <v>0</v>
      </c>
      <c r="J30" s="2">
        <v>0</v>
      </c>
      <c r="K30" s="2">
        <v>0</v>
      </c>
      <c r="L30" s="2">
        <v>0</v>
      </c>
      <c r="M30" s="2">
        <v>1</v>
      </c>
      <c r="N30">
        <v>57.5</v>
      </c>
      <c r="O30">
        <v>784.2</v>
      </c>
      <c r="P30">
        <v>-0.6</v>
      </c>
      <c r="Q30">
        <v>-0.3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0.5</v>
      </c>
      <c r="AN30" s="2">
        <v>91</v>
      </c>
      <c r="AO30" s="2">
        <v>-0.8</v>
      </c>
      <c r="AP30" s="2">
        <v>0.5</v>
      </c>
      <c r="AQ30" s="2">
        <v>3.2</v>
      </c>
      <c r="AR30" s="2">
        <v>4.3</v>
      </c>
      <c r="AS30" s="2">
        <v>1017.1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-0.1</v>
      </c>
      <c r="BB30">
        <v>0.5</v>
      </c>
      <c r="BC30" s="5">
        <v>1.4583333333333301E-2</v>
      </c>
    </row>
    <row r="31" spans="2:55">
      <c r="B31" s="2">
        <v>0</v>
      </c>
      <c r="C31" s="2">
        <v>89</v>
      </c>
      <c r="D31" s="2">
        <v>-1.6</v>
      </c>
      <c r="E31" s="2">
        <v>0</v>
      </c>
      <c r="F31" s="2">
        <v>2.9</v>
      </c>
      <c r="G31" s="2">
        <v>4.7</v>
      </c>
      <c r="H31" s="2">
        <v>1020.8</v>
      </c>
      <c r="I31" s="2">
        <v>0</v>
      </c>
      <c r="J31" s="2">
        <v>0</v>
      </c>
      <c r="K31" s="2">
        <v>0</v>
      </c>
      <c r="L31" s="2">
        <v>0</v>
      </c>
      <c r="M31" s="2">
        <v>1</v>
      </c>
      <c r="N31">
        <v>57.5</v>
      </c>
      <c r="O31">
        <v>784.2</v>
      </c>
      <c r="P31">
        <v>-0.6</v>
      </c>
      <c r="Q31">
        <v>-0.3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0.5</v>
      </c>
      <c r="AN31" s="2">
        <v>91</v>
      </c>
      <c r="AO31" s="2">
        <v>-0.8</v>
      </c>
      <c r="AP31" s="2">
        <v>0.5</v>
      </c>
      <c r="AQ31" s="2">
        <v>0</v>
      </c>
      <c r="AR31" s="2">
        <v>3.2</v>
      </c>
      <c r="AS31" s="2">
        <v>1017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-0.1</v>
      </c>
      <c r="BB31">
        <v>0.5</v>
      </c>
      <c r="BC31" s="5">
        <v>1.52777777777778E-2</v>
      </c>
    </row>
    <row r="32" spans="2:55">
      <c r="B32" s="2">
        <v>0</v>
      </c>
      <c r="C32" s="2">
        <v>89</v>
      </c>
      <c r="D32" s="2">
        <v>-1.6</v>
      </c>
      <c r="E32" s="2">
        <v>-2</v>
      </c>
      <c r="F32" s="2">
        <v>5.8</v>
      </c>
      <c r="G32" s="2">
        <v>7.2</v>
      </c>
      <c r="H32" s="2">
        <v>1020.8</v>
      </c>
      <c r="I32" s="2">
        <v>0</v>
      </c>
      <c r="J32" s="2">
        <v>0</v>
      </c>
      <c r="K32" s="2">
        <v>0</v>
      </c>
      <c r="L32" s="2">
        <v>0</v>
      </c>
      <c r="M32" s="2">
        <v>1</v>
      </c>
      <c r="N32">
        <v>57.5</v>
      </c>
      <c r="O32">
        <v>784.2</v>
      </c>
      <c r="P32">
        <v>-0.6</v>
      </c>
      <c r="Q32">
        <v>-0.3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0.5</v>
      </c>
      <c r="AN32" s="2">
        <v>91</v>
      </c>
      <c r="AO32" s="2">
        <v>-0.8</v>
      </c>
      <c r="AP32" s="2">
        <v>0.5</v>
      </c>
      <c r="AQ32" s="2">
        <v>0</v>
      </c>
      <c r="AR32" s="2">
        <v>2.2000000000000002</v>
      </c>
      <c r="AS32" s="2">
        <v>1017.2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-0.1</v>
      </c>
      <c r="BB32">
        <v>0.5</v>
      </c>
      <c r="BC32" s="5">
        <v>1.59722222222222E-2</v>
      </c>
    </row>
    <row r="33" spans="2:55">
      <c r="B33" s="2">
        <v>0</v>
      </c>
      <c r="C33" s="2">
        <v>89</v>
      </c>
      <c r="D33" s="2">
        <v>-1.6</v>
      </c>
      <c r="E33" s="2">
        <v>-2</v>
      </c>
      <c r="F33" s="2">
        <v>5.8</v>
      </c>
      <c r="G33" s="2">
        <v>5.8</v>
      </c>
      <c r="H33" s="2">
        <v>1020.9</v>
      </c>
      <c r="I33" s="2">
        <v>0</v>
      </c>
      <c r="J33" s="2">
        <v>0</v>
      </c>
      <c r="K33" s="2">
        <v>0</v>
      </c>
      <c r="L33" s="2">
        <v>0</v>
      </c>
      <c r="M33" s="2">
        <v>1</v>
      </c>
      <c r="N33">
        <v>57.5</v>
      </c>
      <c r="O33">
        <v>784.2</v>
      </c>
      <c r="P33">
        <v>-0.6</v>
      </c>
      <c r="Q33">
        <v>-0.3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0.5</v>
      </c>
      <c r="AN33" s="2">
        <v>91</v>
      </c>
      <c r="AO33" s="2">
        <v>-0.8</v>
      </c>
      <c r="AP33" s="2">
        <v>0.5</v>
      </c>
      <c r="AQ33" s="2">
        <v>2.2000000000000002</v>
      </c>
      <c r="AR33" s="2">
        <v>2.9</v>
      </c>
      <c r="AS33" s="2">
        <v>1017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-0.1</v>
      </c>
      <c r="BB33">
        <v>0.6</v>
      </c>
      <c r="BC33" s="5">
        <v>1.6666666666666701E-2</v>
      </c>
    </row>
    <row r="34" spans="2:55">
      <c r="B34" s="2">
        <v>0</v>
      </c>
      <c r="C34" s="2">
        <v>89</v>
      </c>
      <c r="D34" s="2">
        <v>-1.6</v>
      </c>
      <c r="E34" s="2">
        <v>0</v>
      </c>
      <c r="F34" s="2">
        <v>2.5</v>
      </c>
      <c r="G34" s="2">
        <v>5</v>
      </c>
      <c r="H34" s="2">
        <v>1020.8</v>
      </c>
      <c r="I34" s="2">
        <v>0</v>
      </c>
      <c r="J34" s="2">
        <v>0</v>
      </c>
      <c r="K34" s="2">
        <v>0</v>
      </c>
      <c r="L34" s="2">
        <v>0</v>
      </c>
      <c r="M34" s="2">
        <v>1</v>
      </c>
      <c r="N34">
        <v>57.5</v>
      </c>
      <c r="O34">
        <v>784.2</v>
      </c>
      <c r="P34">
        <v>-0.6</v>
      </c>
      <c r="Q34">
        <v>-0.3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0.5</v>
      </c>
      <c r="AN34" s="2">
        <v>91</v>
      </c>
      <c r="AO34" s="2">
        <v>-0.8</v>
      </c>
      <c r="AP34" s="2">
        <v>0.5</v>
      </c>
      <c r="AQ34" s="2">
        <v>1.8</v>
      </c>
      <c r="AR34" s="2">
        <v>3.2</v>
      </c>
      <c r="AS34" s="2">
        <v>1017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0</v>
      </c>
      <c r="BB34">
        <v>0.6</v>
      </c>
      <c r="BC34" s="5">
        <v>1.7361111111111101E-2</v>
      </c>
    </row>
    <row r="35" spans="2:55">
      <c r="B35" s="2">
        <v>0</v>
      </c>
      <c r="C35" s="2">
        <v>89</v>
      </c>
      <c r="D35" s="2">
        <v>-1.6</v>
      </c>
      <c r="E35" s="2">
        <v>-2.6</v>
      </c>
      <c r="F35" s="2">
        <v>7.6</v>
      </c>
      <c r="G35" s="2">
        <v>7.6</v>
      </c>
      <c r="H35" s="2">
        <v>1020.8</v>
      </c>
      <c r="I35" s="2">
        <v>0</v>
      </c>
      <c r="J35" s="2">
        <v>0</v>
      </c>
      <c r="K35" s="2">
        <v>0</v>
      </c>
      <c r="L35" s="2">
        <v>0</v>
      </c>
      <c r="M35" s="2">
        <v>1</v>
      </c>
      <c r="N35">
        <v>57.5</v>
      </c>
      <c r="O35">
        <v>784.2</v>
      </c>
      <c r="P35">
        <v>-0.7</v>
      </c>
      <c r="Q35">
        <v>-0.3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0.5</v>
      </c>
      <c r="AN35" s="2">
        <v>91</v>
      </c>
      <c r="AO35" s="2">
        <v>-0.8</v>
      </c>
      <c r="AP35" s="2">
        <v>0.5</v>
      </c>
      <c r="AQ35" s="2">
        <v>2.5</v>
      </c>
      <c r="AR35" s="2">
        <v>2.9</v>
      </c>
      <c r="AS35" s="2">
        <v>1017.1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0</v>
      </c>
      <c r="BB35">
        <v>0.6</v>
      </c>
      <c r="BC35" s="5">
        <v>1.8055555555555599E-2</v>
      </c>
    </row>
    <row r="36" spans="2:55">
      <c r="B36" s="2">
        <v>0</v>
      </c>
      <c r="C36" s="2">
        <v>89</v>
      </c>
      <c r="D36" s="2">
        <v>-1.6</v>
      </c>
      <c r="E36" s="2">
        <v>-2.8</v>
      </c>
      <c r="F36" s="2">
        <v>7.9</v>
      </c>
      <c r="G36" s="2">
        <v>8.3000000000000007</v>
      </c>
      <c r="H36" s="2">
        <v>1020.8</v>
      </c>
      <c r="I36" s="2">
        <v>0</v>
      </c>
      <c r="J36" s="2">
        <v>0</v>
      </c>
      <c r="K36" s="2">
        <v>0</v>
      </c>
      <c r="L36" s="2">
        <v>0</v>
      </c>
      <c r="M36" s="2">
        <v>1</v>
      </c>
      <c r="N36">
        <v>57.5</v>
      </c>
      <c r="O36">
        <v>784.2</v>
      </c>
      <c r="P36">
        <v>-0.6</v>
      </c>
      <c r="Q36">
        <v>-0.3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0.6</v>
      </c>
      <c r="AN36" s="2">
        <v>91</v>
      </c>
      <c r="AO36" s="2">
        <v>-0.7</v>
      </c>
      <c r="AP36" s="2">
        <v>0.6</v>
      </c>
      <c r="AQ36" s="2">
        <v>2.9</v>
      </c>
      <c r="AR36" s="2">
        <v>3.6</v>
      </c>
      <c r="AS36" s="2">
        <v>1017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0</v>
      </c>
      <c r="BB36">
        <v>0.6</v>
      </c>
      <c r="BC36" s="5">
        <v>1.8749999999999999E-2</v>
      </c>
    </row>
    <row r="37" spans="2:55">
      <c r="B37" s="2">
        <v>0</v>
      </c>
      <c r="C37" s="2">
        <v>89</v>
      </c>
      <c r="D37" s="2">
        <v>-1.6</v>
      </c>
      <c r="E37" s="2">
        <v>-1.6</v>
      </c>
      <c r="F37" s="2">
        <v>5</v>
      </c>
      <c r="G37" s="2">
        <v>5.8</v>
      </c>
      <c r="H37" s="2">
        <v>1020.9</v>
      </c>
      <c r="I37" s="2">
        <v>0</v>
      </c>
      <c r="J37" s="2">
        <v>0</v>
      </c>
      <c r="K37" s="2">
        <v>0</v>
      </c>
      <c r="L37" s="2">
        <v>0</v>
      </c>
      <c r="M37" s="2">
        <v>1</v>
      </c>
      <c r="N37">
        <v>57.5</v>
      </c>
      <c r="O37">
        <v>784.2</v>
      </c>
      <c r="P37">
        <v>-0.7</v>
      </c>
      <c r="Q37">
        <v>-0.3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0.6</v>
      </c>
      <c r="AN37" s="2">
        <v>91</v>
      </c>
      <c r="AO37" s="2">
        <v>-0.7</v>
      </c>
      <c r="AP37" s="2">
        <v>0.6</v>
      </c>
      <c r="AQ37" s="2">
        <v>2.5</v>
      </c>
      <c r="AR37" s="2">
        <v>2.9</v>
      </c>
      <c r="AS37" s="2">
        <v>1017.1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0</v>
      </c>
      <c r="BB37">
        <v>0.6</v>
      </c>
      <c r="BC37" s="5">
        <v>1.94444444444444E-2</v>
      </c>
    </row>
    <row r="38" spans="2:55">
      <c r="B38" s="2">
        <v>0</v>
      </c>
      <c r="C38" s="2">
        <v>89</v>
      </c>
      <c r="D38" s="2">
        <v>-1.6</v>
      </c>
      <c r="E38" s="2">
        <v>0</v>
      </c>
      <c r="F38" s="2">
        <v>3.2</v>
      </c>
      <c r="G38" s="2">
        <v>5</v>
      </c>
      <c r="H38" s="2">
        <v>1021</v>
      </c>
      <c r="I38" s="2">
        <v>0</v>
      </c>
      <c r="J38" s="2">
        <v>0</v>
      </c>
      <c r="K38" s="2">
        <v>0</v>
      </c>
      <c r="L38" s="2">
        <v>0</v>
      </c>
      <c r="M38" s="2">
        <v>1</v>
      </c>
      <c r="N38">
        <v>57.5</v>
      </c>
      <c r="O38">
        <v>784.2</v>
      </c>
      <c r="P38">
        <v>-0.7</v>
      </c>
      <c r="Q38">
        <v>-0.3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0.6</v>
      </c>
      <c r="AN38" s="2">
        <v>91</v>
      </c>
      <c r="AO38" s="2">
        <v>-0.7</v>
      </c>
      <c r="AP38" s="2">
        <v>0.6</v>
      </c>
      <c r="AQ38" s="2">
        <v>1.8</v>
      </c>
      <c r="AR38" s="2">
        <v>2.2000000000000002</v>
      </c>
      <c r="AS38" s="2">
        <v>1017.1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0</v>
      </c>
      <c r="BB38">
        <v>0.6</v>
      </c>
      <c r="BC38" s="5">
        <v>2.0138888888888901E-2</v>
      </c>
    </row>
    <row r="39" spans="2:55">
      <c r="B39" s="2">
        <v>0</v>
      </c>
      <c r="C39" s="2">
        <v>89</v>
      </c>
      <c r="D39" s="2">
        <v>-1.6</v>
      </c>
      <c r="E39" s="2">
        <v>0</v>
      </c>
      <c r="F39" s="2">
        <v>3.6</v>
      </c>
      <c r="G39" s="2">
        <v>5.4</v>
      </c>
      <c r="H39" s="2">
        <v>1021</v>
      </c>
      <c r="I39" s="2">
        <v>0</v>
      </c>
      <c r="J39" s="2">
        <v>0</v>
      </c>
      <c r="K39" s="2">
        <v>0</v>
      </c>
      <c r="L39" s="2">
        <v>0</v>
      </c>
      <c r="M39" s="2">
        <v>1</v>
      </c>
      <c r="N39">
        <v>57.5</v>
      </c>
      <c r="O39">
        <v>784.2</v>
      </c>
      <c r="P39">
        <v>-0.7</v>
      </c>
      <c r="Q39">
        <v>-0.3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0.6</v>
      </c>
      <c r="AN39" s="2">
        <v>91</v>
      </c>
      <c r="AO39" s="2">
        <v>-0.7</v>
      </c>
      <c r="AP39" s="2">
        <v>0.6</v>
      </c>
      <c r="AQ39" s="2">
        <v>2.2000000000000002</v>
      </c>
      <c r="AR39" s="2">
        <v>4.7</v>
      </c>
      <c r="AS39" s="2">
        <v>1017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0</v>
      </c>
      <c r="BB39">
        <v>0.6</v>
      </c>
      <c r="BC39" s="5">
        <v>2.0833333333333301E-2</v>
      </c>
    </row>
    <row r="40" spans="2:55">
      <c r="B40" s="2">
        <v>0</v>
      </c>
      <c r="C40" s="2">
        <v>89</v>
      </c>
      <c r="D40" s="2">
        <v>-1.6</v>
      </c>
      <c r="E40" s="2">
        <v>0</v>
      </c>
      <c r="F40" s="2">
        <v>4.7</v>
      </c>
      <c r="G40" s="2">
        <v>4.7</v>
      </c>
      <c r="H40" s="2">
        <v>1020.9</v>
      </c>
      <c r="I40" s="2">
        <v>0</v>
      </c>
      <c r="J40" s="2">
        <v>0</v>
      </c>
      <c r="K40" s="2">
        <v>0</v>
      </c>
      <c r="L40" s="2">
        <v>0</v>
      </c>
      <c r="M40" s="2">
        <v>1</v>
      </c>
      <c r="N40">
        <v>57.5</v>
      </c>
      <c r="O40">
        <v>784.2</v>
      </c>
      <c r="P40">
        <v>-0.7</v>
      </c>
      <c r="Q40">
        <v>-0.3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0.6</v>
      </c>
      <c r="AN40" s="2">
        <v>91</v>
      </c>
      <c r="AO40" s="2">
        <v>-0.7</v>
      </c>
      <c r="AP40" s="2">
        <v>0.6</v>
      </c>
      <c r="AQ40" s="2">
        <v>0</v>
      </c>
      <c r="AR40" s="2">
        <v>3.6</v>
      </c>
      <c r="AS40" s="2">
        <v>1016.7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0.1</v>
      </c>
      <c r="BB40">
        <v>0.6</v>
      </c>
      <c r="BC40" s="5">
        <v>2.1527777777777798E-2</v>
      </c>
    </row>
    <row r="41" spans="2:55">
      <c r="B41" s="2">
        <v>0</v>
      </c>
      <c r="C41" s="2">
        <v>89</v>
      </c>
      <c r="D41" s="2">
        <v>-1.6</v>
      </c>
      <c r="E41" s="2">
        <v>0</v>
      </c>
      <c r="F41" s="2">
        <v>3.6</v>
      </c>
      <c r="G41" s="2">
        <v>4.3</v>
      </c>
      <c r="H41" s="2">
        <v>1020.9</v>
      </c>
      <c r="I41" s="2">
        <v>0</v>
      </c>
      <c r="J41" s="2">
        <v>0</v>
      </c>
      <c r="K41" s="2">
        <v>0</v>
      </c>
      <c r="L41" s="2">
        <v>0</v>
      </c>
      <c r="M41" s="2">
        <v>1</v>
      </c>
      <c r="N41">
        <v>57.5</v>
      </c>
      <c r="O41">
        <v>784.2</v>
      </c>
      <c r="P41">
        <v>-0.7</v>
      </c>
      <c r="Q41">
        <v>-0.3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0.6</v>
      </c>
      <c r="AN41" s="2">
        <v>91</v>
      </c>
      <c r="AO41" s="2">
        <v>-0.7</v>
      </c>
      <c r="AP41" s="2">
        <v>0.6</v>
      </c>
      <c r="AQ41" s="2">
        <v>2.2000000000000002</v>
      </c>
      <c r="AR41" s="2">
        <v>2.5</v>
      </c>
      <c r="AS41" s="2">
        <v>1016.9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0.1</v>
      </c>
      <c r="BB41">
        <v>0.7</v>
      </c>
      <c r="BC41" s="5">
        <v>2.2222222222222199E-2</v>
      </c>
    </row>
    <row r="42" spans="2:55">
      <c r="B42" s="2">
        <v>0</v>
      </c>
      <c r="C42" s="2">
        <v>89</v>
      </c>
      <c r="D42" s="2">
        <v>-1.6</v>
      </c>
      <c r="E42" s="2">
        <v>-1.6</v>
      </c>
      <c r="F42" s="2">
        <v>5</v>
      </c>
      <c r="G42" s="2">
        <v>5.8</v>
      </c>
      <c r="H42" s="2">
        <v>1021</v>
      </c>
      <c r="I42" s="2">
        <v>0</v>
      </c>
      <c r="J42" s="2">
        <v>0</v>
      </c>
      <c r="K42" s="2">
        <v>0</v>
      </c>
      <c r="L42" s="2">
        <v>0</v>
      </c>
      <c r="M42" s="2">
        <v>1</v>
      </c>
      <c r="N42">
        <v>57.5</v>
      </c>
      <c r="O42">
        <v>784.2</v>
      </c>
      <c r="P42">
        <v>-0.7</v>
      </c>
      <c r="Q42">
        <v>-0.3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0.6</v>
      </c>
      <c r="AN42" s="2">
        <v>91</v>
      </c>
      <c r="AO42" s="2">
        <v>-0.7</v>
      </c>
      <c r="AP42" s="2">
        <v>0.6</v>
      </c>
      <c r="AQ42" s="2">
        <v>2.5</v>
      </c>
      <c r="AR42" s="2">
        <v>3.6</v>
      </c>
      <c r="AS42" s="2">
        <v>1017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0.1</v>
      </c>
      <c r="BB42">
        <v>0.7</v>
      </c>
      <c r="BC42" s="5">
        <v>2.29166666666667E-2</v>
      </c>
    </row>
    <row r="43" spans="2:55">
      <c r="B43" s="2">
        <v>0</v>
      </c>
      <c r="C43" s="2">
        <v>89</v>
      </c>
      <c r="D43" s="2">
        <v>-1.6</v>
      </c>
      <c r="E43" s="2">
        <v>-1.6</v>
      </c>
      <c r="F43" s="2">
        <v>5</v>
      </c>
      <c r="G43" s="2">
        <v>6.8</v>
      </c>
      <c r="H43" s="2">
        <v>1021.1</v>
      </c>
      <c r="I43" s="2">
        <v>0</v>
      </c>
      <c r="J43" s="2">
        <v>0</v>
      </c>
      <c r="K43" s="2">
        <v>0</v>
      </c>
      <c r="L43" s="2">
        <v>0</v>
      </c>
      <c r="M43" s="2">
        <v>1</v>
      </c>
      <c r="N43">
        <v>57.5</v>
      </c>
      <c r="O43">
        <v>784.2</v>
      </c>
      <c r="P43">
        <v>-0.7</v>
      </c>
      <c r="Q43">
        <v>-0.3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91</v>
      </c>
      <c r="AO43" s="2">
        <v>-0.6</v>
      </c>
      <c r="AP43" s="2">
        <v>0.7</v>
      </c>
      <c r="AQ43" s="2">
        <v>0</v>
      </c>
      <c r="AR43" s="2">
        <v>2.2000000000000002</v>
      </c>
      <c r="AS43" s="2">
        <v>1017.1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0.1</v>
      </c>
      <c r="BB43">
        <v>0.6</v>
      </c>
      <c r="BC43" s="5">
        <v>2.36111111111111E-2</v>
      </c>
    </row>
    <row r="44" spans="2:55">
      <c r="B44" s="2">
        <v>0</v>
      </c>
      <c r="C44" s="2">
        <v>89</v>
      </c>
      <c r="D44" s="2">
        <v>-1.6</v>
      </c>
      <c r="E44" s="2">
        <v>0</v>
      </c>
      <c r="F44" s="2">
        <v>3.6</v>
      </c>
      <c r="G44" s="2">
        <v>7.2</v>
      </c>
      <c r="H44" s="2">
        <v>1021</v>
      </c>
      <c r="I44" s="2">
        <v>0</v>
      </c>
      <c r="J44" s="2">
        <v>0</v>
      </c>
      <c r="K44" s="2">
        <v>0</v>
      </c>
      <c r="L44" s="2">
        <v>0</v>
      </c>
      <c r="M44" s="2">
        <v>1</v>
      </c>
      <c r="N44">
        <v>57.5</v>
      </c>
      <c r="O44">
        <v>784.2</v>
      </c>
      <c r="P44">
        <v>-0.7</v>
      </c>
      <c r="Q44">
        <v>-0.3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91</v>
      </c>
      <c r="AO44" s="2">
        <v>-0.6</v>
      </c>
      <c r="AP44" s="2">
        <v>0.7</v>
      </c>
      <c r="AQ44" s="2">
        <v>0</v>
      </c>
      <c r="AR44" s="2">
        <v>2.2000000000000002</v>
      </c>
      <c r="AS44" s="2">
        <v>1017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0.1</v>
      </c>
      <c r="BB44">
        <v>0.7</v>
      </c>
      <c r="BC44" s="5">
        <v>2.4305555555555601E-2</v>
      </c>
    </row>
    <row r="45" spans="2:55">
      <c r="B45" s="2">
        <v>0</v>
      </c>
      <c r="C45" s="2">
        <v>89</v>
      </c>
      <c r="D45" s="2">
        <v>-1.6</v>
      </c>
      <c r="E45" s="2">
        <v>0</v>
      </c>
      <c r="F45" s="2">
        <v>4.7</v>
      </c>
      <c r="G45" s="2">
        <v>7.2</v>
      </c>
      <c r="H45" s="2">
        <v>1021.1</v>
      </c>
      <c r="I45" s="2">
        <v>0</v>
      </c>
      <c r="J45" s="2">
        <v>0</v>
      </c>
      <c r="K45" s="2">
        <v>0</v>
      </c>
      <c r="L45" s="2">
        <v>0</v>
      </c>
      <c r="M45" s="2">
        <v>1</v>
      </c>
      <c r="N45">
        <v>57.5</v>
      </c>
      <c r="O45">
        <v>784.2</v>
      </c>
      <c r="P45">
        <v>-0.7</v>
      </c>
      <c r="Q45">
        <v>-0.3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91</v>
      </c>
      <c r="AO45" s="2">
        <v>-0.6</v>
      </c>
      <c r="AP45" s="2">
        <v>0.7</v>
      </c>
      <c r="AQ45" s="2">
        <v>3.2</v>
      </c>
      <c r="AR45" s="2">
        <v>3.2</v>
      </c>
      <c r="AS45" s="2">
        <v>1017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0.2</v>
      </c>
      <c r="BB45">
        <v>0.7</v>
      </c>
      <c r="BC45" s="5">
        <v>2.5000000000000001E-2</v>
      </c>
    </row>
    <row r="46" spans="2:55">
      <c r="B46" s="2">
        <v>0</v>
      </c>
      <c r="C46" s="2">
        <v>89</v>
      </c>
      <c r="D46" s="2">
        <v>-1.6</v>
      </c>
      <c r="E46" s="2">
        <v>-2.2999999999999998</v>
      </c>
      <c r="F46" s="2">
        <v>6.5</v>
      </c>
      <c r="G46" s="2">
        <v>6.8</v>
      </c>
      <c r="H46" s="2">
        <v>1021.1</v>
      </c>
      <c r="I46" s="2">
        <v>0</v>
      </c>
      <c r="J46" s="2">
        <v>0</v>
      </c>
      <c r="K46" s="2">
        <v>0</v>
      </c>
      <c r="L46" s="2">
        <v>0</v>
      </c>
      <c r="M46" s="2">
        <v>1</v>
      </c>
      <c r="N46">
        <v>57.5</v>
      </c>
      <c r="O46">
        <v>784.2</v>
      </c>
      <c r="P46">
        <v>-0.7</v>
      </c>
      <c r="Q46">
        <v>-0.3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0.7</v>
      </c>
      <c r="AN46" s="2">
        <v>91</v>
      </c>
      <c r="AO46" s="2">
        <v>-0.6</v>
      </c>
      <c r="AP46" s="2">
        <v>0.7</v>
      </c>
      <c r="AQ46" s="2">
        <v>4.3</v>
      </c>
      <c r="AR46" s="2">
        <v>4.3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0.2</v>
      </c>
      <c r="BB46">
        <v>0.7</v>
      </c>
      <c r="BC46" s="5">
        <v>2.5694444444444402E-2</v>
      </c>
    </row>
    <row r="47" spans="2:55">
      <c r="B47" s="2">
        <v>0</v>
      </c>
      <c r="C47" s="2">
        <v>89</v>
      </c>
      <c r="D47" s="2">
        <v>-1.6</v>
      </c>
      <c r="E47" s="2">
        <v>-1.8</v>
      </c>
      <c r="F47" s="2">
        <v>5.4</v>
      </c>
      <c r="G47" s="2">
        <v>6.1</v>
      </c>
      <c r="H47" s="2">
        <v>1020.9</v>
      </c>
      <c r="I47" s="2">
        <v>0</v>
      </c>
      <c r="J47" s="2">
        <v>0</v>
      </c>
      <c r="K47" s="2">
        <v>0</v>
      </c>
      <c r="L47" s="2">
        <v>0</v>
      </c>
      <c r="M47" s="2">
        <v>1</v>
      </c>
      <c r="N47">
        <v>57.5</v>
      </c>
      <c r="O47">
        <v>784.2</v>
      </c>
      <c r="P47">
        <v>-0.7</v>
      </c>
      <c r="Q47">
        <v>-0.3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0.8</v>
      </c>
      <c r="AN47" s="2">
        <v>91</v>
      </c>
      <c r="AO47" s="2">
        <v>-0.5</v>
      </c>
      <c r="AP47" s="2">
        <v>0.8</v>
      </c>
      <c r="AQ47" s="2">
        <v>1.8</v>
      </c>
      <c r="AR47" s="2">
        <v>2.5</v>
      </c>
      <c r="AS47" s="2">
        <v>1017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0.2</v>
      </c>
      <c r="BB47">
        <v>0.7</v>
      </c>
      <c r="BC47" s="5">
        <v>2.6388888888888899E-2</v>
      </c>
    </row>
    <row r="48" spans="2:55">
      <c r="B48" s="2">
        <v>0</v>
      </c>
      <c r="C48" s="2">
        <v>89</v>
      </c>
      <c r="D48" s="2">
        <v>-1.6</v>
      </c>
      <c r="E48" s="2">
        <v>0</v>
      </c>
      <c r="F48" s="2">
        <v>4</v>
      </c>
      <c r="G48" s="2">
        <v>5.4</v>
      </c>
      <c r="H48" s="2">
        <v>1020.9</v>
      </c>
      <c r="I48" s="2">
        <v>0</v>
      </c>
      <c r="J48" s="2">
        <v>0</v>
      </c>
      <c r="K48" s="2">
        <v>0</v>
      </c>
      <c r="L48" s="2">
        <v>0</v>
      </c>
      <c r="M48" s="2">
        <v>1</v>
      </c>
      <c r="N48">
        <v>57.5</v>
      </c>
      <c r="O48">
        <v>784.2</v>
      </c>
      <c r="P48">
        <v>-0.7</v>
      </c>
      <c r="Q48">
        <v>-0.4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0.8</v>
      </c>
      <c r="AN48" s="2">
        <v>91</v>
      </c>
      <c r="AO48" s="2">
        <v>-0.5</v>
      </c>
      <c r="AP48" s="2">
        <v>0.8</v>
      </c>
      <c r="AQ48" s="2">
        <v>2.9</v>
      </c>
      <c r="AR48" s="2">
        <v>3.2</v>
      </c>
      <c r="AS48" s="2">
        <v>1017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0.3</v>
      </c>
      <c r="BB48">
        <v>0.8</v>
      </c>
      <c r="BC48" s="5">
        <v>2.70833333333333E-2</v>
      </c>
    </row>
    <row r="49" spans="2:55">
      <c r="B49" s="2">
        <v>0.1</v>
      </c>
      <c r="C49" s="2">
        <v>89</v>
      </c>
      <c r="D49" s="2">
        <v>-1.5</v>
      </c>
      <c r="E49" s="2">
        <v>-2.8</v>
      </c>
      <c r="F49" s="2">
        <v>8.6</v>
      </c>
      <c r="G49" s="2">
        <v>8.6</v>
      </c>
      <c r="H49" s="2">
        <v>1020.9</v>
      </c>
      <c r="I49" s="2">
        <v>0</v>
      </c>
      <c r="J49" s="2">
        <v>0</v>
      </c>
      <c r="K49" s="2">
        <v>0</v>
      </c>
      <c r="L49" s="2">
        <v>0</v>
      </c>
      <c r="M49" s="2">
        <v>1</v>
      </c>
      <c r="N49">
        <v>57.5</v>
      </c>
      <c r="O49">
        <v>784.2</v>
      </c>
      <c r="P49">
        <v>-0.7</v>
      </c>
      <c r="Q49">
        <v>-0.3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0.8</v>
      </c>
      <c r="AN49" s="2">
        <v>91</v>
      </c>
      <c r="AO49" s="2">
        <v>-0.5</v>
      </c>
      <c r="AP49" s="2">
        <v>0.8</v>
      </c>
      <c r="AQ49" s="2">
        <v>2.2000000000000002</v>
      </c>
      <c r="AR49" s="2">
        <v>2.5</v>
      </c>
      <c r="AS49" s="2">
        <v>1017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0.3</v>
      </c>
      <c r="BB49">
        <v>0.8</v>
      </c>
      <c r="BC49" s="5">
        <v>2.7777777777777801E-2</v>
      </c>
    </row>
    <row r="50" spans="2:55">
      <c r="B50" s="2">
        <v>0.1</v>
      </c>
      <c r="C50" s="2">
        <v>89</v>
      </c>
      <c r="D50" s="2">
        <v>-1.5</v>
      </c>
      <c r="E50" s="2">
        <v>-1.8</v>
      </c>
      <c r="F50" s="2">
        <v>5.8</v>
      </c>
      <c r="G50" s="2">
        <v>6.5</v>
      </c>
      <c r="H50" s="2">
        <v>1021.2</v>
      </c>
      <c r="I50" s="2">
        <v>0</v>
      </c>
      <c r="J50" s="2">
        <v>0</v>
      </c>
      <c r="K50" s="2">
        <v>0</v>
      </c>
      <c r="L50" s="2">
        <v>0</v>
      </c>
      <c r="M50" s="2">
        <v>1</v>
      </c>
      <c r="N50">
        <v>57.5</v>
      </c>
      <c r="O50">
        <v>784.2</v>
      </c>
      <c r="P50">
        <v>-0.7</v>
      </c>
      <c r="Q50">
        <v>-0.3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0.8</v>
      </c>
      <c r="AN50" s="2">
        <v>91</v>
      </c>
      <c r="AO50" s="2">
        <v>-0.5</v>
      </c>
      <c r="AP50" s="2">
        <v>0.8</v>
      </c>
      <c r="AQ50" s="2">
        <v>4.7</v>
      </c>
      <c r="AR50" s="2">
        <v>5</v>
      </c>
      <c r="AS50" s="2">
        <v>1016.8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0.3</v>
      </c>
      <c r="BB50">
        <v>0.8</v>
      </c>
      <c r="BC50" s="5">
        <v>2.8472222222222201E-2</v>
      </c>
    </row>
    <row r="51" spans="2:55">
      <c r="B51" s="2">
        <v>0.1</v>
      </c>
      <c r="C51" s="2">
        <v>89</v>
      </c>
      <c r="D51" s="2">
        <v>-1.5</v>
      </c>
      <c r="E51" s="2">
        <v>-2.5</v>
      </c>
      <c r="F51" s="2">
        <v>7.6</v>
      </c>
      <c r="G51" s="2">
        <v>8.3000000000000007</v>
      </c>
      <c r="H51" s="2">
        <v>1021.1</v>
      </c>
      <c r="I51" s="2">
        <v>0</v>
      </c>
      <c r="J51" s="2">
        <v>0</v>
      </c>
      <c r="K51" s="2">
        <v>0</v>
      </c>
      <c r="L51" s="2">
        <v>0</v>
      </c>
      <c r="M51" s="2">
        <v>1</v>
      </c>
      <c r="N51">
        <v>57.5</v>
      </c>
      <c r="O51">
        <v>784.2</v>
      </c>
      <c r="P51">
        <v>-0.7</v>
      </c>
      <c r="Q51">
        <v>-0.3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0.8</v>
      </c>
      <c r="AN51" s="2">
        <v>91</v>
      </c>
      <c r="AO51" s="2">
        <v>-0.5</v>
      </c>
      <c r="AP51" s="2">
        <v>0.8</v>
      </c>
      <c r="AQ51" s="2">
        <v>2.9</v>
      </c>
      <c r="AR51" s="2">
        <v>4.3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0.4</v>
      </c>
      <c r="BB51">
        <v>0.8</v>
      </c>
      <c r="BC51" s="5">
        <v>2.9166666666666698E-2</v>
      </c>
    </row>
    <row r="52" spans="2:55">
      <c r="B52" s="2">
        <v>0.1</v>
      </c>
      <c r="C52" s="2">
        <v>89</v>
      </c>
      <c r="D52" s="2">
        <v>-1.5</v>
      </c>
      <c r="E52" s="2">
        <v>-1.9</v>
      </c>
      <c r="F52" s="2">
        <v>6.1</v>
      </c>
      <c r="G52" s="2">
        <v>7.9</v>
      </c>
      <c r="H52" s="2">
        <v>1021.1</v>
      </c>
      <c r="I52" s="2">
        <v>0</v>
      </c>
      <c r="J52" s="2">
        <v>0</v>
      </c>
      <c r="K52" s="2">
        <v>0</v>
      </c>
      <c r="L52" s="2">
        <v>0</v>
      </c>
      <c r="M52" s="2">
        <v>1</v>
      </c>
      <c r="N52">
        <v>57.5</v>
      </c>
      <c r="O52">
        <v>784.2</v>
      </c>
      <c r="P52">
        <v>-0.7</v>
      </c>
      <c r="Q52">
        <v>-0.3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0.9</v>
      </c>
      <c r="AN52" s="2">
        <v>91</v>
      </c>
      <c r="AO52" s="2">
        <v>-0.4</v>
      </c>
      <c r="AP52" s="2">
        <v>0.9</v>
      </c>
      <c r="AQ52" s="2">
        <v>0</v>
      </c>
      <c r="AR52" s="2">
        <v>1.8</v>
      </c>
      <c r="AS52" s="2">
        <v>1016.9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0.4</v>
      </c>
      <c r="BB52">
        <v>0.8</v>
      </c>
      <c r="BC52" s="5">
        <v>2.9861111111111099E-2</v>
      </c>
    </row>
    <row r="53" spans="2:55">
      <c r="B53" s="2">
        <v>0.1</v>
      </c>
      <c r="C53" s="2">
        <v>89</v>
      </c>
      <c r="D53" s="2">
        <v>-1.5</v>
      </c>
      <c r="E53" s="2">
        <v>0.1</v>
      </c>
      <c r="F53" s="2">
        <v>4.3</v>
      </c>
      <c r="G53" s="2">
        <v>5.8</v>
      </c>
      <c r="H53" s="2">
        <v>1021.1</v>
      </c>
      <c r="I53" s="2">
        <v>0</v>
      </c>
      <c r="J53" s="2">
        <v>0</v>
      </c>
      <c r="K53" s="2">
        <v>0</v>
      </c>
      <c r="L53" s="2">
        <v>0</v>
      </c>
      <c r="M53" s="2">
        <v>1</v>
      </c>
      <c r="N53">
        <v>57.5</v>
      </c>
      <c r="O53">
        <v>784.2</v>
      </c>
      <c r="P53">
        <v>-0.7</v>
      </c>
      <c r="Q53">
        <v>-0.3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0.9</v>
      </c>
      <c r="AN53" s="2">
        <v>91</v>
      </c>
      <c r="AO53" s="2">
        <v>-0.4</v>
      </c>
      <c r="AP53" s="2">
        <v>0.9</v>
      </c>
      <c r="AQ53" s="2">
        <v>4.7</v>
      </c>
      <c r="AR53" s="2">
        <v>5</v>
      </c>
      <c r="AS53" s="2">
        <v>1016.9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0.4</v>
      </c>
      <c r="BB53">
        <v>0.9</v>
      </c>
      <c r="BC53" s="5">
        <v>3.05555555555556E-2</v>
      </c>
    </row>
    <row r="54" spans="2:55">
      <c r="B54" s="2">
        <v>0.1</v>
      </c>
      <c r="C54" s="2">
        <v>89</v>
      </c>
      <c r="D54" s="2">
        <v>-1.5</v>
      </c>
      <c r="E54" s="2">
        <v>-1.5</v>
      </c>
      <c r="F54" s="2">
        <v>5</v>
      </c>
      <c r="G54" s="2">
        <v>5.4</v>
      </c>
      <c r="H54" s="2">
        <v>1021.2</v>
      </c>
      <c r="I54" s="2">
        <v>0</v>
      </c>
      <c r="J54" s="2">
        <v>0</v>
      </c>
      <c r="K54" s="2">
        <v>0</v>
      </c>
      <c r="L54" s="2">
        <v>0</v>
      </c>
      <c r="M54" s="2">
        <v>1</v>
      </c>
      <c r="N54">
        <v>57.5</v>
      </c>
      <c r="O54">
        <v>784.2</v>
      </c>
      <c r="P54">
        <v>-0.7</v>
      </c>
      <c r="Q54">
        <v>-0.3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0.9</v>
      </c>
      <c r="AN54" s="2">
        <v>91</v>
      </c>
      <c r="AO54" s="2">
        <v>-0.4</v>
      </c>
      <c r="AP54" s="2">
        <v>0.9</v>
      </c>
      <c r="AQ54" s="2">
        <v>3.2</v>
      </c>
      <c r="AR54" s="2">
        <v>3.6</v>
      </c>
      <c r="AS54" s="2">
        <v>1016.9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0.4</v>
      </c>
      <c r="BB54">
        <v>0.9</v>
      </c>
      <c r="BC54" s="5">
        <v>3.125E-2</v>
      </c>
    </row>
    <row r="55" spans="2:55">
      <c r="B55" s="2">
        <v>0.1</v>
      </c>
      <c r="C55" s="2">
        <v>89</v>
      </c>
      <c r="D55" s="2">
        <v>-1.5</v>
      </c>
      <c r="E55" s="2">
        <v>0.1</v>
      </c>
      <c r="F55" s="2">
        <v>4.7</v>
      </c>
      <c r="G55" s="2">
        <v>5</v>
      </c>
      <c r="H55" s="2">
        <v>1021</v>
      </c>
      <c r="I55" s="2">
        <v>0</v>
      </c>
      <c r="J55" s="2">
        <v>0</v>
      </c>
      <c r="K55" s="2">
        <v>0</v>
      </c>
      <c r="L55" s="2">
        <v>0</v>
      </c>
      <c r="M55" s="2">
        <v>1</v>
      </c>
      <c r="N55">
        <v>57.5</v>
      </c>
      <c r="O55">
        <v>784.2</v>
      </c>
      <c r="P55">
        <v>-0.7</v>
      </c>
      <c r="Q55">
        <v>-0.3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0.9</v>
      </c>
      <c r="AN55" s="2">
        <v>91</v>
      </c>
      <c r="AO55" s="2">
        <v>-0.4</v>
      </c>
      <c r="AP55" s="2">
        <v>0.9</v>
      </c>
      <c r="AQ55" s="2">
        <v>2.9</v>
      </c>
      <c r="AR55" s="2">
        <v>3.2</v>
      </c>
      <c r="AS55" s="2">
        <v>1017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0.4</v>
      </c>
      <c r="BB55">
        <v>0.9</v>
      </c>
      <c r="BC55" s="5">
        <v>3.19444444444444E-2</v>
      </c>
    </row>
    <row r="56" spans="2:55">
      <c r="B56" s="2">
        <v>0</v>
      </c>
      <c r="C56" s="2">
        <v>89</v>
      </c>
      <c r="D56" s="2">
        <v>-1.6</v>
      </c>
      <c r="E56" s="2">
        <v>-2</v>
      </c>
      <c r="F56" s="2">
        <v>5.8</v>
      </c>
      <c r="G56" s="2">
        <v>6.1</v>
      </c>
      <c r="H56" s="2">
        <v>1020.8</v>
      </c>
      <c r="I56" s="2">
        <v>0</v>
      </c>
      <c r="J56" s="2">
        <v>0</v>
      </c>
      <c r="K56" s="2">
        <v>0</v>
      </c>
      <c r="L56" s="2">
        <v>0</v>
      </c>
      <c r="M56" s="2">
        <v>1</v>
      </c>
      <c r="N56">
        <v>57.5</v>
      </c>
      <c r="O56">
        <v>784.2</v>
      </c>
      <c r="P56">
        <v>-0.7</v>
      </c>
      <c r="Q56">
        <v>-0.4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</v>
      </c>
      <c r="AN56" s="2">
        <v>91</v>
      </c>
      <c r="AO56" s="2">
        <v>-0.3</v>
      </c>
      <c r="AP56" s="2">
        <v>1</v>
      </c>
      <c r="AQ56" s="2">
        <v>0</v>
      </c>
      <c r="AR56" s="2">
        <v>3.2</v>
      </c>
      <c r="AS56" s="2">
        <v>1016.8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0.5</v>
      </c>
      <c r="BB56">
        <v>0.9</v>
      </c>
      <c r="BC56" s="5">
        <v>3.2638888888888898E-2</v>
      </c>
    </row>
    <row r="57" spans="2:55">
      <c r="B57" s="2">
        <v>0</v>
      </c>
      <c r="C57" s="2">
        <v>89</v>
      </c>
      <c r="D57" s="2">
        <v>-1.6</v>
      </c>
      <c r="E57" s="2">
        <v>-1.8</v>
      </c>
      <c r="F57" s="2">
        <v>5.4</v>
      </c>
      <c r="G57" s="2">
        <v>6.5</v>
      </c>
      <c r="H57" s="2">
        <v>1021</v>
      </c>
      <c r="I57" s="2">
        <v>0</v>
      </c>
      <c r="J57" s="2">
        <v>0</v>
      </c>
      <c r="K57" s="2">
        <v>0</v>
      </c>
      <c r="L57" s="2">
        <v>0</v>
      </c>
      <c r="M57" s="2">
        <v>1</v>
      </c>
      <c r="N57">
        <v>57.5</v>
      </c>
      <c r="O57">
        <v>784.2</v>
      </c>
      <c r="P57">
        <v>-0.7</v>
      </c>
      <c r="Q57">
        <v>-0.4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</v>
      </c>
      <c r="AN57" s="2">
        <v>91</v>
      </c>
      <c r="AO57" s="2">
        <v>-0.3</v>
      </c>
      <c r="AP57" s="2">
        <v>1</v>
      </c>
      <c r="AQ57" s="2">
        <v>0</v>
      </c>
      <c r="AR57" s="2">
        <v>1.8</v>
      </c>
      <c r="AS57" s="2">
        <v>1017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0.5</v>
      </c>
      <c r="BB57">
        <v>1</v>
      </c>
      <c r="BC57" s="5">
        <v>3.3333333333333298E-2</v>
      </c>
    </row>
    <row r="58" spans="2:55">
      <c r="B58" s="2">
        <v>0</v>
      </c>
      <c r="C58" s="2">
        <v>89</v>
      </c>
      <c r="D58" s="2">
        <v>-1.6</v>
      </c>
      <c r="E58" s="2">
        <v>0</v>
      </c>
      <c r="F58" s="2">
        <v>4.7</v>
      </c>
      <c r="G58" s="2">
        <v>5.4</v>
      </c>
      <c r="H58" s="2">
        <v>1020.8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>
        <v>57.5</v>
      </c>
      <c r="O58">
        <v>784.2</v>
      </c>
      <c r="P58">
        <v>-0.7</v>
      </c>
      <c r="Q58">
        <v>-0.4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</v>
      </c>
      <c r="AN58" s="2">
        <v>91</v>
      </c>
      <c r="AO58" s="2">
        <v>-0.3</v>
      </c>
      <c r="AP58" s="2">
        <v>1</v>
      </c>
      <c r="AQ58" s="2">
        <v>2.5</v>
      </c>
      <c r="AR58" s="2">
        <v>3.2</v>
      </c>
      <c r="AS58" s="2">
        <v>1017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0.5</v>
      </c>
      <c r="BB58">
        <v>1</v>
      </c>
      <c r="BC58" s="5">
        <v>3.4027777777777803E-2</v>
      </c>
    </row>
    <row r="59" spans="2:55">
      <c r="B59" s="2">
        <v>0</v>
      </c>
      <c r="C59" s="2">
        <v>89</v>
      </c>
      <c r="D59" s="2">
        <v>-1.6</v>
      </c>
      <c r="E59" s="2">
        <v>-2</v>
      </c>
      <c r="F59" s="2">
        <v>6.1</v>
      </c>
      <c r="G59" s="2">
        <v>6.5</v>
      </c>
      <c r="H59" s="2">
        <v>1021.1</v>
      </c>
      <c r="I59" s="2">
        <v>0</v>
      </c>
      <c r="J59" s="2">
        <v>0</v>
      </c>
      <c r="K59" s="2">
        <v>0</v>
      </c>
      <c r="L59" s="2">
        <v>0</v>
      </c>
      <c r="M59" s="2">
        <v>1</v>
      </c>
      <c r="N59">
        <v>57.5</v>
      </c>
      <c r="O59">
        <v>784.2</v>
      </c>
      <c r="P59">
        <v>-0.8</v>
      </c>
      <c r="Q59">
        <v>-0.4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</v>
      </c>
      <c r="AN59" s="2">
        <v>91</v>
      </c>
      <c r="AO59" s="2">
        <v>-0.3</v>
      </c>
      <c r="AP59" s="2">
        <v>1</v>
      </c>
      <c r="AQ59" s="2">
        <v>2.2000000000000002</v>
      </c>
      <c r="AR59" s="2">
        <v>2.2000000000000002</v>
      </c>
      <c r="AS59" s="2">
        <v>1016.9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0.6</v>
      </c>
      <c r="BB59">
        <v>1</v>
      </c>
      <c r="BC59" s="5">
        <v>3.4722222222222203E-2</v>
      </c>
    </row>
    <row r="60" spans="2:55">
      <c r="B60" s="2">
        <v>0</v>
      </c>
      <c r="C60" s="2">
        <v>89</v>
      </c>
      <c r="D60" s="2">
        <v>-1.6</v>
      </c>
      <c r="E60" s="2">
        <v>0</v>
      </c>
      <c r="F60" s="2">
        <v>4.3</v>
      </c>
      <c r="G60" s="2">
        <v>6.1</v>
      </c>
      <c r="H60" s="2">
        <v>1021</v>
      </c>
      <c r="I60" s="2">
        <v>0</v>
      </c>
      <c r="J60" s="2">
        <v>0</v>
      </c>
      <c r="K60" s="2">
        <v>0</v>
      </c>
      <c r="L60" s="2">
        <v>0</v>
      </c>
      <c r="M60" s="2">
        <v>1</v>
      </c>
      <c r="N60">
        <v>57.5</v>
      </c>
      <c r="O60">
        <v>784.2</v>
      </c>
      <c r="P60">
        <v>-0.7</v>
      </c>
      <c r="Q60">
        <v>-0.4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</v>
      </c>
      <c r="AN60" s="2">
        <v>91</v>
      </c>
      <c r="AO60" s="2">
        <v>-0.3</v>
      </c>
      <c r="AP60" s="2">
        <v>1</v>
      </c>
      <c r="AQ60" s="2">
        <v>0</v>
      </c>
      <c r="AR60" s="2">
        <v>1.8</v>
      </c>
      <c r="AS60" s="2">
        <v>1017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0.6</v>
      </c>
      <c r="BB60">
        <v>1.1000000000000001</v>
      </c>
      <c r="BC60" s="5">
        <v>3.54166666666667E-2</v>
      </c>
    </row>
    <row r="61" spans="2:55">
      <c r="B61" s="2">
        <v>0</v>
      </c>
      <c r="C61" s="2">
        <v>89</v>
      </c>
      <c r="D61" s="2">
        <v>-1.6</v>
      </c>
      <c r="E61" s="2">
        <v>-1.6</v>
      </c>
      <c r="F61" s="2">
        <v>5</v>
      </c>
      <c r="G61" s="2">
        <v>5.8</v>
      </c>
      <c r="H61" s="2">
        <v>1021.1</v>
      </c>
      <c r="I61" s="2">
        <v>0</v>
      </c>
      <c r="J61" s="2">
        <v>0</v>
      </c>
      <c r="K61" s="2">
        <v>0</v>
      </c>
      <c r="L61" s="2">
        <v>0</v>
      </c>
      <c r="M61" s="2">
        <v>1</v>
      </c>
      <c r="N61">
        <v>57.5</v>
      </c>
      <c r="O61">
        <v>784.2</v>
      </c>
      <c r="P61">
        <v>-0.7</v>
      </c>
      <c r="Q61">
        <v>-0.4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1.1000000000000001</v>
      </c>
      <c r="AN61" s="2">
        <v>91</v>
      </c>
      <c r="AO61" s="2">
        <v>-0.2</v>
      </c>
      <c r="AP61" s="2">
        <v>1.1000000000000001</v>
      </c>
      <c r="AQ61" s="2">
        <v>2.5</v>
      </c>
      <c r="AR61" s="2">
        <v>3.6</v>
      </c>
      <c r="AS61" s="2">
        <v>1016.8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0.6</v>
      </c>
      <c r="BB61">
        <v>1.1000000000000001</v>
      </c>
      <c r="BC61" s="5">
        <v>3.6111111111111101E-2</v>
      </c>
    </row>
    <row r="62" spans="2:55">
      <c r="B62" s="2">
        <v>0</v>
      </c>
      <c r="C62" s="2">
        <v>89</v>
      </c>
      <c r="D62" s="2">
        <v>-1.6</v>
      </c>
      <c r="E62" s="2">
        <v>-1.8</v>
      </c>
      <c r="F62" s="2">
        <v>5.4</v>
      </c>
      <c r="G62" s="2">
        <v>5.8</v>
      </c>
      <c r="H62" s="2">
        <v>1021</v>
      </c>
      <c r="I62" s="2">
        <v>0</v>
      </c>
      <c r="J62" s="2">
        <v>0</v>
      </c>
      <c r="K62" s="2">
        <v>0</v>
      </c>
      <c r="L62" s="2">
        <v>0</v>
      </c>
      <c r="M62" s="2">
        <v>1</v>
      </c>
      <c r="N62">
        <v>57.5</v>
      </c>
      <c r="O62">
        <v>784.2</v>
      </c>
      <c r="P62">
        <v>-0.8</v>
      </c>
      <c r="Q62">
        <v>-0.4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1.1000000000000001</v>
      </c>
      <c r="AN62" s="2">
        <v>91</v>
      </c>
      <c r="AO62" s="2">
        <v>-0.2</v>
      </c>
      <c r="AP62" s="2">
        <v>1.1000000000000001</v>
      </c>
      <c r="AQ62" s="2">
        <v>2.5</v>
      </c>
      <c r="AR62" s="2">
        <v>2.5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0.7</v>
      </c>
      <c r="BB62">
        <v>1.1000000000000001</v>
      </c>
      <c r="BC62" s="5">
        <v>3.6805555555555598E-2</v>
      </c>
    </row>
    <row r="63" spans="2:55">
      <c r="B63" s="2">
        <v>0</v>
      </c>
      <c r="C63" s="2">
        <v>89</v>
      </c>
      <c r="D63" s="2">
        <v>-1.6</v>
      </c>
      <c r="E63" s="2">
        <v>0</v>
      </c>
      <c r="F63" s="2">
        <v>0</v>
      </c>
      <c r="G63" s="2">
        <v>4.7</v>
      </c>
      <c r="H63" s="2">
        <v>1021.1</v>
      </c>
      <c r="I63" s="2">
        <v>0</v>
      </c>
      <c r="J63" s="2">
        <v>0</v>
      </c>
      <c r="K63" s="2">
        <v>0</v>
      </c>
      <c r="L63" s="2">
        <v>0</v>
      </c>
      <c r="M63" s="2">
        <v>1</v>
      </c>
      <c r="N63">
        <v>57.5</v>
      </c>
      <c r="O63">
        <v>784.2</v>
      </c>
      <c r="P63">
        <v>-0.8</v>
      </c>
      <c r="Q63">
        <v>-0.4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1.1000000000000001</v>
      </c>
      <c r="AN63" s="2">
        <v>91</v>
      </c>
      <c r="AO63" s="2">
        <v>-0.2</v>
      </c>
      <c r="AP63" s="2">
        <v>1.1000000000000001</v>
      </c>
      <c r="AQ63" s="2">
        <v>2.2000000000000002</v>
      </c>
      <c r="AR63" s="2">
        <v>4</v>
      </c>
      <c r="AS63" s="2">
        <v>1016.9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0.7</v>
      </c>
      <c r="BB63">
        <v>1.1000000000000001</v>
      </c>
      <c r="BC63" s="5">
        <v>3.7499999999999999E-2</v>
      </c>
    </row>
    <row r="64" spans="2:55">
      <c r="B64" s="2">
        <v>0</v>
      </c>
      <c r="C64" s="2">
        <v>89</v>
      </c>
      <c r="D64" s="2">
        <v>-1.6</v>
      </c>
      <c r="E64" s="2">
        <v>0</v>
      </c>
      <c r="F64" s="2">
        <v>4</v>
      </c>
      <c r="G64" s="2">
        <v>5</v>
      </c>
      <c r="H64" s="2">
        <v>1021</v>
      </c>
      <c r="I64" s="2">
        <v>0</v>
      </c>
      <c r="J64" s="2">
        <v>0</v>
      </c>
      <c r="K64" s="2">
        <v>0</v>
      </c>
      <c r="L64" s="2">
        <v>0</v>
      </c>
      <c r="M64" s="2">
        <v>1</v>
      </c>
      <c r="N64">
        <v>57.5</v>
      </c>
      <c r="O64">
        <v>784.2</v>
      </c>
      <c r="P64">
        <v>-0.8</v>
      </c>
      <c r="Q64">
        <v>-0.4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1.1000000000000001</v>
      </c>
      <c r="AN64" s="2">
        <v>91</v>
      </c>
      <c r="AO64" s="2">
        <v>-0.2</v>
      </c>
      <c r="AP64" s="2">
        <v>1.1000000000000001</v>
      </c>
      <c r="AQ64" s="2">
        <v>2.2000000000000002</v>
      </c>
      <c r="AR64" s="2">
        <v>2.9</v>
      </c>
      <c r="AS64" s="2">
        <v>1016.7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0.8</v>
      </c>
      <c r="BB64">
        <v>1.2</v>
      </c>
      <c r="BC64" s="5">
        <v>3.8194444444444399E-2</v>
      </c>
    </row>
    <row r="65" spans="2:55">
      <c r="B65" s="2">
        <v>0</v>
      </c>
      <c r="C65" s="2">
        <v>89</v>
      </c>
      <c r="D65" s="2">
        <v>-1.6</v>
      </c>
      <c r="E65" s="2">
        <v>0</v>
      </c>
      <c r="F65" s="2">
        <v>4</v>
      </c>
      <c r="G65" s="2">
        <v>4.3</v>
      </c>
      <c r="H65" s="2">
        <v>1021.1</v>
      </c>
      <c r="I65" s="2">
        <v>0</v>
      </c>
      <c r="J65" s="2">
        <v>0</v>
      </c>
      <c r="K65" s="2">
        <v>0</v>
      </c>
      <c r="L65" s="2">
        <v>0</v>
      </c>
      <c r="M65" s="2">
        <v>1</v>
      </c>
      <c r="N65">
        <v>57.5</v>
      </c>
      <c r="O65">
        <v>784.2</v>
      </c>
      <c r="P65">
        <v>-0.8</v>
      </c>
      <c r="Q65">
        <v>-0.4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1.1000000000000001</v>
      </c>
      <c r="AN65" s="2">
        <v>91</v>
      </c>
      <c r="AO65" s="2">
        <v>-0.2</v>
      </c>
      <c r="AP65" s="2">
        <v>1.1000000000000001</v>
      </c>
      <c r="AQ65" s="2">
        <v>1.8</v>
      </c>
      <c r="AR65" s="2">
        <v>2.9</v>
      </c>
      <c r="AS65" s="2">
        <v>1016.7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0.8</v>
      </c>
      <c r="BB65">
        <v>1.2</v>
      </c>
      <c r="BC65" s="5">
        <v>3.8888888888888903E-2</v>
      </c>
    </row>
    <row r="66" spans="2:55">
      <c r="B66" s="2">
        <v>-0.1</v>
      </c>
      <c r="C66" s="2">
        <v>89</v>
      </c>
      <c r="D66" s="2">
        <v>-1.7</v>
      </c>
      <c r="E66" s="2">
        <v>-1.9</v>
      </c>
      <c r="F66" s="2">
        <v>5.4</v>
      </c>
      <c r="G66" s="2">
        <v>6.5</v>
      </c>
      <c r="H66" s="2">
        <v>1021</v>
      </c>
      <c r="I66" s="2">
        <v>0</v>
      </c>
      <c r="J66" s="2">
        <v>0</v>
      </c>
      <c r="K66" s="2">
        <v>0</v>
      </c>
      <c r="L66" s="2">
        <v>0</v>
      </c>
      <c r="M66" s="2">
        <v>1</v>
      </c>
      <c r="N66">
        <v>57.5</v>
      </c>
      <c r="O66">
        <v>784.2</v>
      </c>
      <c r="P66">
        <v>-0.8</v>
      </c>
      <c r="Q66">
        <v>-0.4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1.1000000000000001</v>
      </c>
      <c r="AN66" s="2">
        <v>91</v>
      </c>
      <c r="AO66" s="2">
        <v>-0.2</v>
      </c>
      <c r="AP66" s="2">
        <v>1.1000000000000001</v>
      </c>
      <c r="AQ66" s="2">
        <v>1.8</v>
      </c>
      <c r="AR66" s="2">
        <v>4</v>
      </c>
      <c r="AS66" s="2">
        <v>1016.8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0.8</v>
      </c>
      <c r="BB66">
        <v>1.2</v>
      </c>
      <c r="BC66" s="5">
        <v>3.9583333333333297E-2</v>
      </c>
    </row>
    <row r="67" spans="2:55">
      <c r="B67" s="2">
        <v>-0.1</v>
      </c>
      <c r="C67" s="2">
        <v>89</v>
      </c>
      <c r="D67" s="2">
        <v>-1.7</v>
      </c>
      <c r="E67" s="2">
        <v>-0.1</v>
      </c>
      <c r="F67" s="2">
        <v>4.7</v>
      </c>
      <c r="G67" s="2">
        <v>6.8</v>
      </c>
      <c r="H67" s="2">
        <v>1021</v>
      </c>
      <c r="I67" s="2">
        <v>0</v>
      </c>
      <c r="J67" s="2">
        <v>0</v>
      </c>
      <c r="K67" s="2">
        <v>0</v>
      </c>
      <c r="L67" s="2">
        <v>0</v>
      </c>
      <c r="M67" s="2">
        <v>1</v>
      </c>
      <c r="N67">
        <v>57.5</v>
      </c>
      <c r="O67">
        <v>784.2</v>
      </c>
      <c r="P67">
        <v>-0.8</v>
      </c>
      <c r="Q67">
        <v>-0.4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1.2</v>
      </c>
      <c r="AN67" s="2">
        <v>91</v>
      </c>
      <c r="AO67" s="2">
        <v>-0.1</v>
      </c>
      <c r="AP67" s="2">
        <v>1.2</v>
      </c>
      <c r="AQ67" s="2">
        <v>2.2000000000000002</v>
      </c>
      <c r="AR67" s="2">
        <v>2.5</v>
      </c>
      <c r="AS67" s="2">
        <v>1016.8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0.8</v>
      </c>
      <c r="BB67">
        <v>1.2</v>
      </c>
      <c r="BC67" s="5">
        <v>4.0277777777777801E-2</v>
      </c>
    </row>
    <row r="68" spans="2:55">
      <c r="B68" s="2">
        <v>-0.1</v>
      </c>
      <c r="C68" s="2">
        <v>89</v>
      </c>
      <c r="D68" s="2">
        <v>-1.7</v>
      </c>
      <c r="E68" s="2">
        <v>-0.1</v>
      </c>
      <c r="F68" s="2">
        <v>3.2</v>
      </c>
      <c r="G68" s="2">
        <v>4.3</v>
      </c>
      <c r="H68" s="2">
        <v>1021.1</v>
      </c>
      <c r="I68" s="2">
        <v>0</v>
      </c>
      <c r="J68" s="2">
        <v>0</v>
      </c>
      <c r="K68" s="2">
        <v>0</v>
      </c>
      <c r="L68" s="2">
        <v>0</v>
      </c>
      <c r="M68" s="2">
        <v>1</v>
      </c>
      <c r="N68">
        <v>57.5</v>
      </c>
      <c r="O68">
        <v>784.2</v>
      </c>
      <c r="P68">
        <v>-0.8</v>
      </c>
      <c r="Q68">
        <v>-0.4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1.2</v>
      </c>
      <c r="AN68" s="2">
        <v>91</v>
      </c>
      <c r="AO68" s="2">
        <v>-0.1</v>
      </c>
      <c r="AP68" s="2">
        <v>1.2</v>
      </c>
      <c r="AQ68" s="2">
        <v>2.5</v>
      </c>
      <c r="AR68" s="2">
        <v>3.2</v>
      </c>
      <c r="AS68" s="2">
        <v>1017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0.9</v>
      </c>
      <c r="BB68">
        <v>1.2</v>
      </c>
      <c r="BC68" s="5">
        <v>4.0972222222222202E-2</v>
      </c>
    </row>
    <row r="69" spans="2:55">
      <c r="B69" s="2">
        <v>-0.1</v>
      </c>
      <c r="C69" s="2">
        <v>89</v>
      </c>
      <c r="D69" s="2">
        <v>-1.7</v>
      </c>
      <c r="E69" s="2">
        <v>-0.1</v>
      </c>
      <c r="F69" s="2">
        <v>4</v>
      </c>
      <c r="G69" s="2">
        <v>4.7</v>
      </c>
      <c r="H69" s="2">
        <v>1020.9</v>
      </c>
      <c r="I69" s="2">
        <v>0</v>
      </c>
      <c r="J69" s="2">
        <v>0</v>
      </c>
      <c r="K69" s="2">
        <v>0</v>
      </c>
      <c r="L69" s="2">
        <v>0</v>
      </c>
      <c r="M69" s="2">
        <v>1</v>
      </c>
      <c r="N69">
        <v>57.5</v>
      </c>
      <c r="O69">
        <v>784.2</v>
      </c>
      <c r="P69">
        <v>-0.8</v>
      </c>
      <c r="Q69">
        <v>-0.5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1.2</v>
      </c>
      <c r="AN69" s="2">
        <v>91</v>
      </c>
      <c r="AO69" s="2">
        <v>-0.1</v>
      </c>
      <c r="AP69" s="2">
        <v>1.2</v>
      </c>
      <c r="AQ69" s="2">
        <v>0</v>
      </c>
      <c r="AR69" s="2">
        <v>0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0.9</v>
      </c>
      <c r="BB69">
        <v>1.3</v>
      </c>
      <c r="BC69" s="5">
        <v>4.1666666666666699E-2</v>
      </c>
    </row>
    <row r="70" spans="2:55">
      <c r="B70" s="2">
        <v>-0.1</v>
      </c>
      <c r="C70" s="2">
        <v>89</v>
      </c>
      <c r="D70" s="2">
        <v>-1.7</v>
      </c>
      <c r="E70" s="2">
        <v>-0.1</v>
      </c>
      <c r="F70" s="2">
        <v>4.7</v>
      </c>
      <c r="G70" s="2">
        <v>5.4</v>
      </c>
      <c r="H70" s="2">
        <v>1021.1</v>
      </c>
      <c r="I70" s="2">
        <v>0</v>
      </c>
      <c r="J70" s="2">
        <v>0</v>
      </c>
      <c r="K70" s="2">
        <v>0</v>
      </c>
      <c r="L70" s="2">
        <v>0</v>
      </c>
      <c r="M70" s="2">
        <v>1</v>
      </c>
      <c r="N70">
        <v>57.5</v>
      </c>
      <c r="O70">
        <v>784.2</v>
      </c>
      <c r="P70">
        <v>-0.8</v>
      </c>
      <c r="Q70">
        <v>-0.5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1.2</v>
      </c>
      <c r="AN70" s="2">
        <v>91</v>
      </c>
      <c r="AO70" s="2">
        <v>-0.1</v>
      </c>
      <c r="AP70" s="2">
        <v>1.2</v>
      </c>
      <c r="AQ70" s="2">
        <v>2.5</v>
      </c>
      <c r="AR70" s="2">
        <v>2.5</v>
      </c>
      <c r="AS70" s="2">
        <v>1017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0.9</v>
      </c>
      <c r="BB70">
        <v>1.3</v>
      </c>
      <c r="BC70" s="5">
        <v>4.2361111111111099E-2</v>
      </c>
    </row>
    <row r="71" spans="2:55">
      <c r="B71" s="2">
        <v>0</v>
      </c>
      <c r="C71" s="2">
        <v>89</v>
      </c>
      <c r="D71" s="2">
        <v>-1.6</v>
      </c>
      <c r="E71" s="2">
        <v>-2</v>
      </c>
      <c r="F71" s="2">
        <v>5.8</v>
      </c>
      <c r="G71" s="2">
        <v>5.8</v>
      </c>
      <c r="H71" s="2">
        <v>1021</v>
      </c>
      <c r="I71" s="2">
        <v>0</v>
      </c>
      <c r="J71" s="2">
        <v>0</v>
      </c>
      <c r="K71" s="2">
        <v>0</v>
      </c>
      <c r="L71" s="2">
        <v>0</v>
      </c>
      <c r="M71" s="2">
        <v>1</v>
      </c>
      <c r="N71">
        <v>57.5</v>
      </c>
      <c r="O71">
        <v>784.2</v>
      </c>
      <c r="P71">
        <v>-0.8</v>
      </c>
      <c r="Q71">
        <v>-0.4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1.3</v>
      </c>
      <c r="AN71" s="2">
        <v>91</v>
      </c>
      <c r="AO71" s="2">
        <v>0</v>
      </c>
      <c r="AP71" s="2">
        <v>1.3</v>
      </c>
      <c r="AQ71" s="2">
        <v>2.5</v>
      </c>
      <c r="AR71" s="2">
        <v>4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0.9</v>
      </c>
      <c r="BB71">
        <v>1.3</v>
      </c>
      <c r="BC71" s="5">
        <v>4.3055555555555597E-2</v>
      </c>
    </row>
    <row r="72" spans="2:55">
      <c r="B72" s="2">
        <v>0</v>
      </c>
      <c r="C72" s="2">
        <v>89</v>
      </c>
      <c r="D72" s="2">
        <v>-1.6</v>
      </c>
      <c r="E72" s="2">
        <v>-2</v>
      </c>
      <c r="F72" s="2">
        <v>5.8</v>
      </c>
      <c r="G72" s="2">
        <v>6.1</v>
      </c>
      <c r="H72" s="2">
        <v>1021</v>
      </c>
      <c r="I72" s="2">
        <v>0</v>
      </c>
      <c r="J72" s="2">
        <v>0</v>
      </c>
      <c r="K72" s="2">
        <v>0</v>
      </c>
      <c r="L72" s="2">
        <v>0</v>
      </c>
      <c r="M72" s="2">
        <v>1</v>
      </c>
      <c r="N72">
        <v>57.5</v>
      </c>
      <c r="O72">
        <v>784.2</v>
      </c>
      <c r="P72">
        <v>-0.8</v>
      </c>
      <c r="Q72">
        <v>-0.4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1.3</v>
      </c>
      <c r="AN72" s="2">
        <v>91</v>
      </c>
      <c r="AO72" s="2">
        <v>0</v>
      </c>
      <c r="AP72" s="2">
        <v>1.3</v>
      </c>
      <c r="AQ72" s="2">
        <v>3.6</v>
      </c>
      <c r="AR72" s="2">
        <v>4.3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1</v>
      </c>
      <c r="BB72">
        <v>1.3</v>
      </c>
      <c r="BC72" s="5">
        <v>4.3749999999999997E-2</v>
      </c>
    </row>
    <row r="73" spans="2:55">
      <c r="B73" s="2">
        <v>0</v>
      </c>
      <c r="C73" s="2">
        <v>89</v>
      </c>
      <c r="D73" s="2">
        <v>-1.6</v>
      </c>
      <c r="E73" s="2">
        <v>0</v>
      </c>
      <c r="F73" s="2">
        <v>2.9</v>
      </c>
      <c r="G73" s="2">
        <v>5.4</v>
      </c>
      <c r="H73" s="2">
        <v>1021.1</v>
      </c>
      <c r="I73" s="2">
        <v>0</v>
      </c>
      <c r="J73" s="2">
        <v>0</v>
      </c>
      <c r="K73" s="2">
        <v>0</v>
      </c>
      <c r="L73" s="2">
        <v>0</v>
      </c>
      <c r="M73" s="2">
        <v>1</v>
      </c>
      <c r="N73">
        <v>57.5</v>
      </c>
      <c r="O73">
        <v>784.2</v>
      </c>
      <c r="P73">
        <v>-0.9</v>
      </c>
      <c r="Q73">
        <v>-0.5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1.3</v>
      </c>
      <c r="AN73" s="2">
        <v>91</v>
      </c>
      <c r="AO73" s="2">
        <v>0</v>
      </c>
      <c r="AP73" s="2">
        <v>1.3</v>
      </c>
      <c r="AQ73" s="2">
        <v>2.5</v>
      </c>
      <c r="AR73" s="2">
        <v>3.6</v>
      </c>
      <c r="AS73" s="2">
        <v>1016.7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1</v>
      </c>
      <c r="BB73">
        <v>1.3</v>
      </c>
      <c r="BC73" s="5">
        <v>4.4444444444444398E-2</v>
      </c>
    </row>
    <row r="74" spans="2:55">
      <c r="B74" s="2">
        <v>0</v>
      </c>
      <c r="C74" s="2">
        <v>89</v>
      </c>
      <c r="D74" s="2">
        <v>-1.6</v>
      </c>
      <c r="E74" s="2">
        <v>0</v>
      </c>
      <c r="F74" s="2">
        <v>4.3</v>
      </c>
      <c r="G74" s="2">
        <v>5.4</v>
      </c>
      <c r="H74" s="2">
        <v>1021.1</v>
      </c>
      <c r="I74" s="2">
        <v>0</v>
      </c>
      <c r="J74" s="2">
        <v>0</v>
      </c>
      <c r="K74" s="2">
        <v>0</v>
      </c>
      <c r="L74" s="2">
        <v>0</v>
      </c>
      <c r="M74" s="2">
        <v>1</v>
      </c>
      <c r="N74">
        <v>57.5</v>
      </c>
      <c r="O74">
        <v>784.2</v>
      </c>
      <c r="P74">
        <v>-0.9</v>
      </c>
      <c r="Q74">
        <v>-0.5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1.3</v>
      </c>
      <c r="AN74" s="2">
        <v>91</v>
      </c>
      <c r="AO74" s="2">
        <v>0</v>
      </c>
      <c r="AP74" s="2">
        <v>-0.3</v>
      </c>
      <c r="AQ74" s="2">
        <v>5.4</v>
      </c>
      <c r="AR74" s="2">
        <v>6.5</v>
      </c>
      <c r="AS74" s="2">
        <v>1016.8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1</v>
      </c>
      <c r="BB74">
        <v>1.4</v>
      </c>
      <c r="BC74" s="5">
        <v>4.5138888888888902E-2</v>
      </c>
    </row>
    <row r="75" spans="2:55">
      <c r="B75" s="2">
        <v>0</v>
      </c>
      <c r="C75" s="2">
        <v>89</v>
      </c>
      <c r="D75" s="2">
        <v>-1.6</v>
      </c>
      <c r="E75" s="2">
        <v>0</v>
      </c>
      <c r="F75" s="2">
        <v>4</v>
      </c>
      <c r="G75" s="2">
        <v>5.4</v>
      </c>
      <c r="H75" s="2">
        <v>1021</v>
      </c>
      <c r="I75" s="2">
        <v>0</v>
      </c>
      <c r="J75" s="2">
        <v>0</v>
      </c>
      <c r="K75" s="2">
        <v>0</v>
      </c>
      <c r="L75" s="2">
        <v>0</v>
      </c>
      <c r="M75" s="2">
        <v>1</v>
      </c>
      <c r="N75">
        <v>57.5</v>
      </c>
      <c r="O75">
        <v>784.2</v>
      </c>
      <c r="P75">
        <v>-0.9</v>
      </c>
      <c r="Q75">
        <v>-0.5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1.4</v>
      </c>
      <c r="AN75" s="2">
        <v>91</v>
      </c>
      <c r="AO75" s="2">
        <v>0.1</v>
      </c>
      <c r="AP75" s="2">
        <v>1.4</v>
      </c>
      <c r="AQ75" s="2">
        <v>4</v>
      </c>
      <c r="AR75" s="2">
        <v>5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1</v>
      </c>
      <c r="BB75">
        <v>1.4</v>
      </c>
      <c r="BC75" s="5">
        <v>4.5833333333333302E-2</v>
      </c>
    </row>
    <row r="76" spans="2:55">
      <c r="B76" s="2">
        <v>0</v>
      </c>
      <c r="C76" s="2">
        <v>89</v>
      </c>
      <c r="D76" s="2">
        <v>-1.6</v>
      </c>
      <c r="E76" s="2">
        <v>0</v>
      </c>
      <c r="F76" s="2">
        <v>4.7</v>
      </c>
      <c r="G76" s="2">
        <v>5.4</v>
      </c>
      <c r="H76" s="2">
        <v>1020.8</v>
      </c>
      <c r="I76" s="2">
        <v>0</v>
      </c>
      <c r="J76" s="2">
        <v>0</v>
      </c>
      <c r="K76" s="2">
        <v>0</v>
      </c>
      <c r="L76" s="2">
        <v>0</v>
      </c>
      <c r="M76" s="2">
        <v>1</v>
      </c>
      <c r="N76">
        <v>57.5</v>
      </c>
      <c r="O76">
        <v>784.2</v>
      </c>
      <c r="P76">
        <v>-0.9</v>
      </c>
      <c r="Q76">
        <v>-0.5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1.4</v>
      </c>
      <c r="AN76" s="2">
        <v>91</v>
      </c>
      <c r="AO76" s="2">
        <v>0.1</v>
      </c>
      <c r="AP76" s="2">
        <v>1.4</v>
      </c>
      <c r="AQ76" s="2">
        <v>4</v>
      </c>
      <c r="AR76" s="2">
        <v>5</v>
      </c>
      <c r="AS76" s="2">
        <v>1016.7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1.1000000000000001</v>
      </c>
      <c r="BB76">
        <v>1.4</v>
      </c>
      <c r="BC76" s="5">
        <v>4.65277777777778E-2</v>
      </c>
    </row>
    <row r="77" spans="2:55">
      <c r="B77" s="2">
        <v>0</v>
      </c>
      <c r="C77" s="2">
        <v>89</v>
      </c>
      <c r="D77" s="2">
        <v>-1.6</v>
      </c>
      <c r="E77" s="2">
        <v>0</v>
      </c>
      <c r="F77" s="2">
        <v>3.6</v>
      </c>
      <c r="G77" s="2">
        <v>5.8</v>
      </c>
      <c r="H77" s="2">
        <v>1021</v>
      </c>
      <c r="I77" s="2">
        <v>0</v>
      </c>
      <c r="J77" s="2">
        <v>0</v>
      </c>
      <c r="K77" s="2">
        <v>0</v>
      </c>
      <c r="L77" s="2">
        <v>0</v>
      </c>
      <c r="M77" s="2">
        <v>1</v>
      </c>
      <c r="N77">
        <v>57.5</v>
      </c>
      <c r="O77">
        <v>784.2</v>
      </c>
      <c r="P77">
        <v>-0.9</v>
      </c>
      <c r="Q77">
        <v>-0.5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1.4</v>
      </c>
      <c r="AN77" s="2">
        <v>91</v>
      </c>
      <c r="AO77" s="2">
        <v>0.1</v>
      </c>
      <c r="AP77" s="2">
        <v>1.4</v>
      </c>
      <c r="AQ77" s="2">
        <v>4.7</v>
      </c>
      <c r="AR77" s="2">
        <v>4.7</v>
      </c>
      <c r="AS77" s="2">
        <v>1016.5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1.1000000000000001</v>
      </c>
      <c r="BB77">
        <v>1.4</v>
      </c>
      <c r="BC77" s="5">
        <v>4.72222222222222E-2</v>
      </c>
    </row>
    <row r="78" spans="2:55">
      <c r="B78" s="2">
        <v>0</v>
      </c>
      <c r="C78" s="2">
        <v>89</v>
      </c>
      <c r="D78" s="2">
        <v>-1.6</v>
      </c>
      <c r="E78" s="2">
        <v>0</v>
      </c>
      <c r="F78" s="2">
        <v>4</v>
      </c>
      <c r="G78" s="2">
        <v>5.8</v>
      </c>
      <c r="H78" s="2">
        <v>1021</v>
      </c>
      <c r="I78" s="2">
        <v>0</v>
      </c>
      <c r="J78" s="2">
        <v>0</v>
      </c>
      <c r="K78" s="2">
        <v>0</v>
      </c>
      <c r="L78" s="2">
        <v>0</v>
      </c>
      <c r="M78" s="2">
        <v>1</v>
      </c>
      <c r="N78">
        <v>57.5</v>
      </c>
      <c r="O78">
        <v>784.2</v>
      </c>
      <c r="P78">
        <v>-0.9</v>
      </c>
      <c r="Q78">
        <v>-0.5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1.4</v>
      </c>
      <c r="AN78" s="2">
        <v>91</v>
      </c>
      <c r="AO78" s="2">
        <v>0.1</v>
      </c>
      <c r="AP78" s="2">
        <v>1.4</v>
      </c>
      <c r="AQ78" s="2">
        <v>2.5</v>
      </c>
      <c r="AR78" s="2">
        <v>5.4</v>
      </c>
      <c r="AS78" s="2">
        <v>1016.8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1.1000000000000001</v>
      </c>
      <c r="BB78">
        <v>1.5</v>
      </c>
      <c r="BC78" s="5">
        <v>4.7916666666666698E-2</v>
      </c>
    </row>
    <row r="79" spans="2:55">
      <c r="B79" s="2">
        <v>0</v>
      </c>
      <c r="C79" s="2">
        <v>89</v>
      </c>
      <c r="D79" s="2">
        <v>-1.6</v>
      </c>
      <c r="E79" s="2">
        <v>-1.8</v>
      </c>
      <c r="F79" s="2">
        <v>5.4</v>
      </c>
      <c r="G79" s="2">
        <v>8.6</v>
      </c>
      <c r="H79" s="2">
        <v>1021.1</v>
      </c>
      <c r="I79" s="2">
        <v>0</v>
      </c>
      <c r="J79" s="2">
        <v>0</v>
      </c>
      <c r="K79" s="2">
        <v>0</v>
      </c>
      <c r="L79" s="2">
        <v>0</v>
      </c>
      <c r="M79" s="2">
        <v>1</v>
      </c>
      <c r="N79">
        <v>57.5</v>
      </c>
      <c r="O79">
        <v>784.2</v>
      </c>
      <c r="P79">
        <v>-0.9</v>
      </c>
      <c r="Q79">
        <v>-0.5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1.4</v>
      </c>
      <c r="AN79" s="2">
        <v>91</v>
      </c>
      <c r="AO79" s="2">
        <v>0.1</v>
      </c>
      <c r="AP79" s="2">
        <v>1.4</v>
      </c>
      <c r="AQ79" s="2">
        <v>2.2000000000000002</v>
      </c>
      <c r="AR79" s="2">
        <v>4.3</v>
      </c>
      <c r="AS79" s="2">
        <v>1016.9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1.1000000000000001</v>
      </c>
      <c r="BB79">
        <v>1.5</v>
      </c>
      <c r="BC79" s="5">
        <v>4.8611111111111098E-2</v>
      </c>
    </row>
    <row r="80" spans="2:55">
      <c r="B80" s="2">
        <v>0</v>
      </c>
      <c r="C80" s="2">
        <v>89</v>
      </c>
      <c r="D80" s="2">
        <v>-1.6</v>
      </c>
      <c r="E80" s="2">
        <v>-1.8</v>
      </c>
      <c r="F80" s="2">
        <v>5.4</v>
      </c>
      <c r="G80" s="2">
        <v>5.8</v>
      </c>
      <c r="H80" s="2">
        <v>1020.7</v>
      </c>
      <c r="I80" s="2">
        <v>0</v>
      </c>
      <c r="J80" s="2">
        <v>0</v>
      </c>
      <c r="K80" s="2">
        <v>0</v>
      </c>
      <c r="L80" s="2">
        <v>0</v>
      </c>
      <c r="M80" s="2">
        <v>1</v>
      </c>
      <c r="N80">
        <v>57.5</v>
      </c>
      <c r="O80">
        <v>784.2</v>
      </c>
      <c r="P80">
        <v>-0.9</v>
      </c>
      <c r="Q80">
        <v>-0.5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1.4</v>
      </c>
      <c r="AN80" s="2">
        <v>91</v>
      </c>
      <c r="AO80" s="2">
        <v>0.1</v>
      </c>
      <c r="AP80" s="2">
        <v>1.4</v>
      </c>
      <c r="AQ80" s="2">
        <v>4.7</v>
      </c>
      <c r="AR80" s="2">
        <v>4.7</v>
      </c>
      <c r="AS80" s="2">
        <v>1016.7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1.1000000000000001</v>
      </c>
      <c r="BB80">
        <v>1.5</v>
      </c>
      <c r="BC80" s="5">
        <v>4.9305555555555602E-2</v>
      </c>
    </row>
    <row r="81" spans="2:55">
      <c r="B81" s="2">
        <v>0</v>
      </c>
      <c r="C81" s="2">
        <v>89</v>
      </c>
      <c r="D81" s="2">
        <v>-1.6</v>
      </c>
      <c r="E81" s="2">
        <v>0</v>
      </c>
      <c r="F81" s="2">
        <v>4.3</v>
      </c>
      <c r="G81" s="2">
        <v>5.4</v>
      </c>
      <c r="H81" s="2">
        <v>1020.9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>
        <v>57.5</v>
      </c>
      <c r="O81">
        <v>784.2</v>
      </c>
      <c r="P81">
        <v>-0.9</v>
      </c>
      <c r="Q81">
        <v>-0.4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1.5</v>
      </c>
      <c r="AN81" s="2">
        <v>91</v>
      </c>
      <c r="AO81" s="2">
        <v>0.2</v>
      </c>
      <c r="AP81" s="2">
        <v>1.5</v>
      </c>
      <c r="AQ81" s="2">
        <v>2.5</v>
      </c>
      <c r="AR81" s="2">
        <v>2.9</v>
      </c>
      <c r="AS81" s="2">
        <v>1016.7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1.2</v>
      </c>
      <c r="BB81">
        <v>1.5</v>
      </c>
      <c r="BC81" s="5">
        <v>0.05</v>
      </c>
    </row>
    <row r="82" spans="2:55">
      <c r="B82" s="2">
        <v>0</v>
      </c>
      <c r="C82" s="2">
        <v>89</v>
      </c>
      <c r="D82" s="2">
        <v>-1.6</v>
      </c>
      <c r="E82" s="2">
        <v>-1.6</v>
      </c>
      <c r="F82" s="2">
        <v>5</v>
      </c>
      <c r="G82" s="2">
        <v>6.1</v>
      </c>
      <c r="H82" s="2">
        <v>1021.1</v>
      </c>
      <c r="I82" s="2">
        <v>0</v>
      </c>
      <c r="J82" s="2">
        <v>0</v>
      </c>
      <c r="K82" s="2">
        <v>0</v>
      </c>
      <c r="L82" s="2">
        <v>0</v>
      </c>
      <c r="M82" s="2">
        <v>1</v>
      </c>
      <c r="N82">
        <v>57.5</v>
      </c>
      <c r="O82">
        <v>784.2</v>
      </c>
      <c r="P82">
        <v>-0.9</v>
      </c>
      <c r="Q82">
        <v>-0.5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1.5</v>
      </c>
      <c r="AN82" s="2">
        <v>91</v>
      </c>
      <c r="AO82" s="2">
        <v>0.2</v>
      </c>
      <c r="AP82" s="2">
        <v>-1.2</v>
      </c>
      <c r="AQ82" s="2">
        <v>9</v>
      </c>
      <c r="AR82" s="2">
        <v>9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1.2</v>
      </c>
      <c r="BB82">
        <v>1.6</v>
      </c>
      <c r="BC82" s="5">
        <v>5.0694444444444403E-2</v>
      </c>
    </row>
    <row r="83" spans="2:55">
      <c r="B83" s="2">
        <v>0</v>
      </c>
      <c r="C83" s="2">
        <v>89</v>
      </c>
      <c r="D83" s="2">
        <v>-1.6</v>
      </c>
      <c r="E83" s="2">
        <v>0</v>
      </c>
      <c r="F83" s="2">
        <v>4.3</v>
      </c>
      <c r="G83" s="2">
        <v>5.8</v>
      </c>
      <c r="H83" s="2">
        <v>1020.9</v>
      </c>
      <c r="I83" s="2">
        <v>0</v>
      </c>
      <c r="J83" s="2">
        <v>0</v>
      </c>
      <c r="K83" s="2">
        <v>0</v>
      </c>
      <c r="L83" s="2">
        <v>0</v>
      </c>
      <c r="M83" s="2">
        <v>1</v>
      </c>
      <c r="N83">
        <v>57.5</v>
      </c>
      <c r="O83">
        <v>784.2</v>
      </c>
      <c r="P83">
        <v>-0.9</v>
      </c>
      <c r="Q83">
        <v>-0.4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1.5</v>
      </c>
      <c r="AN83" s="2">
        <v>91</v>
      </c>
      <c r="AO83" s="2">
        <v>0.2</v>
      </c>
      <c r="AP83" s="2">
        <v>1.5</v>
      </c>
      <c r="AQ83" s="2">
        <v>2.2000000000000002</v>
      </c>
      <c r="AR83" s="2">
        <v>3.6</v>
      </c>
      <c r="AS83" s="2">
        <v>1016.8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1.2</v>
      </c>
      <c r="BB83">
        <v>1.6</v>
      </c>
      <c r="BC83" s="5">
        <v>5.1388888888888901E-2</v>
      </c>
    </row>
    <row r="84" spans="2:55">
      <c r="B84" s="2">
        <v>0</v>
      </c>
      <c r="C84" s="2">
        <v>89</v>
      </c>
      <c r="D84" s="2">
        <v>-1.6</v>
      </c>
      <c r="E84" s="2">
        <v>0</v>
      </c>
      <c r="F84" s="2">
        <v>4.7</v>
      </c>
      <c r="G84" s="2">
        <v>5</v>
      </c>
      <c r="H84" s="2">
        <v>1021</v>
      </c>
      <c r="I84" s="2">
        <v>0</v>
      </c>
      <c r="J84" s="2">
        <v>0</v>
      </c>
      <c r="K84" s="2">
        <v>0</v>
      </c>
      <c r="L84" s="2">
        <v>0</v>
      </c>
      <c r="M84" s="2">
        <v>1</v>
      </c>
      <c r="N84">
        <v>57.5</v>
      </c>
      <c r="O84">
        <v>784.2</v>
      </c>
      <c r="P84">
        <v>-0.9</v>
      </c>
      <c r="Q84">
        <v>-0.4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1.6</v>
      </c>
      <c r="AN84" s="2">
        <v>90</v>
      </c>
      <c r="AO84" s="2">
        <v>0.1</v>
      </c>
      <c r="AP84" s="2">
        <v>0.1</v>
      </c>
      <c r="AQ84" s="2">
        <v>5.4</v>
      </c>
      <c r="AR84" s="2">
        <v>6.5</v>
      </c>
      <c r="AS84" s="2">
        <v>1016.7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1.2</v>
      </c>
      <c r="BB84">
        <v>1.6</v>
      </c>
      <c r="BC84" s="5">
        <v>5.2083333333333301E-2</v>
      </c>
    </row>
    <row r="85" spans="2:55">
      <c r="B85" s="2">
        <v>0</v>
      </c>
      <c r="C85" s="2">
        <v>89</v>
      </c>
      <c r="D85" s="2">
        <v>-1.6</v>
      </c>
      <c r="E85" s="2">
        <v>0</v>
      </c>
      <c r="F85" s="2">
        <v>4.7</v>
      </c>
      <c r="G85" s="2">
        <v>6.5</v>
      </c>
      <c r="H85" s="2">
        <v>1021.1</v>
      </c>
      <c r="I85" s="2">
        <v>0</v>
      </c>
      <c r="J85" s="2">
        <v>0</v>
      </c>
      <c r="K85" s="2">
        <v>0</v>
      </c>
      <c r="L85" s="2">
        <v>0</v>
      </c>
      <c r="M85" s="2">
        <v>1</v>
      </c>
      <c r="N85">
        <v>57.5</v>
      </c>
      <c r="O85">
        <v>784.2</v>
      </c>
      <c r="P85">
        <v>-0.8</v>
      </c>
      <c r="Q85">
        <v>-0.5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1.6</v>
      </c>
      <c r="AN85" s="2">
        <v>90</v>
      </c>
      <c r="AO85" s="2">
        <v>0.1</v>
      </c>
      <c r="AP85" s="2">
        <v>-0.1</v>
      </c>
      <c r="AQ85" s="2">
        <v>5.8</v>
      </c>
      <c r="AR85" s="2">
        <v>5.8</v>
      </c>
      <c r="AS85" s="2">
        <v>1016.9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1.2</v>
      </c>
      <c r="BB85">
        <v>1.6</v>
      </c>
      <c r="BC85" s="5">
        <v>5.2777777777777798E-2</v>
      </c>
    </row>
    <row r="86" spans="2:55">
      <c r="B86" s="2">
        <v>0</v>
      </c>
      <c r="C86" s="2">
        <v>89</v>
      </c>
      <c r="D86" s="2">
        <v>-1.6</v>
      </c>
      <c r="E86" s="2">
        <v>-1.8</v>
      </c>
      <c r="F86" s="2">
        <v>5.4</v>
      </c>
      <c r="G86" s="2">
        <v>6.1</v>
      </c>
      <c r="H86" s="2">
        <v>1021</v>
      </c>
      <c r="I86" s="2">
        <v>0</v>
      </c>
      <c r="J86" s="2">
        <v>0</v>
      </c>
      <c r="K86" s="2">
        <v>0</v>
      </c>
      <c r="L86" s="2">
        <v>0</v>
      </c>
      <c r="M86" s="2">
        <v>1</v>
      </c>
      <c r="N86">
        <v>57.5</v>
      </c>
      <c r="O86">
        <v>784.2</v>
      </c>
      <c r="P86">
        <v>-0.9</v>
      </c>
      <c r="Q86">
        <v>-0.4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1.6</v>
      </c>
      <c r="AN86" s="2">
        <v>90</v>
      </c>
      <c r="AO86" s="2">
        <v>0.1</v>
      </c>
      <c r="AP86" s="2">
        <v>1.6</v>
      </c>
      <c r="AQ86" s="2">
        <v>4</v>
      </c>
      <c r="AR86" s="2">
        <v>4.3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1.3</v>
      </c>
      <c r="BB86">
        <v>1.6</v>
      </c>
      <c r="BC86" s="5">
        <v>5.3472222222222199E-2</v>
      </c>
    </row>
    <row r="87" spans="2:55">
      <c r="B87" s="2">
        <v>0</v>
      </c>
      <c r="C87" s="2">
        <v>89</v>
      </c>
      <c r="D87" s="2">
        <v>-1.6</v>
      </c>
      <c r="E87" s="2">
        <v>-1.8</v>
      </c>
      <c r="F87" s="2">
        <v>5.4</v>
      </c>
      <c r="G87" s="2">
        <v>7.6</v>
      </c>
      <c r="H87" s="2">
        <v>1021.1</v>
      </c>
      <c r="I87" s="2">
        <v>0</v>
      </c>
      <c r="J87" s="2">
        <v>0</v>
      </c>
      <c r="K87" s="2">
        <v>0</v>
      </c>
      <c r="L87" s="2">
        <v>0</v>
      </c>
      <c r="M87" s="2">
        <v>1</v>
      </c>
      <c r="N87">
        <v>57.5</v>
      </c>
      <c r="O87">
        <v>784.2</v>
      </c>
      <c r="P87">
        <v>-0.9</v>
      </c>
      <c r="Q87">
        <v>-0.4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1.6</v>
      </c>
      <c r="AN87" s="2">
        <v>90</v>
      </c>
      <c r="AO87" s="2">
        <v>0.1</v>
      </c>
      <c r="AP87" s="2">
        <v>1.6</v>
      </c>
      <c r="AQ87" s="2">
        <v>3.2</v>
      </c>
      <c r="AR87" s="2">
        <v>5.8</v>
      </c>
      <c r="AS87" s="2">
        <v>1016.9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1.3</v>
      </c>
      <c r="BB87">
        <v>1.6</v>
      </c>
      <c r="BC87" s="5">
        <v>5.4166666666666703E-2</v>
      </c>
    </row>
    <row r="88" spans="2:55">
      <c r="B88" s="2">
        <v>0</v>
      </c>
      <c r="C88" s="2">
        <v>89</v>
      </c>
      <c r="D88" s="2">
        <v>-1.6</v>
      </c>
      <c r="E88" s="2">
        <v>-1.8</v>
      </c>
      <c r="F88" s="2">
        <v>5.4</v>
      </c>
      <c r="G88" s="2">
        <v>6.1</v>
      </c>
      <c r="H88" s="2">
        <v>1021.1</v>
      </c>
      <c r="I88" s="2">
        <v>0</v>
      </c>
      <c r="J88" s="2">
        <v>0</v>
      </c>
      <c r="K88" s="2">
        <v>0</v>
      </c>
      <c r="L88" s="2">
        <v>0</v>
      </c>
      <c r="M88" s="2">
        <v>1</v>
      </c>
      <c r="N88">
        <v>57.5</v>
      </c>
      <c r="O88">
        <v>784.2</v>
      </c>
      <c r="P88">
        <v>-0.9</v>
      </c>
      <c r="Q88">
        <v>-0.4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1.6</v>
      </c>
      <c r="AN88" s="2">
        <v>90</v>
      </c>
      <c r="AO88" s="2">
        <v>0.1</v>
      </c>
      <c r="AP88" s="2">
        <v>1.6</v>
      </c>
      <c r="AQ88" s="2">
        <v>2.5</v>
      </c>
      <c r="AR88" s="2">
        <v>4</v>
      </c>
      <c r="AS88" s="2">
        <v>1016.6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1.3</v>
      </c>
      <c r="BB88">
        <v>1.6</v>
      </c>
      <c r="BC88" s="5">
        <v>5.4861111111111097E-2</v>
      </c>
    </row>
    <row r="89" spans="2:55">
      <c r="B89" s="2">
        <v>0</v>
      </c>
      <c r="C89" s="2">
        <v>89</v>
      </c>
      <c r="D89" s="2">
        <v>-1.6</v>
      </c>
      <c r="E89" s="2">
        <v>-2.2999999999999998</v>
      </c>
      <c r="F89" s="2">
        <v>6.5</v>
      </c>
      <c r="G89" s="2">
        <v>7.9</v>
      </c>
      <c r="H89" s="2">
        <v>1021.2</v>
      </c>
      <c r="I89" s="2">
        <v>0</v>
      </c>
      <c r="J89" s="2">
        <v>0</v>
      </c>
      <c r="K89" s="2">
        <v>0</v>
      </c>
      <c r="L89" s="2">
        <v>0</v>
      </c>
      <c r="M89" s="2">
        <v>1</v>
      </c>
      <c r="N89">
        <v>57.5</v>
      </c>
      <c r="O89">
        <v>784.2</v>
      </c>
      <c r="P89">
        <v>-0.9</v>
      </c>
      <c r="Q89">
        <v>-0.5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1.6</v>
      </c>
      <c r="AN89" s="2">
        <v>90</v>
      </c>
      <c r="AO89" s="2">
        <v>0.1</v>
      </c>
      <c r="AP89" s="2">
        <v>1.6</v>
      </c>
      <c r="AQ89" s="2">
        <v>2.9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1.3</v>
      </c>
      <c r="BB89">
        <v>1.6</v>
      </c>
      <c r="BC89" s="5">
        <v>5.5555555555555601E-2</v>
      </c>
    </row>
    <row r="90" spans="2:55">
      <c r="B90" s="2">
        <v>0.1</v>
      </c>
      <c r="C90" s="2">
        <v>89</v>
      </c>
      <c r="D90" s="2">
        <v>-1.5</v>
      </c>
      <c r="E90" s="2">
        <v>0.1</v>
      </c>
      <c r="F90" s="2">
        <v>3.6</v>
      </c>
      <c r="G90" s="2">
        <v>7.2</v>
      </c>
      <c r="H90" s="2">
        <v>1021.2</v>
      </c>
      <c r="I90" s="2">
        <v>0</v>
      </c>
      <c r="J90" s="2">
        <v>0</v>
      </c>
      <c r="K90" s="2">
        <v>0</v>
      </c>
      <c r="L90" s="2">
        <v>0</v>
      </c>
      <c r="M90" s="2">
        <v>1</v>
      </c>
      <c r="N90">
        <v>57.5</v>
      </c>
      <c r="O90">
        <v>784.2</v>
      </c>
      <c r="P90">
        <v>-0.9</v>
      </c>
      <c r="Q90">
        <v>-0.4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1.6</v>
      </c>
      <c r="AN90" s="2">
        <v>90</v>
      </c>
      <c r="AO90" s="2">
        <v>0.1</v>
      </c>
      <c r="AP90" s="2">
        <v>1.6</v>
      </c>
      <c r="AQ90" s="2">
        <v>2.5</v>
      </c>
      <c r="AR90" s="2">
        <v>2.9</v>
      </c>
      <c r="AS90" s="2">
        <v>1016.9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1.4</v>
      </c>
      <c r="BB90">
        <v>1.6</v>
      </c>
      <c r="BC90" s="5">
        <v>5.6250000000000001E-2</v>
      </c>
    </row>
    <row r="91" spans="2:55">
      <c r="B91" s="2">
        <v>0</v>
      </c>
      <c r="C91" s="2">
        <v>89</v>
      </c>
      <c r="D91" s="2">
        <v>-1.6</v>
      </c>
      <c r="E91" s="2">
        <v>-1.6</v>
      </c>
      <c r="F91" s="2">
        <v>5</v>
      </c>
      <c r="G91" s="2">
        <v>6.8</v>
      </c>
      <c r="H91" s="2">
        <v>1021</v>
      </c>
      <c r="I91" s="2">
        <v>0</v>
      </c>
      <c r="J91" s="2">
        <v>0</v>
      </c>
      <c r="K91" s="2">
        <v>0</v>
      </c>
      <c r="L91" s="2">
        <v>0</v>
      </c>
      <c r="M91" s="2">
        <v>1</v>
      </c>
      <c r="N91">
        <v>57.5</v>
      </c>
      <c r="O91">
        <v>784.2</v>
      </c>
      <c r="P91">
        <v>-0.8</v>
      </c>
      <c r="Q91">
        <v>-0.5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1.6</v>
      </c>
      <c r="AN91" s="2">
        <v>90</v>
      </c>
      <c r="AO91" s="2">
        <v>0.1</v>
      </c>
      <c r="AP91" s="2">
        <v>1.6</v>
      </c>
      <c r="AQ91" s="2">
        <v>3.6</v>
      </c>
      <c r="AR91" s="2">
        <v>4</v>
      </c>
      <c r="AS91" s="2">
        <v>1016.9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1.4</v>
      </c>
      <c r="BB91">
        <v>1.6</v>
      </c>
      <c r="BC91" s="5">
        <v>5.6944444444444402E-2</v>
      </c>
    </row>
    <row r="92" spans="2:55">
      <c r="B92" s="2">
        <v>0</v>
      </c>
      <c r="C92" s="2">
        <v>89</v>
      </c>
      <c r="D92" s="2">
        <v>-1.6</v>
      </c>
      <c r="E92" s="2">
        <v>-2</v>
      </c>
      <c r="F92" s="2">
        <v>5.8</v>
      </c>
      <c r="G92" s="2">
        <v>6.5</v>
      </c>
      <c r="H92" s="2">
        <v>1021.1</v>
      </c>
      <c r="I92" s="2">
        <v>0</v>
      </c>
      <c r="J92" s="2">
        <v>0</v>
      </c>
      <c r="K92" s="2">
        <v>0</v>
      </c>
      <c r="L92" s="2">
        <v>0</v>
      </c>
      <c r="M92" s="2">
        <v>1</v>
      </c>
      <c r="N92">
        <v>57.5</v>
      </c>
      <c r="O92">
        <v>784.2</v>
      </c>
      <c r="P92">
        <v>-0.8</v>
      </c>
      <c r="Q92">
        <v>-0.5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1.6</v>
      </c>
      <c r="AN92" s="2">
        <v>90</v>
      </c>
      <c r="AO92" s="2">
        <v>0.1</v>
      </c>
      <c r="AP92" s="2">
        <v>1.6</v>
      </c>
      <c r="AQ92" s="2">
        <v>4.3</v>
      </c>
      <c r="AR92" s="2">
        <v>4.3</v>
      </c>
      <c r="AS92" s="2">
        <v>1016.9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1.4</v>
      </c>
      <c r="BB92">
        <v>1.7</v>
      </c>
      <c r="BC92" s="5">
        <v>5.7638888888888899E-2</v>
      </c>
    </row>
    <row r="93" spans="2:55">
      <c r="B93" s="2">
        <v>0</v>
      </c>
      <c r="C93" s="2">
        <v>89</v>
      </c>
      <c r="D93" s="2">
        <v>-1.6</v>
      </c>
      <c r="E93" s="2">
        <v>0</v>
      </c>
      <c r="F93" s="2">
        <v>4.7</v>
      </c>
      <c r="G93" s="2">
        <v>6.8</v>
      </c>
      <c r="H93" s="2">
        <v>1021.2</v>
      </c>
      <c r="I93" s="2">
        <v>0</v>
      </c>
      <c r="J93" s="2">
        <v>0</v>
      </c>
      <c r="K93" s="2">
        <v>0</v>
      </c>
      <c r="L93" s="2">
        <v>0</v>
      </c>
      <c r="M93" s="2">
        <v>1</v>
      </c>
      <c r="N93">
        <v>57.5</v>
      </c>
      <c r="O93">
        <v>784.2</v>
      </c>
      <c r="P93">
        <v>-0.8</v>
      </c>
      <c r="Q93">
        <v>-0.4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1.7</v>
      </c>
      <c r="AN93" s="2">
        <v>90</v>
      </c>
      <c r="AO93" s="2">
        <v>0.2</v>
      </c>
      <c r="AP93" s="2">
        <v>1.7</v>
      </c>
      <c r="AQ93" s="2">
        <v>4</v>
      </c>
      <c r="AR93" s="2">
        <v>5.4</v>
      </c>
      <c r="AS93" s="2">
        <v>1016.8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1.4</v>
      </c>
      <c r="BB93">
        <v>1.7</v>
      </c>
      <c r="BC93" s="5">
        <v>5.83333333333333E-2</v>
      </c>
    </row>
    <row r="94" spans="2:55">
      <c r="B94" s="2">
        <v>0</v>
      </c>
      <c r="C94" s="2">
        <v>89</v>
      </c>
      <c r="D94" s="2">
        <v>-1.6</v>
      </c>
      <c r="E94" s="2">
        <v>-2</v>
      </c>
      <c r="F94" s="2">
        <v>6.1</v>
      </c>
      <c r="G94" s="2">
        <v>6.5</v>
      </c>
      <c r="H94" s="2">
        <v>1021</v>
      </c>
      <c r="I94" s="2">
        <v>0</v>
      </c>
      <c r="J94" s="2">
        <v>0</v>
      </c>
      <c r="K94" s="2">
        <v>0</v>
      </c>
      <c r="L94" s="2">
        <v>0</v>
      </c>
      <c r="M94" s="2">
        <v>1</v>
      </c>
      <c r="N94">
        <v>57.5</v>
      </c>
      <c r="O94">
        <v>784.2</v>
      </c>
      <c r="P94">
        <v>-0.8</v>
      </c>
      <c r="Q94">
        <v>-0.4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1.7</v>
      </c>
      <c r="AN94" s="2">
        <v>90</v>
      </c>
      <c r="AO94" s="2">
        <v>0.2</v>
      </c>
      <c r="AP94" s="2">
        <v>1.7</v>
      </c>
      <c r="AQ94" s="2">
        <v>4.3</v>
      </c>
      <c r="AR94" s="2">
        <v>5.4</v>
      </c>
      <c r="AS94" s="2">
        <v>1016.8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1.4</v>
      </c>
      <c r="BB94">
        <v>1.8</v>
      </c>
      <c r="BC94" s="5">
        <v>5.9027777777777797E-2</v>
      </c>
    </row>
    <row r="95" spans="2:55">
      <c r="B95" s="2">
        <v>0</v>
      </c>
      <c r="C95" s="2">
        <v>89</v>
      </c>
      <c r="D95" s="2">
        <v>-1.6</v>
      </c>
      <c r="E95" s="2">
        <v>0</v>
      </c>
      <c r="F95" s="2">
        <v>4.7</v>
      </c>
      <c r="G95" s="2">
        <v>8.3000000000000007</v>
      </c>
      <c r="H95" s="2">
        <v>1021.2</v>
      </c>
      <c r="I95" s="2">
        <v>0</v>
      </c>
      <c r="J95" s="2">
        <v>0</v>
      </c>
      <c r="K95" s="2">
        <v>0</v>
      </c>
      <c r="L95" s="2">
        <v>0</v>
      </c>
      <c r="M95" s="2">
        <v>1</v>
      </c>
      <c r="N95">
        <v>57.5</v>
      </c>
      <c r="O95">
        <v>784.2</v>
      </c>
      <c r="P95">
        <v>-0.8</v>
      </c>
      <c r="Q95">
        <v>-0.4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1.7</v>
      </c>
      <c r="AN95" s="2">
        <v>90</v>
      </c>
      <c r="AO95" s="2">
        <v>0.2</v>
      </c>
      <c r="AP95" s="2">
        <v>1.7</v>
      </c>
      <c r="AQ95" s="2">
        <v>2.9</v>
      </c>
      <c r="AR95" s="2">
        <v>5.4</v>
      </c>
      <c r="AS95" s="2">
        <v>1016.7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1.5</v>
      </c>
      <c r="BB95">
        <v>1.8</v>
      </c>
      <c r="BC95" s="5">
        <v>5.9722222222222197E-2</v>
      </c>
    </row>
    <row r="96" spans="2:55">
      <c r="B96" s="2">
        <v>0</v>
      </c>
      <c r="C96" s="2">
        <v>89</v>
      </c>
      <c r="D96" s="2">
        <v>-1.6</v>
      </c>
      <c r="E96" s="2">
        <v>-1.6</v>
      </c>
      <c r="F96" s="2">
        <v>5</v>
      </c>
      <c r="G96" s="2">
        <v>5.8</v>
      </c>
      <c r="H96" s="2">
        <v>1021.4</v>
      </c>
      <c r="I96" s="2">
        <v>0</v>
      </c>
      <c r="J96" s="2">
        <v>0</v>
      </c>
      <c r="K96" s="2">
        <v>0</v>
      </c>
      <c r="L96" s="2">
        <v>0</v>
      </c>
      <c r="M96" s="2">
        <v>1</v>
      </c>
      <c r="N96">
        <v>57.5</v>
      </c>
      <c r="O96">
        <v>784.2</v>
      </c>
      <c r="P96">
        <v>-0.8</v>
      </c>
      <c r="Q96">
        <v>-0.4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1.7</v>
      </c>
      <c r="AN96" s="2">
        <v>90</v>
      </c>
      <c r="AO96" s="2">
        <v>0.2</v>
      </c>
      <c r="AP96" s="2">
        <v>1.7</v>
      </c>
      <c r="AQ96" s="2">
        <v>4.7</v>
      </c>
      <c r="AR96" s="2">
        <v>5.4</v>
      </c>
      <c r="AS96" s="2">
        <v>1016.9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1.5</v>
      </c>
      <c r="BB96">
        <v>1.8</v>
      </c>
      <c r="BC96" s="5">
        <v>6.0416666666666702E-2</v>
      </c>
    </row>
    <row r="97" spans="2:55">
      <c r="B97" s="2">
        <v>0</v>
      </c>
      <c r="C97" s="2">
        <v>89</v>
      </c>
      <c r="D97" s="2">
        <v>-1.6</v>
      </c>
      <c r="E97" s="2">
        <v>-2</v>
      </c>
      <c r="F97" s="2">
        <v>5.8</v>
      </c>
      <c r="G97" s="2">
        <v>5.8</v>
      </c>
      <c r="H97" s="2">
        <v>1021.3</v>
      </c>
      <c r="I97" s="2">
        <v>0</v>
      </c>
      <c r="J97" s="2">
        <v>0</v>
      </c>
      <c r="K97" s="2">
        <v>0</v>
      </c>
      <c r="L97" s="2">
        <v>0</v>
      </c>
      <c r="M97" s="2">
        <v>1</v>
      </c>
      <c r="N97">
        <v>57.5</v>
      </c>
      <c r="O97">
        <v>784.2</v>
      </c>
      <c r="P97">
        <v>-0.8</v>
      </c>
      <c r="Q97">
        <v>-0.4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1.7</v>
      </c>
      <c r="AN97" s="2">
        <v>90</v>
      </c>
      <c r="AO97" s="2">
        <v>0.2</v>
      </c>
      <c r="AP97" s="2">
        <v>0.3</v>
      </c>
      <c r="AQ97" s="2">
        <v>5</v>
      </c>
      <c r="AR97" s="2">
        <v>5.4</v>
      </c>
      <c r="AS97" s="2">
        <v>1017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1.5</v>
      </c>
      <c r="BB97">
        <v>1.8</v>
      </c>
      <c r="BC97" s="5">
        <v>6.1111111111111102E-2</v>
      </c>
    </row>
    <row r="98" spans="2:55">
      <c r="B98" s="2">
        <v>0</v>
      </c>
      <c r="C98" s="2">
        <v>89</v>
      </c>
      <c r="D98" s="2">
        <v>-1.6</v>
      </c>
      <c r="E98" s="2">
        <v>-1.8</v>
      </c>
      <c r="F98" s="2">
        <v>5.4</v>
      </c>
      <c r="G98" s="2">
        <v>5.4</v>
      </c>
      <c r="H98" s="2">
        <v>1021.1</v>
      </c>
      <c r="I98" s="2">
        <v>0</v>
      </c>
      <c r="J98" s="2">
        <v>0</v>
      </c>
      <c r="K98" s="2">
        <v>0</v>
      </c>
      <c r="L98" s="2">
        <v>0</v>
      </c>
      <c r="M98" s="2">
        <v>1</v>
      </c>
      <c r="N98">
        <v>57.5</v>
      </c>
      <c r="O98">
        <v>784.2</v>
      </c>
      <c r="P98">
        <v>-0.8</v>
      </c>
      <c r="Q98">
        <v>-0.5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1.7</v>
      </c>
      <c r="AN98" s="2">
        <v>90</v>
      </c>
      <c r="AO98" s="2">
        <v>0.2</v>
      </c>
      <c r="AP98" s="2">
        <v>1.7</v>
      </c>
      <c r="AQ98" s="2">
        <v>4</v>
      </c>
      <c r="AR98" s="2">
        <v>4.3</v>
      </c>
      <c r="AS98" s="2">
        <v>1016.6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1.5</v>
      </c>
      <c r="BB98">
        <v>1.8</v>
      </c>
      <c r="BC98" s="5">
        <v>6.18055555555556E-2</v>
      </c>
    </row>
    <row r="99" spans="2:55">
      <c r="B99" s="2">
        <v>0</v>
      </c>
      <c r="C99" s="2">
        <v>89</v>
      </c>
      <c r="D99" s="2">
        <v>-1.6</v>
      </c>
      <c r="E99" s="2">
        <v>-1.8</v>
      </c>
      <c r="F99" s="2">
        <v>5.4</v>
      </c>
      <c r="G99" s="2">
        <v>6.1</v>
      </c>
      <c r="H99" s="2">
        <v>1021</v>
      </c>
      <c r="I99" s="2">
        <v>0</v>
      </c>
      <c r="J99" s="2">
        <v>0</v>
      </c>
      <c r="K99" s="2">
        <v>0</v>
      </c>
      <c r="L99" s="2">
        <v>0</v>
      </c>
      <c r="M99" s="2">
        <v>1</v>
      </c>
      <c r="N99">
        <v>57.5</v>
      </c>
      <c r="O99">
        <v>784.2</v>
      </c>
      <c r="P99">
        <v>-0.8</v>
      </c>
      <c r="Q99">
        <v>-0.5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1.8</v>
      </c>
      <c r="AN99" s="2">
        <v>90</v>
      </c>
      <c r="AO99" s="2">
        <v>0.3</v>
      </c>
      <c r="AP99" s="2">
        <v>1.8</v>
      </c>
      <c r="AQ99" s="2">
        <v>4</v>
      </c>
      <c r="AR99" s="2">
        <v>5</v>
      </c>
      <c r="AS99" s="2">
        <v>1016.8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1.5</v>
      </c>
      <c r="BB99">
        <v>1.9</v>
      </c>
      <c r="BC99" s="5">
        <v>6.25E-2</v>
      </c>
    </row>
    <row r="100" spans="2:55">
      <c r="B100" s="2">
        <v>-0.1</v>
      </c>
      <c r="C100" s="2">
        <v>89</v>
      </c>
      <c r="D100" s="2">
        <v>-1.7</v>
      </c>
      <c r="E100" s="2">
        <v>-0.1</v>
      </c>
      <c r="F100" s="2">
        <v>4</v>
      </c>
      <c r="G100" s="2">
        <v>5</v>
      </c>
      <c r="H100" s="2">
        <v>1021.3</v>
      </c>
      <c r="I100" s="2">
        <v>0</v>
      </c>
      <c r="J100" s="2">
        <v>0</v>
      </c>
      <c r="K100" s="2">
        <v>0</v>
      </c>
      <c r="L100" s="2">
        <v>0</v>
      </c>
      <c r="M100" s="2">
        <v>1</v>
      </c>
      <c r="N100">
        <v>57.5</v>
      </c>
      <c r="O100">
        <v>784.2</v>
      </c>
      <c r="P100">
        <v>-0.8</v>
      </c>
      <c r="Q100">
        <v>-0.5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1.8</v>
      </c>
      <c r="AN100" s="2">
        <v>90</v>
      </c>
      <c r="AO100" s="2">
        <v>0.3</v>
      </c>
      <c r="AP100" s="2">
        <v>1.8</v>
      </c>
      <c r="AQ100" s="2">
        <v>4</v>
      </c>
      <c r="AR100" s="2">
        <v>5.8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1.5</v>
      </c>
      <c r="BB100">
        <v>1.9</v>
      </c>
      <c r="BC100" s="5">
        <v>6.31944444444444E-2</v>
      </c>
    </row>
    <row r="101" spans="2:55">
      <c r="B101" s="2">
        <v>-0.1</v>
      </c>
      <c r="C101" s="2">
        <v>89</v>
      </c>
      <c r="D101" s="2">
        <v>-1.7</v>
      </c>
      <c r="E101" s="2">
        <v>-0.1</v>
      </c>
      <c r="F101" s="2">
        <v>3.2</v>
      </c>
      <c r="G101" s="2">
        <v>5</v>
      </c>
      <c r="H101" s="2">
        <v>1021.2</v>
      </c>
      <c r="I101" s="2">
        <v>0</v>
      </c>
      <c r="J101" s="2">
        <v>0</v>
      </c>
      <c r="K101" s="2">
        <v>0</v>
      </c>
      <c r="L101" s="2">
        <v>0</v>
      </c>
      <c r="M101" s="2">
        <v>1</v>
      </c>
      <c r="N101">
        <v>57.5</v>
      </c>
      <c r="O101">
        <v>784.2</v>
      </c>
      <c r="P101">
        <v>-0.8</v>
      </c>
      <c r="Q101">
        <v>-0.5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1.8</v>
      </c>
      <c r="AN101" s="2">
        <v>90</v>
      </c>
      <c r="AO101" s="2">
        <v>0.3</v>
      </c>
      <c r="AP101" s="2">
        <v>0</v>
      </c>
      <c r="AQ101" s="2">
        <v>6.1</v>
      </c>
      <c r="AR101" s="2">
        <v>8.3000000000000007</v>
      </c>
      <c r="AS101" s="2">
        <v>1016.9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1.5</v>
      </c>
      <c r="BB101">
        <v>1.9</v>
      </c>
      <c r="BC101" s="5">
        <v>6.3888888888888898E-2</v>
      </c>
    </row>
    <row r="102" spans="2:55">
      <c r="B102" s="2">
        <v>-0.1</v>
      </c>
      <c r="C102" s="2">
        <v>89</v>
      </c>
      <c r="D102" s="2">
        <v>-1.7</v>
      </c>
      <c r="E102" s="2">
        <v>-0.1</v>
      </c>
      <c r="F102" s="2">
        <v>2.2000000000000002</v>
      </c>
      <c r="G102" s="2">
        <v>5</v>
      </c>
      <c r="H102" s="2">
        <v>1021.2</v>
      </c>
      <c r="I102" s="2">
        <v>0</v>
      </c>
      <c r="J102" s="2">
        <v>0</v>
      </c>
      <c r="K102" s="2">
        <v>0</v>
      </c>
      <c r="L102" s="2">
        <v>0</v>
      </c>
      <c r="M102" s="2">
        <v>1</v>
      </c>
      <c r="N102">
        <v>57.5</v>
      </c>
      <c r="O102">
        <v>784.2</v>
      </c>
      <c r="P102">
        <v>-0.9</v>
      </c>
      <c r="Q102">
        <v>-0.5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1.8</v>
      </c>
      <c r="AN102" s="2">
        <v>90</v>
      </c>
      <c r="AO102" s="2">
        <v>0.3</v>
      </c>
      <c r="AP102" s="2">
        <v>1.8</v>
      </c>
      <c r="AQ102" s="2">
        <v>4.7</v>
      </c>
      <c r="AR102" s="2">
        <v>5.8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1.6</v>
      </c>
      <c r="BB102">
        <v>1.9</v>
      </c>
      <c r="BC102" s="5">
        <v>6.4583333333333298E-2</v>
      </c>
    </row>
    <row r="103" spans="2:55">
      <c r="B103" s="2">
        <v>-0.1</v>
      </c>
      <c r="C103" s="2">
        <v>89</v>
      </c>
      <c r="D103" s="2">
        <v>-1.7</v>
      </c>
      <c r="E103" s="2">
        <v>-0.1</v>
      </c>
      <c r="F103" s="2">
        <v>1.8</v>
      </c>
      <c r="G103" s="2">
        <v>3.6</v>
      </c>
      <c r="H103" s="2">
        <v>1021.4</v>
      </c>
      <c r="I103" s="2">
        <v>0</v>
      </c>
      <c r="J103" s="2">
        <v>0</v>
      </c>
      <c r="K103" s="2">
        <v>0</v>
      </c>
      <c r="L103" s="2">
        <v>0</v>
      </c>
      <c r="M103" s="2">
        <v>1</v>
      </c>
      <c r="N103">
        <v>57.5</v>
      </c>
      <c r="O103">
        <v>784.2</v>
      </c>
      <c r="P103">
        <v>-0.9</v>
      </c>
      <c r="Q103">
        <v>-0.5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1.8</v>
      </c>
      <c r="AN103" s="2">
        <v>90</v>
      </c>
      <c r="AO103" s="2">
        <v>0.3</v>
      </c>
      <c r="AP103" s="2">
        <v>1.8</v>
      </c>
      <c r="AQ103" s="2">
        <v>2.5</v>
      </c>
      <c r="AR103" s="2">
        <v>3.6</v>
      </c>
      <c r="AS103" s="2">
        <v>1016.7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1.6</v>
      </c>
      <c r="BB103">
        <v>1.9</v>
      </c>
      <c r="BC103" s="5">
        <v>6.5277777777777796E-2</v>
      </c>
    </row>
    <row r="104" spans="2:55">
      <c r="B104" s="2">
        <v>-0.2</v>
      </c>
      <c r="C104" s="2">
        <v>89</v>
      </c>
      <c r="D104" s="2">
        <v>-1.8</v>
      </c>
      <c r="E104" s="2">
        <v>-0.2</v>
      </c>
      <c r="F104" s="2">
        <v>2.2000000000000002</v>
      </c>
      <c r="G104" s="2">
        <v>2.9</v>
      </c>
      <c r="H104" s="2">
        <v>1021.3</v>
      </c>
      <c r="I104" s="2">
        <v>0</v>
      </c>
      <c r="J104" s="2">
        <v>0</v>
      </c>
      <c r="K104" s="2">
        <v>0</v>
      </c>
      <c r="L104" s="2">
        <v>0</v>
      </c>
      <c r="M104" s="2">
        <v>1</v>
      </c>
      <c r="N104">
        <v>57.5</v>
      </c>
      <c r="O104">
        <v>784.2</v>
      </c>
      <c r="P104">
        <v>-0.9</v>
      </c>
      <c r="Q104">
        <v>-0.5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1.9</v>
      </c>
      <c r="AN104" s="2">
        <v>90</v>
      </c>
      <c r="AO104" s="2">
        <v>0.4</v>
      </c>
      <c r="AP104" s="2">
        <v>1.9</v>
      </c>
      <c r="AQ104" s="2">
        <v>4.7</v>
      </c>
      <c r="AR104" s="2">
        <v>5</v>
      </c>
      <c r="AS104" s="2">
        <v>1016.8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1.6</v>
      </c>
      <c r="BB104">
        <v>1.9</v>
      </c>
      <c r="BC104" s="5">
        <v>6.5972222222222196E-2</v>
      </c>
    </row>
    <row r="105" spans="2:55">
      <c r="B105" s="2">
        <v>-0.2</v>
      </c>
      <c r="C105" s="2">
        <v>89</v>
      </c>
      <c r="D105" s="2">
        <v>-1.8</v>
      </c>
      <c r="E105" s="2">
        <v>-0.2</v>
      </c>
      <c r="F105" s="2">
        <v>2.2000000000000002</v>
      </c>
      <c r="G105" s="2">
        <v>3.2</v>
      </c>
      <c r="H105" s="2">
        <v>1021.2</v>
      </c>
      <c r="I105" s="2">
        <v>0</v>
      </c>
      <c r="J105" s="2">
        <v>0</v>
      </c>
      <c r="K105" s="2">
        <v>0</v>
      </c>
      <c r="L105" s="2">
        <v>0</v>
      </c>
      <c r="M105" s="2">
        <v>1</v>
      </c>
      <c r="N105">
        <v>57.5</v>
      </c>
      <c r="O105">
        <v>784.2</v>
      </c>
      <c r="P105">
        <v>-0.9</v>
      </c>
      <c r="Q105">
        <v>-0.5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1.9</v>
      </c>
      <c r="AN105" s="2">
        <v>90</v>
      </c>
      <c r="AO105" s="2">
        <v>0.4</v>
      </c>
      <c r="AP105" s="2">
        <v>1.9</v>
      </c>
      <c r="AQ105" s="2">
        <v>2.9</v>
      </c>
      <c r="AR105" s="2">
        <v>4</v>
      </c>
      <c r="AS105" s="2">
        <v>1016.8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1.6</v>
      </c>
      <c r="BB105">
        <v>1.9</v>
      </c>
      <c r="BC105" s="5">
        <v>6.6666666666666693E-2</v>
      </c>
    </row>
    <row r="106" spans="2:55">
      <c r="B106" s="2">
        <v>-0.2</v>
      </c>
      <c r="C106" s="2">
        <v>89</v>
      </c>
      <c r="D106" s="2">
        <v>-1.8</v>
      </c>
      <c r="E106" s="2">
        <v>-0.2</v>
      </c>
      <c r="F106" s="2">
        <v>3.2</v>
      </c>
      <c r="G106" s="2">
        <v>4.3</v>
      </c>
      <c r="H106" s="2">
        <v>1021.2</v>
      </c>
      <c r="I106" s="2">
        <v>0</v>
      </c>
      <c r="J106" s="2">
        <v>0</v>
      </c>
      <c r="K106" s="2">
        <v>0</v>
      </c>
      <c r="L106" s="2">
        <v>0</v>
      </c>
      <c r="M106" s="2">
        <v>1</v>
      </c>
      <c r="N106">
        <v>57.5</v>
      </c>
      <c r="O106">
        <v>784.2</v>
      </c>
      <c r="P106">
        <v>-0.9</v>
      </c>
      <c r="Q106">
        <v>-0.5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1.9</v>
      </c>
      <c r="AN106" s="2">
        <v>90</v>
      </c>
      <c r="AO106" s="2">
        <v>0.4</v>
      </c>
      <c r="AP106" s="2">
        <v>1.9</v>
      </c>
      <c r="AQ106" s="2">
        <v>3.6</v>
      </c>
      <c r="AR106" s="2">
        <v>4.3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1.6</v>
      </c>
      <c r="BB106">
        <v>1.9</v>
      </c>
      <c r="BC106" s="5">
        <v>6.7361111111111094E-2</v>
      </c>
    </row>
    <row r="107" spans="2:55">
      <c r="B107" s="2">
        <v>-0.2</v>
      </c>
      <c r="C107" s="2">
        <v>89</v>
      </c>
      <c r="D107" s="2">
        <v>-1.8</v>
      </c>
      <c r="E107" s="2">
        <v>-0.2</v>
      </c>
      <c r="F107" s="2">
        <v>3.2</v>
      </c>
      <c r="G107" s="2">
        <v>3.2</v>
      </c>
      <c r="H107" s="2">
        <v>1021.2</v>
      </c>
      <c r="I107" s="2">
        <v>0</v>
      </c>
      <c r="J107" s="2">
        <v>0</v>
      </c>
      <c r="K107" s="2">
        <v>0</v>
      </c>
      <c r="L107" s="2">
        <v>0</v>
      </c>
      <c r="M107" s="2">
        <v>1</v>
      </c>
      <c r="N107">
        <v>57.5</v>
      </c>
      <c r="O107">
        <v>784.2</v>
      </c>
      <c r="P107">
        <v>-0.9</v>
      </c>
      <c r="Q107">
        <v>-0.5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1.9</v>
      </c>
      <c r="AN107" s="2">
        <v>90</v>
      </c>
      <c r="AO107" s="2">
        <v>0.4</v>
      </c>
      <c r="AP107" s="2">
        <v>0.2</v>
      </c>
      <c r="AQ107" s="2">
        <v>5.8</v>
      </c>
      <c r="AR107" s="2">
        <v>5.8</v>
      </c>
      <c r="AS107" s="2">
        <v>1016.7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1.7</v>
      </c>
      <c r="BB107">
        <v>1.9</v>
      </c>
      <c r="BC107" s="5">
        <v>6.8055555555555605E-2</v>
      </c>
    </row>
    <row r="108" spans="2:55">
      <c r="B108" s="2">
        <v>-0.2</v>
      </c>
      <c r="C108" s="2">
        <v>89</v>
      </c>
      <c r="D108" s="2">
        <v>-1.8</v>
      </c>
      <c r="E108" s="2">
        <v>-0.2</v>
      </c>
      <c r="F108" s="2">
        <v>2.2000000000000002</v>
      </c>
      <c r="G108" s="2">
        <v>5</v>
      </c>
      <c r="H108" s="2">
        <v>1021.1</v>
      </c>
      <c r="I108" s="2">
        <v>0</v>
      </c>
      <c r="J108" s="2">
        <v>0</v>
      </c>
      <c r="K108" s="2">
        <v>0</v>
      </c>
      <c r="L108" s="2">
        <v>0</v>
      </c>
      <c r="M108" s="2">
        <v>1</v>
      </c>
      <c r="N108">
        <v>57.5</v>
      </c>
      <c r="O108">
        <v>784.2</v>
      </c>
      <c r="P108">
        <v>-1</v>
      </c>
      <c r="Q108">
        <v>-0.5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1.9</v>
      </c>
      <c r="AN108" s="2">
        <v>90</v>
      </c>
      <c r="AO108" s="2">
        <v>0.4</v>
      </c>
      <c r="AP108" s="2">
        <v>1.9</v>
      </c>
      <c r="AQ108" s="2">
        <v>3.6</v>
      </c>
      <c r="AR108" s="2">
        <v>4</v>
      </c>
      <c r="AS108" s="2">
        <v>1016.6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1.7</v>
      </c>
      <c r="BB108">
        <v>2</v>
      </c>
      <c r="BC108" s="5">
        <v>6.8750000000000006E-2</v>
      </c>
    </row>
    <row r="109" spans="2:55">
      <c r="B109" s="2">
        <v>-0.2</v>
      </c>
      <c r="C109" s="2">
        <v>89</v>
      </c>
      <c r="D109" s="2">
        <v>-1.8</v>
      </c>
      <c r="E109" s="2">
        <v>-0.2</v>
      </c>
      <c r="F109" s="2">
        <v>3.2</v>
      </c>
      <c r="G109" s="2">
        <v>3.2</v>
      </c>
      <c r="H109" s="2">
        <v>1021.1</v>
      </c>
      <c r="I109" s="2">
        <v>0</v>
      </c>
      <c r="J109" s="2">
        <v>0</v>
      </c>
      <c r="K109" s="2">
        <v>0</v>
      </c>
      <c r="L109" s="2">
        <v>0</v>
      </c>
      <c r="M109" s="2">
        <v>1</v>
      </c>
      <c r="N109">
        <v>57.5</v>
      </c>
      <c r="O109">
        <v>784.2</v>
      </c>
      <c r="P109">
        <v>-1</v>
      </c>
      <c r="Q109">
        <v>-0.6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</v>
      </c>
      <c r="AN109" s="2">
        <v>90</v>
      </c>
      <c r="AO109" s="2">
        <v>0.5</v>
      </c>
      <c r="AP109" s="2">
        <v>0.7</v>
      </c>
      <c r="AQ109" s="2">
        <v>5</v>
      </c>
      <c r="AR109" s="2">
        <v>6.5</v>
      </c>
      <c r="AS109" s="2">
        <v>1016.5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1.7</v>
      </c>
      <c r="BB109">
        <v>2</v>
      </c>
      <c r="BC109" s="5">
        <v>6.9444444444444406E-2</v>
      </c>
    </row>
    <row r="110" spans="2:55">
      <c r="B110" s="2">
        <v>-0.2</v>
      </c>
      <c r="C110" s="2">
        <v>89</v>
      </c>
      <c r="D110" s="2">
        <v>-1.8</v>
      </c>
      <c r="E110" s="2">
        <v>-0.2</v>
      </c>
      <c r="F110" s="2">
        <v>1.8</v>
      </c>
      <c r="G110" s="2">
        <v>4</v>
      </c>
      <c r="H110" s="2">
        <v>1021.1</v>
      </c>
      <c r="I110" s="2">
        <v>0</v>
      </c>
      <c r="J110" s="2">
        <v>0</v>
      </c>
      <c r="K110" s="2">
        <v>0</v>
      </c>
      <c r="L110" s="2">
        <v>0</v>
      </c>
      <c r="M110" s="2">
        <v>1</v>
      </c>
      <c r="N110">
        <v>57.5</v>
      </c>
      <c r="O110">
        <v>784.2</v>
      </c>
      <c r="P110">
        <v>-1</v>
      </c>
      <c r="Q110">
        <v>-0.6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</v>
      </c>
      <c r="AN110" s="2">
        <v>90</v>
      </c>
      <c r="AO110" s="2">
        <v>0.5</v>
      </c>
      <c r="AP110" s="2">
        <v>2</v>
      </c>
      <c r="AQ110" s="2">
        <v>0</v>
      </c>
      <c r="AR110" s="2">
        <v>4.7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1.7</v>
      </c>
      <c r="BB110">
        <v>2</v>
      </c>
      <c r="BC110" s="5">
        <v>7.0138888888888903E-2</v>
      </c>
    </row>
    <row r="111" spans="2:55">
      <c r="B111" s="2">
        <v>-0.2</v>
      </c>
      <c r="C111" s="2">
        <v>89</v>
      </c>
      <c r="D111" s="2">
        <v>-1.8</v>
      </c>
      <c r="E111" s="2">
        <v>-2</v>
      </c>
      <c r="F111" s="2">
        <v>5.4</v>
      </c>
      <c r="G111" s="2">
        <v>5.4</v>
      </c>
      <c r="H111" s="2">
        <v>1021.2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>
        <v>57.5</v>
      </c>
      <c r="O111">
        <v>784.2</v>
      </c>
      <c r="P111">
        <v>-1</v>
      </c>
      <c r="Q111">
        <v>-0.6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</v>
      </c>
      <c r="AN111" s="2">
        <v>90</v>
      </c>
      <c r="AO111" s="2">
        <v>0.5</v>
      </c>
      <c r="AP111" s="2">
        <v>0.7</v>
      </c>
      <c r="AQ111" s="2">
        <v>5</v>
      </c>
      <c r="AR111" s="2">
        <v>6.5</v>
      </c>
      <c r="AS111" s="2">
        <v>1016.7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1.8</v>
      </c>
      <c r="BB111">
        <v>2</v>
      </c>
      <c r="BC111" s="5">
        <v>7.0833333333333304E-2</v>
      </c>
    </row>
    <row r="112" spans="2:55">
      <c r="B112" s="2">
        <v>-0.2</v>
      </c>
      <c r="C112" s="2">
        <v>89</v>
      </c>
      <c r="D112" s="2">
        <v>-1.8</v>
      </c>
      <c r="E112" s="2">
        <v>-0.2</v>
      </c>
      <c r="F112" s="2">
        <v>2.2000000000000002</v>
      </c>
      <c r="G112" s="2">
        <v>2.5</v>
      </c>
      <c r="H112" s="2">
        <v>1021.1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>
        <v>57.5</v>
      </c>
      <c r="O112">
        <v>784.2</v>
      </c>
      <c r="P112">
        <v>-1.1000000000000001</v>
      </c>
      <c r="Q112">
        <v>-0.6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2.1</v>
      </c>
      <c r="AN112" s="2">
        <v>90</v>
      </c>
      <c r="AO112" s="2">
        <v>0.6</v>
      </c>
      <c r="AP112" s="2">
        <v>2.1</v>
      </c>
      <c r="AQ112" s="2">
        <v>2.5</v>
      </c>
      <c r="AR112" s="2">
        <v>3.6</v>
      </c>
      <c r="AS112" s="2">
        <v>1017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1.8</v>
      </c>
      <c r="BB112">
        <v>2</v>
      </c>
      <c r="BC112" s="5">
        <v>7.1527777777777801E-2</v>
      </c>
    </row>
    <row r="113" spans="2:55">
      <c r="B113" s="2">
        <v>-0.2</v>
      </c>
      <c r="C113" s="2">
        <v>89</v>
      </c>
      <c r="D113" s="2">
        <v>-1.8</v>
      </c>
      <c r="E113" s="2">
        <v>-0.2</v>
      </c>
      <c r="F113" s="2">
        <v>4</v>
      </c>
      <c r="G113" s="2">
        <v>4</v>
      </c>
      <c r="H113" s="2">
        <v>1021.1</v>
      </c>
      <c r="I113" s="2">
        <v>0</v>
      </c>
      <c r="J113" s="2">
        <v>0</v>
      </c>
      <c r="K113" s="2">
        <v>0</v>
      </c>
      <c r="L113" s="2">
        <v>0</v>
      </c>
      <c r="M113" s="2">
        <v>1</v>
      </c>
      <c r="N113">
        <v>57.5</v>
      </c>
      <c r="O113">
        <v>784.2</v>
      </c>
      <c r="P113">
        <v>-1.1000000000000001</v>
      </c>
      <c r="Q113">
        <v>-0.7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2.1</v>
      </c>
      <c r="AN113" s="2">
        <v>90</v>
      </c>
      <c r="AO113" s="2">
        <v>0.6</v>
      </c>
      <c r="AP113" s="2">
        <v>2.1</v>
      </c>
      <c r="AQ113" s="2">
        <v>0</v>
      </c>
      <c r="AR113" s="2">
        <v>4.7</v>
      </c>
      <c r="AS113" s="2">
        <v>1016.6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1.8</v>
      </c>
      <c r="BB113">
        <v>2.1</v>
      </c>
      <c r="BC113" s="5">
        <v>7.2222222222222202E-2</v>
      </c>
    </row>
    <row r="114" spans="2:55">
      <c r="B114" s="2">
        <v>-0.2</v>
      </c>
      <c r="C114" s="2">
        <v>89</v>
      </c>
      <c r="D114" s="2">
        <v>-1.8</v>
      </c>
      <c r="E114" s="2">
        <v>-0.2</v>
      </c>
      <c r="F114" s="2">
        <v>2.9</v>
      </c>
      <c r="G114" s="2">
        <v>2.9</v>
      </c>
      <c r="H114" s="2">
        <v>1021.2</v>
      </c>
      <c r="I114" s="2">
        <v>0</v>
      </c>
      <c r="J114" s="2">
        <v>0</v>
      </c>
      <c r="K114" s="2">
        <v>0</v>
      </c>
      <c r="L114" s="2">
        <v>0</v>
      </c>
      <c r="M114" s="2">
        <v>1</v>
      </c>
      <c r="N114">
        <v>57.5</v>
      </c>
      <c r="O114">
        <v>784.2</v>
      </c>
      <c r="P114">
        <v>-1.1000000000000001</v>
      </c>
      <c r="Q114">
        <v>-0.7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2.1</v>
      </c>
      <c r="AN114" s="2">
        <v>90</v>
      </c>
      <c r="AO114" s="2">
        <v>0.6</v>
      </c>
      <c r="AP114" s="2">
        <v>2.1</v>
      </c>
      <c r="AQ114" s="2">
        <v>4.3</v>
      </c>
      <c r="AR114" s="2">
        <v>5.4</v>
      </c>
      <c r="AS114" s="2">
        <v>1016.7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1.8</v>
      </c>
      <c r="BB114">
        <v>2</v>
      </c>
      <c r="BC114" s="5">
        <v>7.2916666666666699E-2</v>
      </c>
    </row>
    <row r="115" spans="2:55">
      <c r="B115" s="2">
        <v>-0.2</v>
      </c>
      <c r="C115" s="2">
        <v>89</v>
      </c>
      <c r="D115" s="2">
        <v>-1.8</v>
      </c>
      <c r="E115" s="2">
        <v>-0.2</v>
      </c>
      <c r="F115" s="2">
        <v>2.2000000000000002</v>
      </c>
      <c r="G115" s="2">
        <v>2.9</v>
      </c>
      <c r="H115" s="2">
        <v>1021.2</v>
      </c>
      <c r="I115" s="2">
        <v>0</v>
      </c>
      <c r="J115" s="2">
        <v>0</v>
      </c>
      <c r="K115" s="2">
        <v>0</v>
      </c>
      <c r="L115" s="2">
        <v>0</v>
      </c>
      <c r="M115" s="2">
        <v>1</v>
      </c>
      <c r="N115">
        <v>57.5</v>
      </c>
      <c r="O115">
        <v>784.2</v>
      </c>
      <c r="P115">
        <v>-1.1000000000000001</v>
      </c>
      <c r="Q115">
        <v>-0.7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2.2000000000000002</v>
      </c>
      <c r="AN115" s="2">
        <v>90</v>
      </c>
      <c r="AO115" s="2">
        <v>0.7</v>
      </c>
      <c r="AP115" s="2">
        <v>0.1</v>
      </c>
      <c r="AQ115" s="2">
        <v>7.2</v>
      </c>
      <c r="AR115" s="2">
        <v>7.2</v>
      </c>
      <c r="AS115" s="2">
        <v>1016.8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1.8</v>
      </c>
      <c r="BB115">
        <v>2.1</v>
      </c>
      <c r="BC115" s="5">
        <v>7.3611111111111099E-2</v>
      </c>
    </row>
    <row r="116" spans="2:55">
      <c r="B116" s="2">
        <v>-0.2</v>
      </c>
      <c r="C116" s="2">
        <v>89</v>
      </c>
      <c r="D116" s="2">
        <v>-1.8</v>
      </c>
      <c r="E116" s="2">
        <v>-0.2</v>
      </c>
      <c r="F116" s="2">
        <v>0</v>
      </c>
      <c r="G116" s="2">
        <v>1.8</v>
      </c>
      <c r="H116" s="2">
        <v>1021.2</v>
      </c>
      <c r="I116" s="2">
        <v>0</v>
      </c>
      <c r="J116" s="2">
        <v>0</v>
      </c>
      <c r="K116" s="2">
        <v>0</v>
      </c>
      <c r="L116" s="2">
        <v>0</v>
      </c>
      <c r="M116" s="2">
        <v>1</v>
      </c>
      <c r="N116">
        <v>57.5</v>
      </c>
      <c r="O116">
        <v>784.2</v>
      </c>
      <c r="P116">
        <v>-1.2</v>
      </c>
      <c r="Q116">
        <v>-0.7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2.2000000000000002</v>
      </c>
      <c r="AN116" s="2">
        <v>90</v>
      </c>
      <c r="AO116" s="2">
        <v>0.7</v>
      </c>
      <c r="AP116" s="2">
        <v>-0.4</v>
      </c>
      <c r="AQ116" s="2">
        <v>9</v>
      </c>
      <c r="AR116" s="2">
        <v>9.4</v>
      </c>
      <c r="AS116" s="2">
        <v>1016.7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1.8</v>
      </c>
      <c r="BB116">
        <v>2.1</v>
      </c>
      <c r="BC116" s="5">
        <v>7.4305555555555597E-2</v>
      </c>
    </row>
    <row r="117" spans="2:55">
      <c r="B117" s="2">
        <v>-0.2</v>
      </c>
      <c r="C117" s="2">
        <v>89</v>
      </c>
      <c r="D117" s="2">
        <v>-1.8</v>
      </c>
      <c r="E117" s="2">
        <v>-0.2</v>
      </c>
      <c r="F117" s="2">
        <v>2.2000000000000002</v>
      </c>
      <c r="G117" s="2">
        <v>2.9</v>
      </c>
      <c r="H117" s="2">
        <v>1021.3</v>
      </c>
      <c r="I117" s="2">
        <v>0</v>
      </c>
      <c r="J117" s="2">
        <v>0</v>
      </c>
      <c r="K117" s="2">
        <v>0</v>
      </c>
      <c r="L117" s="2">
        <v>0</v>
      </c>
      <c r="M117" s="2">
        <v>1</v>
      </c>
      <c r="N117">
        <v>57.5</v>
      </c>
      <c r="O117">
        <v>784.2</v>
      </c>
      <c r="P117">
        <v>-1.2</v>
      </c>
      <c r="Q117">
        <v>-0.7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2.2000000000000002</v>
      </c>
      <c r="AN117" s="2">
        <v>90</v>
      </c>
      <c r="AO117" s="2">
        <v>0.7</v>
      </c>
      <c r="AP117" s="2">
        <v>0.1</v>
      </c>
      <c r="AQ117" s="2">
        <v>7.2</v>
      </c>
      <c r="AR117" s="2">
        <v>8.6</v>
      </c>
      <c r="AS117" s="2">
        <v>1016.7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1.8</v>
      </c>
      <c r="BB117">
        <v>2.1</v>
      </c>
      <c r="BC117" s="5">
        <v>7.4999999999999997E-2</v>
      </c>
    </row>
    <row r="118" spans="2:55">
      <c r="B118" s="2">
        <v>-0.2</v>
      </c>
      <c r="C118" s="2">
        <v>89</v>
      </c>
      <c r="D118" s="2">
        <v>-1.8</v>
      </c>
      <c r="E118" s="2">
        <v>-0.2</v>
      </c>
      <c r="F118" s="2">
        <v>0</v>
      </c>
      <c r="G118" s="2">
        <v>0</v>
      </c>
      <c r="H118" s="2">
        <v>1021</v>
      </c>
      <c r="I118" s="2">
        <v>0</v>
      </c>
      <c r="J118" s="2">
        <v>0</v>
      </c>
      <c r="K118" s="2">
        <v>0</v>
      </c>
      <c r="L118" s="2">
        <v>0</v>
      </c>
      <c r="M118" s="2">
        <v>1</v>
      </c>
      <c r="N118">
        <v>57.5</v>
      </c>
      <c r="O118">
        <v>784.2</v>
      </c>
      <c r="P118">
        <v>-1.2</v>
      </c>
      <c r="Q118">
        <v>-0.8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2.2999999999999998</v>
      </c>
      <c r="AN118" s="2">
        <v>90</v>
      </c>
      <c r="AO118" s="2">
        <v>0.8</v>
      </c>
      <c r="AP118" s="2">
        <v>1</v>
      </c>
      <c r="AQ118" s="2">
        <v>5</v>
      </c>
      <c r="AR118" s="2">
        <v>6.5</v>
      </c>
      <c r="AS118" s="2">
        <v>1016.7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1.9</v>
      </c>
      <c r="BB118">
        <v>2.1</v>
      </c>
      <c r="BC118" s="5">
        <v>7.5694444444444495E-2</v>
      </c>
    </row>
    <row r="119" spans="2:55">
      <c r="B119" s="2">
        <v>-0.3</v>
      </c>
      <c r="C119" s="2">
        <v>90</v>
      </c>
      <c r="D119" s="2">
        <v>-1.7</v>
      </c>
      <c r="E119" s="2">
        <v>-0.3</v>
      </c>
      <c r="F119" s="2">
        <v>3.6</v>
      </c>
      <c r="G119" s="2">
        <v>3.6</v>
      </c>
      <c r="H119" s="2">
        <v>1021.3</v>
      </c>
      <c r="I119" s="2">
        <v>0</v>
      </c>
      <c r="J119" s="2">
        <v>0</v>
      </c>
      <c r="K119" s="2">
        <v>0</v>
      </c>
      <c r="L119" s="2">
        <v>0</v>
      </c>
      <c r="M119" s="2">
        <v>1</v>
      </c>
      <c r="N119">
        <v>57.5</v>
      </c>
      <c r="O119">
        <v>784.2</v>
      </c>
      <c r="P119">
        <v>-1.2</v>
      </c>
      <c r="Q119">
        <v>-0.8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2.2999999999999998</v>
      </c>
      <c r="AN119" s="2">
        <v>90</v>
      </c>
      <c r="AO119" s="2">
        <v>0.8</v>
      </c>
      <c r="AP119" s="2">
        <v>-0.3</v>
      </c>
      <c r="AQ119" s="2">
        <v>9</v>
      </c>
      <c r="AR119" s="2">
        <v>9</v>
      </c>
      <c r="AS119" s="2">
        <v>1016.8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1.9</v>
      </c>
      <c r="BB119">
        <v>2.1</v>
      </c>
      <c r="BC119" s="5">
        <v>7.6388888888888895E-2</v>
      </c>
    </row>
    <row r="120" spans="2:55">
      <c r="B120" s="2">
        <v>-0.2</v>
      </c>
      <c r="C120" s="2">
        <v>90</v>
      </c>
      <c r="D120" s="2">
        <v>-1.6</v>
      </c>
      <c r="E120" s="2">
        <v>-0.2</v>
      </c>
      <c r="F120" s="2">
        <v>2.2000000000000002</v>
      </c>
      <c r="G120" s="2">
        <v>3.2</v>
      </c>
      <c r="H120" s="2">
        <v>1021.2</v>
      </c>
      <c r="I120" s="2">
        <v>0</v>
      </c>
      <c r="J120" s="2">
        <v>0</v>
      </c>
      <c r="K120" s="2">
        <v>0</v>
      </c>
      <c r="L120" s="2">
        <v>0</v>
      </c>
      <c r="M120" s="2">
        <v>1</v>
      </c>
      <c r="N120">
        <v>57.5</v>
      </c>
      <c r="O120">
        <v>784.2</v>
      </c>
      <c r="P120">
        <v>-1.3</v>
      </c>
      <c r="Q120">
        <v>-0.8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2.2999999999999998</v>
      </c>
      <c r="AN120" s="2">
        <v>90</v>
      </c>
      <c r="AO120" s="2">
        <v>0.8</v>
      </c>
      <c r="AP120" s="2">
        <v>-0.5</v>
      </c>
      <c r="AQ120" s="2">
        <v>9.6999999999999993</v>
      </c>
      <c r="AR120" s="2">
        <v>10.1</v>
      </c>
      <c r="AS120" s="2">
        <v>1016.8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2</v>
      </c>
      <c r="BB120">
        <v>2.2000000000000002</v>
      </c>
      <c r="BC120" s="5">
        <v>7.7083333333333295E-2</v>
      </c>
    </row>
    <row r="121" spans="2:55">
      <c r="B121" s="2">
        <v>-0.2</v>
      </c>
      <c r="C121" s="2">
        <v>90</v>
      </c>
      <c r="D121" s="2">
        <v>-1.6</v>
      </c>
      <c r="E121" s="2">
        <v>-0.2</v>
      </c>
      <c r="F121" s="2">
        <v>0</v>
      </c>
      <c r="G121" s="2">
        <v>1.8</v>
      </c>
      <c r="H121" s="2">
        <v>1021.1</v>
      </c>
      <c r="I121" s="2">
        <v>0</v>
      </c>
      <c r="J121" s="2">
        <v>0</v>
      </c>
      <c r="K121" s="2">
        <v>0</v>
      </c>
      <c r="L121" s="2">
        <v>0</v>
      </c>
      <c r="M121" s="2">
        <v>1</v>
      </c>
      <c r="N121">
        <v>57.5</v>
      </c>
      <c r="O121">
        <v>784.2</v>
      </c>
      <c r="P121">
        <v>-1.3</v>
      </c>
      <c r="Q121">
        <v>-0.8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2.2999999999999998</v>
      </c>
      <c r="AN121" s="2">
        <v>89</v>
      </c>
      <c r="AO121" s="2">
        <v>0.6</v>
      </c>
      <c r="AP121" s="2">
        <v>0.3</v>
      </c>
      <c r="AQ121" s="2">
        <v>6.8</v>
      </c>
      <c r="AR121" s="2">
        <v>9</v>
      </c>
      <c r="AS121" s="2">
        <v>1016.6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2</v>
      </c>
      <c r="BB121">
        <v>2.2000000000000002</v>
      </c>
      <c r="BC121" s="5">
        <v>7.7777777777777807E-2</v>
      </c>
    </row>
    <row r="122" spans="2:55">
      <c r="B122" s="2">
        <v>-0.2</v>
      </c>
      <c r="C122" s="2">
        <v>90</v>
      </c>
      <c r="D122" s="2">
        <v>-1.6</v>
      </c>
      <c r="E122" s="2">
        <v>-0.2</v>
      </c>
      <c r="F122" s="2">
        <v>2.2000000000000002</v>
      </c>
      <c r="G122" s="2">
        <v>2.2000000000000002</v>
      </c>
      <c r="H122" s="2">
        <v>1021.1</v>
      </c>
      <c r="I122" s="2">
        <v>0</v>
      </c>
      <c r="J122" s="2">
        <v>0</v>
      </c>
      <c r="K122" s="2">
        <v>0</v>
      </c>
      <c r="L122" s="2">
        <v>0</v>
      </c>
      <c r="M122" s="2">
        <v>1</v>
      </c>
      <c r="N122">
        <v>57.5</v>
      </c>
      <c r="O122">
        <v>784.2</v>
      </c>
      <c r="P122">
        <v>-1.3</v>
      </c>
      <c r="Q122">
        <v>-0.8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2.4</v>
      </c>
      <c r="AN122" s="2">
        <v>89</v>
      </c>
      <c r="AO122" s="2">
        <v>0.7</v>
      </c>
      <c r="AP122" s="2">
        <v>0.1</v>
      </c>
      <c r="AQ122" s="2">
        <v>7.9</v>
      </c>
      <c r="AR122" s="2">
        <v>9</v>
      </c>
      <c r="AS122" s="2">
        <v>1016.7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2</v>
      </c>
      <c r="BB122">
        <v>2.2000000000000002</v>
      </c>
      <c r="BC122" s="5">
        <v>7.8472222222222193E-2</v>
      </c>
    </row>
    <row r="123" spans="2:55">
      <c r="B123" s="2">
        <v>-0.2</v>
      </c>
      <c r="C123" s="2">
        <v>90</v>
      </c>
      <c r="D123" s="2">
        <v>-1.6</v>
      </c>
      <c r="E123" s="2">
        <v>-0.2</v>
      </c>
      <c r="F123" s="2">
        <v>4.7</v>
      </c>
      <c r="G123" s="2">
        <v>4.7</v>
      </c>
      <c r="H123" s="2">
        <v>1021.3</v>
      </c>
      <c r="I123" s="2">
        <v>0</v>
      </c>
      <c r="J123" s="2">
        <v>0</v>
      </c>
      <c r="K123" s="2">
        <v>0</v>
      </c>
      <c r="L123" s="2">
        <v>0</v>
      </c>
      <c r="M123" s="2">
        <v>1</v>
      </c>
      <c r="N123">
        <v>57.5</v>
      </c>
      <c r="O123">
        <v>784.2</v>
      </c>
      <c r="P123">
        <v>-1.3</v>
      </c>
      <c r="Q123">
        <v>-0.8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2.4</v>
      </c>
      <c r="AN123" s="2">
        <v>89</v>
      </c>
      <c r="AO123" s="2">
        <v>0.7</v>
      </c>
      <c r="AP123" s="2">
        <v>0.8</v>
      </c>
      <c r="AQ123" s="2">
        <v>5.8</v>
      </c>
      <c r="AR123" s="2">
        <v>6.8</v>
      </c>
      <c r="AS123" s="2">
        <v>1016.6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2.1</v>
      </c>
      <c r="BB123">
        <v>2.2999999999999998</v>
      </c>
      <c r="BC123" s="5">
        <v>7.9166666666666705E-2</v>
      </c>
    </row>
    <row r="124" spans="2:55">
      <c r="B124" s="2">
        <v>-0.2</v>
      </c>
      <c r="C124" s="2">
        <v>90</v>
      </c>
      <c r="D124" s="2">
        <v>-1.6</v>
      </c>
      <c r="E124" s="2">
        <v>-0.2</v>
      </c>
      <c r="F124" s="2">
        <v>0</v>
      </c>
      <c r="G124" s="2">
        <v>2.2000000000000002</v>
      </c>
      <c r="H124" s="2">
        <v>1021.3</v>
      </c>
      <c r="I124" s="2">
        <v>0</v>
      </c>
      <c r="J124" s="2">
        <v>0</v>
      </c>
      <c r="K124" s="2">
        <v>0</v>
      </c>
      <c r="L124" s="2">
        <v>0</v>
      </c>
      <c r="M124" s="2">
        <v>1</v>
      </c>
      <c r="N124">
        <v>57.5</v>
      </c>
      <c r="O124">
        <v>784.2</v>
      </c>
      <c r="P124">
        <v>-1.4</v>
      </c>
      <c r="Q124">
        <v>-0.8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2.4</v>
      </c>
      <c r="AN124" s="2">
        <v>89</v>
      </c>
      <c r="AO124" s="2">
        <v>0.7</v>
      </c>
      <c r="AP124" s="2">
        <v>0.8</v>
      </c>
      <c r="AQ124" s="2">
        <v>5.8</v>
      </c>
      <c r="AR124" s="2">
        <v>6.1</v>
      </c>
      <c r="AS124" s="2">
        <v>1016.8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2.1</v>
      </c>
      <c r="BB124">
        <v>2.2999999999999998</v>
      </c>
      <c r="BC124" s="5">
        <v>7.9861111111111105E-2</v>
      </c>
    </row>
    <row r="125" spans="2:55">
      <c r="B125" s="2">
        <v>-0.2</v>
      </c>
      <c r="C125" s="2">
        <v>90</v>
      </c>
      <c r="D125" s="2">
        <v>-1.6</v>
      </c>
      <c r="E125" s="2">
        <v>-0.2</v>
      </c>
      <c r="F125" s="2">
        <v>0</v>
      </c>
      <c r="G125" s="2">
        <v>1.8</v>
      </c>
      <c r="H125" s="2">
        <v>1021.4</v>
      </c>
      <c r="I125" s="2">
        <v>0</v>
      </c>
      <c r="J125" s="2">
        <v>0</v>
      </c>
      <c r="K125" s="2">
        <v>0</v>
      </c>
      <c r="L125" s="2">
        <v>0</v>
      </c>
      <c r="M125" s="2">
        <v>1</v>
      </c>
      <c r="N125">
        <v>57.5</v>
      </c>
      <c r="O125">
        <v>784.2</v>
      </c>
      <c r="P125">
        <v>-1.4</v>
      </c>
      <c r="Q125">
        <v>-0.8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2.4</v>
      </c>
      <c r="AN125" s="2">
        <v>89</v>
      </c>
      <c r="AO125" s="2">
        <v>0.7</v>
      </c>
      <c r="AP125" s="2">
        <v>2.4</v>
      </c>
      <c r="AQ125" s="2">
        <v>4.3</v>
      </c>
      <c r="AR125" s="2">
        <v>5.4</v>
      </c>
      <c r="AS125" s="2">
        <v>1016.7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2.1</v>
      </c>
      <c r="BB125">
        <v>2.2999999999999998</v>
      </c>
      <c r="BC125" s="5">
        <v>8.0555555555555602E-2</v>
      </c>
    </row>
    <row r="126" spans="2:55">
      <c r="B126" s="2">
        <v>-0.2</v>
      </c>
      <c r="C126" s="2">
        <v>90</v>
      </c>
      <c r="D126" s="2">
        <v>-1.6</v>
      </c>
      <c r="E126" s="2">
        <v>-0.2</v>
      </c>
      <c r="F126" s="2">
        <v>0</v>
      </c>
      <c r="G126" s="2">
        <v>1.8</v>
      </c>
      <c r="H126" s="2">
        <v>1021.1</v>
      </c>
      <c r="I126" s="2">
        <v>0</v>
      </c>
      <c r="J126" s="2">
        <v>0</v>
      </c>
      <c r="K126" s="2">
        <v>0</v>
      </c>
      <c r="L126" s="2">
        <v>0</v>
      </c>
      <c r="M126" s="2">
        <v>1</v>
      </c>
      <c r="N126">
        <v>57.5</v>
      </c>
      <c r="O126">
        <v>784.2</v>
      </c>
      <c r="P126">
        <v>-1.4</v>
      </c>
      <c r="Q126">
        <v>-0.9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2.4</v>
      </c>
      <c r="AN126" s="2">
        <v>89</v>
      </c>
      <c r="AO126" s="2">
        <v>0.7</v>
      </c>
      <c r="AP126" s="2">
        <v>2.4</v>
      </c>
      <c r="AQ126" s="2">
        <v>3.6</v>
      </c>
      <c r="AR126" s="2">
        <v>6.5</v>
      </c>
      <c r="AS126" s="2">
        <v>1016.6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2.1</v>
      </c>
      <c r="BB126">
        <v>2.2999999999999998</v>
      </c>
      <c r="BC126" s="5">
        <v>8.1250000000000003E-2</v>
      </c>
    </row>
    <row r="127" spans="2:55">
      <c r="B127" s="2">
        <v>-0.2</v>
      </c>
      <c r="C127" s="2">
        <v>90</v>
      </c>
      <c r="D127" s="2">
        <v>-1.6</v>
      </c>
      <c r="E127" s="2">
        <v>-0.2</v>
      </c>
      <c r="F127" s="2">
        <v>0</v>
      </c>
      <c r="G127" s="2">
        <v>1.8</v>
      </c>
      <c r="H127" s="2">
        <v>1021.2</v>
      </c>
      <c r="I127" s="2">
        <v>0</v>
      </c>
      <c r="J127" s="2">
        <v>0</v>
      </c>
      <c r="K127" s="2">
        <v>0</v>
      </c>
      <c r="L127" s="2">
        <v>0</v>
      </c>
      <c r="M127" s="2">
        <v>1</v>
      </c>
      <c r="N127">
        <v>57.5</v>
      </c>
      <c r="O127">
        <v>784.2</v>
      </c>
      <c r="P127">
        <v>-1.4</v>
      </c>
      <c r="Q127">
        <v>-0.8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2.4</v>
      </c>
      <c r="AN127" s="2">
        <v>89</v>
      </c>
      <c r="AO127" s="2">
        <v>0.7</v>
      </c>
      <c r="AP127" s="2">
        <v>2.4</v>
      </c>
      <c r="AQ127" s="2">
        <v>4.3</v>
      </c>
      <c r="AR127" s="2">
        <v>6.5</v>
      </c>
      <c r="AS127" s="2">
        <v>1016.7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2.2000000000000002</v>
      </c>
      <c r="BB127">
        <v>2.4</v>
      </c>
      <c r="BC127" s="5">
        <v>8.1944444444444403E-2</v>
      </c>
    </row>
    <row r="128" spans="2:55">
      <c r="B128" s="2">
        <v>-0.2</v>
      </c>
      <c r="C128" s="2">
        <v>90</v>
      </c>
      <c r="D128" s="2">
        <v>-1.6</v>
      </c>
      <c r="E128" s="2">
        <v>-0.2</v>
      </c>
      <c r="F128" s="2">
        <v>1.8</v>
      </c>
      <c r="G128" s="2">
        <v>1.8</v>
      </c>
      <c r="H128" s="2">
        <v>1021.2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>
        <v>57.5</v>
      </c>
      <c r="O128">
        <v>784.2</v>
      </c>
      <c r="P128">
        <v>-1.4</v>
      </c>
      <c r="Q128">
        <v>-0.9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2.4</v>
      </c>
      <c r="AN128" s="2">
        <v>89</v>
      </c>
      <c r="AO128" s="2">
        <v>0.7</v>
      </c>
      <c r="AP128" s="2">
        <v>2.4</v>
      </c>
      <c r="AQ128" s="2">
        <v>0</v>
      </c>
      <c r="AR128" s="2">
        <v>4</v>
      </c>
      <c r="AS128" s="2">
        <v>1016.8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2.2000000000000002</v>
      </c>
      <c r="BB128">
        <v>2.4</v>
      </c>
      <c r="BC128" s="5">
        <v>8.2638888888888901E-2</v>
      </c>
    </row>
    <row r="129" spans="2:55">
      <c r="B129" s="2">
        <v>-0.2</v>
      </c>
      <c r="C129" s="2">
        <v>90</v>
      </c>
      <c r="D129" s="2">
        <v>-1.6</v>
      </c>
      <c r="E129" s="2">
        <v>-0.2</v>
      </c>
      <c r="F129" s="2">
        <v>0</v>
      </c>
      <c r="G129" s="2">
        <v>0</v>
      </c>
      <c r="H129" s="2">
        <v>1021.2</v>
      </c>
      <c r="I129" s="2">
        <v>0</v>
      </c>
      <c r="J129" s="2">
        <v>0</v>
      </c>
      <c r="K129" s="2">
        <v>0</v>
      </c>
      <c r="L129" s="2">
        <v>0</v>
      </c>
      <c r="M129" s="2">
        <v>1</v>
      </c>
      <c r="N129">
        <v>57.5</v>
      </c>
      <c r="O129">
        <v>784.2</v>
      </c>
      <c r="P129">
        <v>-1.4</v>
      </c>
      <c r="Q129">
        <v>-0.9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2.4</v>
      </c>
      <c r="AN129" s="2">
        <v>89</v>
      </c>
      <c r="AO129" s="2">
        <v>0.7</v>
      </c>
      <c r="AP129" s="2">
        <v>2.4</v>
      </c>
      <c r="AQ129" s="2">
        <v>2.2000000000000002</v>
      </c>
      <c r="AR129" s="2">
        <v>4</v>
      </c>
      <c r="AS129" s="2">
        <v>1016.6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2.2000000000000002</v>
      </c>
      <c r="BB129">
        <v>2.4</v>
      </c>
      <c r="BC129" s="5">
        <v>8.3333333333333301E-2</v>
      </c>
    </row>
    <row r="130" spans="2:55">
      <c r="B130" s="2">
        <v>-0.2</v>
      </c>
      <c r="C130" s="2">
        <v>90</v>
      </c>
      <c r="D130" s="2">
        <v>-1.6</v>
      </c>
      <c r="E130" s="2">
        <v>-0.2</v>
      </c>
      <c r="F130" s="2">
        <v>0</v>
      </c>
      <c r="G130" s="2">
        <v>2.5</v>
      </c>
      <c r="H130" s="2">
        <v>1021.3</v>
      </c>
      <c r="I130" s="2">
        <v>0</v>
      </c>
      <c r="J130" s="2">
        <v>0</v>
      </c>
      <c r="K130" s="2">
        <v>0</v>
      </c>
      <c r="L130" s="2">
        <v>0</v>
      </c>
      <c r="M130" s="2">
        <v>1</v>
      </c>
      <c r="N130">
        <v>57.5</v>
      </c>
      <c r="O130">
        <v>784.2</v>
      </c>
      <c r="P130">
        <v>-1.4</v>
      </c>
      <c r="Q130">
        <v>-0.9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2.4</v>
      </c>
      <c r="AN130" s="2">
        <v>89</v>
      </c>
      <c r="AO130" s="2">
        <v>0.7</v>
      </c>
      <c r="AP130" s="2">
        <v>2.4</v>
      </c>
      <c r="AQ130" s="2">
        <v>4.3</v>
      </c>
      <c r="AR130" s="2">
        <v>6.1</v>
      </c>
      <c r="AS130" s="2">
        <v>1016.6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2.2000000000000002</v>
      </c>
      <c r="BB130">
        <v>2.4</v>
      </c>
      <c r="BC130" s="5">
        <v>8.4027777777777798E-2</v>
      </c>
    </row>
    <row r="131" spans="2:55">
      <c r="B131" s="2">
        <v>-0.2</v>
      </c>
      <c r="C131" s="2">
        <v>90</v>
      </c>
      <c r="D131" s="2">
        <v>-1.6</v>
      </c>
      <c r="E131" s="2">
        <v>-0.2</v>
      </c>
      <c r="F131" s="2">
        <v>0</v>
      </c>
      <c r="G131" s="2">
        <v>2.5</v>
      </c>
      <c r="H131" s="2">
        <v>1021.1</v>
      </c>
      <c r="I131" s="2">
        <v>0</v>
      </c>
      <c r="J131" s="2">
        <v>0</v>
      </c>
      <c r="K131" s="2">
        <v>0</v>
      </c>
      <c r="L131" s="2">
        <v>0</v>
      </c>
      <c r="M131" s="2">
        <v>1</v>
      </c>
      <c r="N131">
        <v>57.5</v>
      </c>
      <c r="O131">
        <v>784.2</v>
      </c>
      <c r="P131">
        <v>-1.5</v>
      </c>
      <c r="Q131">
        <v>-0.9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2.4</v>
      </c>
      <c r="AN131" s="2">
        <v>89</v>
      </c>
      <c r="AO131" s="2">
        <v>0.7</v>
      </c>
      <c r="AP131" s="2">
        <v>2.4</v>
      </c>
      <c r="AQ131" s="2">
        <v>4.3</v>
      </c>
      <c r="AR131" s="2">
        <v>5.4</v>
      </c>
      <c r="AS131" s="2">
        <v>1016.7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2.2999999999999998</v>
      </c>
      <c r="BB131">
        <v>2.4</v>
      </c>
      <c r="BC131" s="5">
        <v>8.4722222222222199E-2</v>
      </c>
    </row>
    <row r="132" spans="2:55">
      <c r="B132" s="2">
        <v>-0.3</v>
      </c>
      <c r="C132" s="2">
        <v>90</v>
      </c>
      <c r="D132" s="2">
        <v>-1.7</v>
      </c>
      <c r="E132" s="2">
        <v>-0.3</v>
      </c>
      <c r="F132" s="2">
        <v>2.5</v>
      </c>
      <c r="G132" s="2">
        <v>2.9</v>
      </c>
      <c r="H132" s="2">
        <v>1021.3</v>
      </c>
      <c r="I132" s="2">
        <v>0</v>
      </c>
      <c r="J132" s="2">
        <v>0</v>
      </c>
      <c r="K132" s="2">
        <v>0</v>
      </c>
      <c r="L132" s="2">
        <v>0</v>
      </c>
      <c r="M132" s="2">
        <v>1</v>
      </c>
      <c r="N132">
        <v>57.5</v>
      </c>
      <c r="O132">
        <v>784.2</v>
      </c>
      <c r="P132">
        <v>-1.5</v>
      </c>
      <c r="Q132">
        <v>-0.9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2.4</v>
      </c>
      <c r="AN132" s="2">
        <v>89</v>
      </c>
      <c r="AO132" s="2">
        <v>0.7</v>
      </c>
      <c r="AP132" s="2">
        <v>2.4</v>
      </c>
      <c r="AQ132" s="2">
        <v>2.2000000000000002</v>
      </c>
      <c r="AR132" s="2">
        <v>5.4</v>
      </c>
      <c r="AS132" s="2">
        <v>1016.6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2.2000000000000002</v>
      </c>
      <c r="BB132">
        <v>2.5</v>
      </c>
      <c r="BC132" s="5">
        <v>8.5416666666666696E-2</v>
      </c>
    </row>
    <row r="133" spans="2:55">
      <c r="B133" s="2">
        <v>-0.3</v>
      </c>
      <c r="C133" s="2">
        <v>90</v>
      </c>
      <c r="D133" s="2">
        <v>-1.7</v>
      </c>
      <c r="E133" s="2">
        <v>-0.3</v>
      </c>
      <c r="F133" s="2">
        <v>1.8</v>
      </c>
      <c r="G133" s="2">
        <v>1.8</v>
      </c>
      <c r="H133" s="2">
        <v>1021.4</v>
      </c>
      <c r="I133" s="2">
        <v>0</v>
      </c>
      <c r="J133" s="2">
        <v>0</v>
      </c>
      <c r="K133" s="2">
        <v>0</v>
      </c>
      <c r="L133" s="2">
        <v>0</v>
      </c>
      <c r="M133" s="2">
        <v>1</v>
      </c>
      <c r="N133">
        <v>57.5</v>
      </c>
      <c r="O133">
        <v>784.2</v>
      </c>
      <c r="P133">
        <v>-1.5</v>
      </c>
      <c r="Q133">
        <v>-0.9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2.4</v>
      </c>
      <c r="AN133" s="2">
        <v>89</v>
      </c>
      <c r="AO133" s="2">
        <v>0.7</v>
      </c>
      <c r="AP133" s="2">
        <v>0.7</v>
      </c>
      <c r="AQ133" s="2">
        <v>6.1</v>
      </c>
      <c r="AR133" s="2">
        <v>6.1</v>
      </c>
      <c r="AS133" s="2">
        <v>1016.4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2.2999999999999998</v>
      </c>
      <c r="BB133">
        <v>2.5</v>
      </c>
      <c r="BC133" s="5">
        <v>8.6111111111111097E-2</v>
      </c>
    </row>
    <row r="134" spans="2:55">
      <c r="B134" s="2">
        <v>-0.2</v>
      </c>
      <c r="C134" s="2">
        <v>90</v>
      </c>
      <c r="D134" s="2">
        <v>-1.6</v>
      </c>
      <c r="E134" s="2">
        <v>-0.2</v>
      </c>
      <c r="F134" s="2">
        <v>0</v>
      </c>
      <c r="G134" s="2">
        <v>2.9</v>
      </c>
      <c r="H134" s="2">
        <v>1021.1</v>
      </c>
      <c r="I134" s="2">
        <v>0</v>
      </c>
      <c r="J134" s="2">
        <v>0</v>
      </c>
      <c r="K134" s="2">
        <v>0</v>
      </c>
      <c r="L134" s="2">
        <v>0</v>
      </c>
      <c r="M134" s="2">
        <v>1</v>
      </c>
      <c r="N134">
        <v>57.5</v>
      </c>
      <c r="O134">
        <v>784.2</v>
      </c>
      <c r="P134">
        <v>-1.5</v>
      </c>
      <c r="Q134">
        <v>-0.9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2.4</v>
      </c>
      <c r="AN134" s="2">
        <v>89</v>
      </c>
      <c r="AO134" s="2">
        <v>0.7</v>
      </c>
      <c r="AP134" s="2">
        <v>0.5</v>
      </c>
      <c r="AQ134" s="2">
        <v>6.5</v>
      </c>
      <c r="AR134" s="2">
        <v>8.3000000000000007</v>
      </c>
      <c r="AS134" s="2">
        <v>1016.5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2.2999999999999998</v>
      </c>
      <c r="BB134">
        <v>2.5</v>
      </c>
      <c r="BC134" s="5">
        <v>8.6805555555555594E-2</v>
      </c>
    </row>
    <row r="135" spans="2:55">
      <c r="B135" s="2">
        <v>-0.2</v>
      </c>
      <c r="C135" s="2">
        <v>90</v>
      </c>
      <c r="D135" s="2">
        <v>-1.6</v>
      </c>
      <c r="E135" s="2">
        <v>-0.2</v>
      </c>
      <c r="F135" s="2">
        <v>0</v>
      </c>
      <c r="G135" s="2">
        <v>1.8</v>
      </c>
      <c r="H135" s="2">
        <v>1021.3</v>
      </c>
      <c r="I135" s="2">
        <v>0</v>
      </c>
      <c r="J135" s="2">
        <v>0</v>
      </c>
      <c r="K135" s="2">
        <v>0</v>
      </c>
      <c r="L135" s="2">
        <v>0</v>
      </c>
      <c r="M135" s="2">
        <v>1</v>
      </c>
      <c r="N135">
        <v>57.5</v>
      </c>
      <c r="O135">
        <v>784.2</v>
      </c>
      <c r="P135">
        <v>-1.5</v>
      </c>
      <c r="Q135">
        <v>-0.9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2.5</v>
      </c>
      <c r="AN135" s="2">
        <v>89</v>
      </c>
      <c r="AO135" s="2">
        <v>0.8</v>
      </c>
      <c r="AP135" s="2">
        <v>2.5</v>
      </c>
      <c r="AQ135" s="2">
        <v>4.7</v>
      </c>
      <c r="AR135" s="2">
        <v>5</v>
      </c>
      <c r="AS135" s="2">
        <v>1016.7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2.2999999999999998</v>
      </c>
      <c r="BB135">
        <v>2.5</v>
      </c>
      <c r="BC135" s="5">
        <v>8.7499999999999994E-2</v>
      </c>
    </row>
    <row r="136" spans="2:55">
      <c r="B136" s="2">
        <v>-0.2</v>
      </c>
      <c r="C136" s="2">
        <v>90</v>
      </c>
      <c r="D136" s="2">
        <v>-1.6</v>
      </c>
      <c r="E136" s="2">
        <v>-0.2</v>
      </c>
      <c r="F136" s="2">
        <v>1.8</v>
      </c>
      <c r="G136" s="2">
        <v>2.5</v>
      </c>
      <c r="H136" s="2">
        <v>1021.3</v>
      </c>
      <c r="I136" s="2">
        <v>0</v>
      </c>
      <c r="J136" s="2">
        <v>0</v>
      </c>
      <c r="K136" s="2">
        <v>0</v>
      </c>
      <c r="L136" s="2">
        <v>0</v>
      </c>
      <c r="M136" s="2">
        <v>1</v>
      </c>
      <c r="N136">
        <v>57.5</v>
      </c>
      <c r="O136">
        <v>784.2</v>
      </c>
      <c r="P136">
        <v>-1.6</v>
      </c>
      <c r="Q136">
        <v>-0.9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2.5</v>
      </c>
      <c r="AN136" s="2">
        <v>89</v>
      </c>
      <c r="AO136" s="2">
        <v>0.8</v>
      </c>
      <c r="AP136" s="2">
        <v>1.2</v>
      </c>
      <c r="AQ136" s="2">
        <v>5</v>
      </c>
      <c r="AR136" s="2">
        <v>5.8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2.2999999999999998</v>
      </c>
      <c r="BB136">
        <v>2.5</v>
      </c>
      <c r="BC136" s="5">
        <v>8.8194444444444506E-2</v>
      </c>
    </row>
    <row r="137" spans="2:55">
      <c r="B137" s="2">
        <v>-0.2</v>
      </c>
      <c r="C137" s="2">
        <v>90</v>
      </c>
      <c r="D137" s="2">
        <v>-1.6</v>
      </c>
      <c r="E137" s="2">
        <v>-0.2</v>
      </c>
      <c r="F137" s="2">
        <v>2.9</v>
      </c>
      <c r="G137" s="2">
        <v>3.6</v>
      </c>
      <c r="H137" s="2">
        <v>1021.2</v>
      </c>
      <c r="I137" s="2">
        <v>0</v>
      </c>
      <c r="J137" s="2">
        <v>0</v>
      </c>
      <c r="K137" s="2">
        <v>0</v>
      </c>
      <c r="L137" s="2">
        <v>0</v>
      </c>
      <c r="M137" s="2">
        <v>1</v>
      </c>
      <c r="N137">
        <v>57.5</v>
      </c>
      <c r="O137">
        <v>784.2</v>
      </c>
      <c r="P137">
        <v>-1.6</v>
      </c>
      <c r="Q137">
        <v>-0.9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2.5</v>
      </c>
      <c r="AN137" s="2">
        <v>89</v>
      </c>
      <c r="AO137" s="2">
        <v>0.8</v>
      </c>
      <c r="AP137" s="2">
        <v>1.2</v>
      </c>
      <c r="AQ137" s="2">
        <v>5</v>
      </c>
      <c r="AR137" s="2">
        <v>6.1</v>
      </c>
      <c r="AS137" s="2">
        <v>1016.7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2.4</v>
      </c>
      <c r="BB137">
        <v>2.5</v>
      </c>
      <c r="BC137" s="5">
        <v>8.8888888888888906E-2</v>
      </c>
    </row>
    <row r="138" spans="2:55">
      <c r="B138" s="2">
        <v>-0.2</v>
      </c>
      <c r="C138" s="2">
        <v>90</v>
      </c>
      <c r="D138" s="2">
        <v>-1.6</v>
      </c>
      <c r="E138" s="2">
        <v>-0.2</v>
      </c>
      <c r="F138" s="2">
        <v>1.8</v>
      </c>
      <c r="G138" s="2">
        <v>2.2000000000000002</v>
      </c>
      <c r="H138" s="2">
        <v>1021.3</v>
      </c>
      <c r="I138" s="2">
        <v>0</v>
      </c>
      <c r="J138" s="2">
        <v>0</v>
      </c>
      <c r="K138" s="2">
        <v>0</v>
      </c>
      <c r="L138" s="2">
        <v>0</v>
      </c>
      <c r="M138" s="2">
        <v>1</v>
      </c>
      <c r="N138">
        <v>57.5</v>
      </c>
      <c r="O138">
        <v>784.2</v>
      </c>
      <c r="P138">
        <v>-1.5</v>
      </c>
      <c r="Q138">
        <v>-0.9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2.5</v>
      </c>
      <c r="AN138" s="2">
        <v>89</v>
      </c>
      <c r="AO138" s="2">
        <v>0.8</v>
      </c>
      <c r="AP138" s="2">
        <v>1.1000000000000001</v>
      </c>
      <c r="AQ138" s="2">
        <v>5.4</v>
      </c>
      <c r="AR138" s="2">
        <v>5.4</v>
      </c>
      <c r="AS138" s="2">
        <v>1016.5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2.4</v>
      </c>
      <c r="BB138">
        <v>2.5</v>
      </c>
      <c r="BC138" s="5">
        <v>8.9583333333333307E-2</v>
      </c>
    </row>
    <row r="139" spans="2:55">
      <c r="B139" s="2">
        <v>-0.2</v>
      </c>
      <c r="C139" s="2">
        <v>90</v>
      </c>
      <c r="D139" s="2">
        <v>-1.6</v>
      </c>
      <c r="E139" s="2">
        <v>-0.2</v>
      </c>
      <c r="F139" s="2">
        <v>0</v>
      </c>
      <c r="G139" s="2">
        <v>2.2000000000000002</v>
      </c>
      <c r="H139" s="2">
        <v>1021.4</v>
      </c>
      <c r="I139" s="2">
        <v>0</v>
      </c>
      <c r="J139" s="2">
        <v>0</v>
      </c>
      <c r="K139" s="2">
        <v>0</v>
      </c>
      <c r="L139" s="2">
        <v>0</v>
      </c>
      <c r="M139" s="2">
        <v>1</v>
      </c>
      <c r="N139">
        <v>57.5</v>
      </c>
      <c r="O139">
        <v>784.2</v>
      </c>
      <c r="P139">
        <v>-1.5</v>
      </c>
      <c r="Q139">
        <v>-1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2.5</v>
      </c>
      <c r="AN139" s="2">
        <v>89</v>
      </c>
      <c r="AO139" s="2">
        <v>0.8</v>
      </c>
      <c r="AP139" s="2">
        <v>0.5</v>
      </c>
      <c r="AQ139" s="2">
        <v>6.8</v>
      </c>
      <c r="AR139" s="2">
        <v>6.8</v>
      </c>
      <c r="AS139" s="2">
        <v>1016.6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2.4</v>
      </c>
      <c r="BB139">
        <v>2.5</v>
      </c>
      <c r="BC139" s="5">
        <v>9.0277777777777804E-2</v>
      </c>
    </row>
    <row r="140" spans="2:55">
      <c r="B140" s="2">
        <v>-0.2</v>
      </c>
      <c r="C140" s="2">
        <v>90</v>
      </c>
      <c r="D140" s="2">
        <v>-1.6</v>
      </c>
      <c r="E140" s="2">
        <v>-0.2</v>
      </c>
      <c r="F140" s="2">
        <v>1.8</v>
      </c>
      <c r="G140" s="2">
        <v>2.9</v>
      </c>
      <c r="H140" s="2">
        <v>1021.4</v>
      </c>
      <c r="I140" s="2">
        <v>0</v>
      </c>
      <c r="J140" s="2">
        <v>0</v>
      </c>
      <c r="K140" s="2">
        <v>0</v>
      </c>
      <c r="L140" s="2">
        <v>0</v>
      </c>
      <c r="M140" s="2">
        <v>1</v>
      </c>
      <c r="N140">
        <v>57.5</v>
      </c>
      <c r="O140">
        <v>784.2</v>
      </c>
      <c r="P140">
        <v>-1.5</v>
      </c>
      <c r="Q140">
        <v>-1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2.5</v>
      </c>
      <c r="AN140" s="2">
        <v>89</v>
      </c>
      <c r="AO140" s="2">
        <v>0.8</v>
      </c>
      <c r="AP140" s="2">
        <v>0.2</v>
      </c>
      <c r="AQ140" s="2">
        <v>7.9</v>
      </c>
      <c r="AR140" s="2">
        <v>7.9</v>
      </c>
      <c r="AS140" s="2">
        <v>1016.4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2.4</v>
      </c>
      <c r="BB140">
        <v>2.5</v>
      </c>
      <c r="BC140" s="5">
        <v>9.0972222222222204E-2</v>
      </c>
    </row>
    <row r="141" spans="2:55">
      <c r="B141" s="2">
        <v>-0.2</v>
      </c>
      <c r="C141" s="2">
        <v>90</v>
      </c>
      <c r="D141" s="2">
        <v>-1.6</v>
      </c>
      <c r="E141" s="2">
        <v>-0.2</v>
      </c>
      <c r="F141" s="2">
        <v>0</v>
      </c>
      <c r="G141" s="2">
        <v>1.8</v>
      </c>
      <c r="H141" s="2">
        <v>1021.3</v>
      </c>
      <c r="I141" s="2">
        <v>0</v>
      </c>
      <c r="J141" s="2">
        <v>0</v>
      </c>
      <c r="K141" s="2">
        <v>0</v>
      </c>
      <c r="L141" s="2">
        <v>0</v>
      </c>
      <c r="M141" s="2">
        <v>1</v>
      </c>
      <c r="N141">
        <v>57.5</v>
      </c>
      <c r="O141">
        <v>784.2</v>
      </c>
      <c r="P141">
        <v>-1.5</v>
      </c>
      <c r="Q141">
        <v>-1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2.5</v>
      </c>
      <c r="AN141" s="2">
        <v>89</v>
      </c>
      <c r="AO141" s="2">
        <v>0.8</v>
      </c>
      <c r="AP141" s="2">
        <v>2.5</v>
      </c>
      <c r="AQ141" s="2">
        <v>4</v>
      </c>
      <c r="AR141" s="2">
        <v>6.1</v>
      </c>
      <c r="AS141" s="2">
        <v>1016.5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2.4</v>
      </c>
      <c r="BB141">
        <v>2.5</v>
      </c>
      <c r="BC141" s="5">
        <v>9.1666666666666702E-2</v>
      </c>
    </row>
    <row r="142" spans="2:55">
      <c r="B142" s="2">
        <v>-0.3</v>
      </c>
      <c r="C142" s="2">
        <v>90</v>
      </c>
      <c r="D142" s="2">
        <v>-1.7</v>
      </c>
      <c r="E142" s="2">
        <v>-0.3</v>
      </c>
      <c r="F142" s="2">
        <v>0</v>
      </c>
      <c r="G142" s="2">
        <v>0</v>
      </c>
      <c r="H142" s="2">
        <v>1021.4</v>
      </c>
      <c r="I142" s="2">
        <v>0</v>
      </c>
      <c r="J142" s="2">
        <v>0</v>
      </c>
      <c r="K142" s="2">
        <v>0</v>
      </c>
      <c r="L142" s="2">
        <v>0</v>
      </c>
      <c r="M142" s="2">
        <v>1</v>
      </c>
      <c r="N142">
        <v>57.5</v>
      </c>
      <c r="O142">
        <v>784.2</v>
      </c>
      <c r="P142">
        <v>-1.6</v>
      </c>
      <c r="Q142">
        <v>-1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2.5</v>
      </c>
      <c r="AN142" s="2">
        <v>89</v>
      </c>
      <c r="AO142" s="2">
        <v>0.8</v>
      </c>
      <c r="AP142" s="2">
        <v>2.5</v>
      </c>
      <c r="AQ142" s="2">
        <v>4</v>
      </c>
      <c r="AR142" s="2">
        <v>5</v>
      </c>
      <c r="AS142" s="2">
        <v>1016.7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2.4</v>
      </c>
      <c r="BB142">
        <v>2.6</v>
      </c>
      <c r="BC142" s="5">
        <v>9.2361111111111102E-2</v>
      </c>
    </row>
    <row r="143" spans="2:55">
      <c r="B143" s="2">
        <v>-0.3</v>
      </c>
      <c r="C143" s="2">
        <v>90</v>
      </c>
      <c r="D143" s="2">
        <v>-1.7</v>
      </c>
      <c r="E143" s="2">
        <v>-0.3</v>
      </c>
      <c r="F143" s="2">
        <v>4</v>
      </c>
      <c r="G143" s="2">
        <v>4.3</v>
      </c>
      <c r="H143" s="2">
        <v>1021.5</v>
      </c>
      <c r="I143" s="2">
        <v>0</v>
      </c>
      <c r="J143" s="2">
        <v>0</v>
      </c>
      <c r="K143" s="2">
        <v>0</v>
      </c>
      <c r="L143" s="2">
        <v>0</v>
      </c>
      <c r="M143" s="2">
        <v>1</v>
      </c>
      <c r="N143">
        <v>57.5</v>
      </c>
      <c r="O143">
        <v>784.2</v>
      </c>
      <c r="P143">
        <v>-1.6</v>
      </c>
      <c r="Q143">
        <v>-1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2.5</v>
      </c>
      <c r="AN143" s="2">
        <v>89</v>
      </c>
      <c r="AO143" s="2">
        <v>0.8</v>
      </c>
      <c r="AP143" s="2">
        <v>2.5</v>
      </c>
      <c r="AQ143" s="2">
        <v>4.3</v>
      </c>
      <c r="AR143" s="2">
        <v>5</v>
      </c>
      <c r="AS143" s="2">
        <v>1016.6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2.4</v>
      </c>
      <c r="BB143">
        <v>2.6</v>
      </c>
      <c r="BC143" s="5">
        <v>9.30555555555556E-2</v>
      </c>
    </row>
    <row r="144" spans="2:55">
      <c r="B144" s="2">
        <v>-0.2</v>
      </c>
      <c r="C144" s="2">
        <v>90</v>
      </c>
      <c r="D144" s="2">
        <v>-1.6</v>
      </c>
      <c r="E144" s="2">
        <v>-0.2</v>
      </c>
      <c r="F144" s="2">
        <v>1.8</v>
      </c>
      <c r="G144" s="2">
        <v>2.5</v>
      </c>
      <c r="H144" s="2">
        <v>1021.3</v>
      </c>
      <c r="I144" s="2">
        <v>0</v>
      </c>
      <c r="J144" s="2">
        <v>0</v>
      </c>
      <c r="K144" s="2">
        <v>0</v>
      </c>
      <c r="L144" s="2">
        <v>0</v>
      </c>
      <c r="M144" s="2">
        <v>1</v>
      </c>
      <c r="N144">
        <v>57.5</v>
      </c>
      <c r="O144">
        <v>784.2</v>
      </c>
      <c r="P144">
        <v>-1.6</v>
      </c>
      <c r="Q144">
        <v>-1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2.5</v>
      </c>
      <c r="AN144" s="2">
        <v>89</v>
      </c>
      <c r="AO144" s="2">
        <v>0.8</v>
      </c>
      <c r="AP144" s="2">
        <v>2.5</v>
      </c>
      <c r="AQ144" s="2">
        <v>4.7</v>
      </c>
      <c r="AR144" s="2">
        <v>4.7</v>
      </c>
      <c r="AS144" s="2">
        <v>1016.4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2.4</v>
      </c>
      <c r="BB144">
        <v>2.6</v>
      </c>
      <c r="BC144" s="5">
        <v>9.375E-2</v>
      </c>
    </row>
    <row r="145" spans="2:55">
      <c r="B145" s="2">
        <v>-0.2</v>
      </c>
      <c r="C145" s="2">
        <v>90</v>
      </c>
      <c r="D145" s="2">
        <v>-1.6</v>
      </c>
      <c r="E145" s="2">
        <v>-0.2</v>
      </c>
      <c r="F145" s="2">
        <v>2.2000000000000002</v>
      </c>
      <c r="G145" s="2">
        <v>2.2000000000000002</v>
      </c>
      <c r="H145" s="2">
        <v>1021.4</v>
      </c>
      <c r="I145" s="2">
        <v>0</v>
      </c>
      <c r="J145" s="2">
        <v>0</v>
      </c>
      <c r="K145" s="2">
        <v>0</v>
      </c>
      <c r="L145" s="2">
        <v>0</v>
      </c>
      <c r="M145" s="2">
        <v>1</v>
      </c>
      <c r="N145">
        <v>57.5</v>
      </c>
      <c r="O145">
        <v>784.2</v>
      </c>
      <c r="P145">
        <v>-1.6</v>
      </c>
      <c r="Q145">
        <v>-1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2.5</v>
      </c>
      <c r="AN145" s="2">
        <v>89</v>
      </c>
      <c r="AO145" s="2">
        <v>0.8</v>
      </c>
      <c r="AP145" s="2">
        <v>2.5</v>
      </c>
      <c r="AQ145" s="2">
        <v>3.6</v>
      </c>
      <c r="AR145" s="2">
        <v>5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2.4</v>
      </c>
      <c r="BB145">
        <v>2.6</v>
      </c>
      <c r="BC145" s="5">
        <v>9.44444444444444E-2</v>
      </c>
    </row>
    <row r="146" spans="2:55">
      <c r="B146" s="2">
        <v>-0.3</v>
      </c>
      <c r="C146" s="2">
        <v>90</v>
      </c>
      <c r="D146" s="2">
        <v>-1.7</v>
      </c>
      <c r="E146" s="2">
        <v>-0.3</v>
      </c>
      <c r="F146" s="2">
        <v>1.8</v>
      </c>
      <c r="G146" s="2">
        <v>2.5</v>
      </c>
      <c r="H146" s="2">
        <v>1021.2</v>
      </c>
      <c r="I146" s="2">
        <v>0</v>
      </c>
      <c r="J146" s="2">
        <v>0</v>
      </c>
      <c r="K146" s="2">
        <v>0</v>
      </c>
      <c r="L146" s="2">
        <v>0</v>
      </c>
      <c r="M146" s="2">
        <v>1</v>
      </c>
      <c r="N146">
        <v>57.5</v>
      </c>
      <c r="O146">
        <v>784.2</v>
      </c>
      <c r="P146">
        <v>-1.6</v>
      </c>
      <c r="Q146">
        <v>-1.1000000000000001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2.6</v>
      </c>
      <c r="AN146" s="2">
        <v>89</v>
      </c>
      <c r="AO146" s="2">
        <v>0.9</v>
      </c>
      <c r="AP146" s="2">
        <v>1.2</v>
      </c>
      <c r="AQ146" s="2">
        <v>5.4</v>
      </c>
      <c r="AR146" s="2">
        <v>9.4</v>
      </c>
      <c r="AS146" s="2">
        <v>1016.6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2.4</v>
      </c>
      <c r="BB146">
        <v>2.6</v>
      </c>
      <c r="BC146" s="5">
        <v>9.5138888888888898E-2</v>
      </c>
    </row>
    <row r="147" spans="2:55">
      <c r="B147" s="2">
        <v>-0.3</v>
      </c>
      <c r="C147" s="2">
        <v>90</v>
      </c>
      <c r="D147" s="2">
        <v>-1.7</v>
      </c>
      <c r="E147" s="2">
        <v>-0.3</v>
      </c>
      <c r="F147" s="2">
        <v>1.8</v>
      </c>
      <c r="G147" s="2">
        <v>4</v>
      </c>
      <c r="H147" s="2">
        <v>1021.4</v>
      </c>
      <c r="I147" s="2">
        <v>0</v>
      </c>
      <c r="J147" s="2">
        <v>0</v>
      </c>
      <c r="K147" s="2">
        <v>0</v>
      </c>
      <c r="L147" s="2">
        <v>0</v>
      </c>
      <c r="M147" s="2">
        <v>1</v>
      </c>
      <c r="N147">
        <v>57.5</v>
      </c>
      <c r="O147">
        <v>784.2</v>
      </c>
      <c r="P147">
        <v>-1.6</v>
      </c>
      <c r="Q147">
        <v>-1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2.6</v>
      </c>
      <c r="AN147" s="2">
        <v>89</v>
      </c>
      <c r="AO147" s="2">
        <v>0.9</v>
      </c>
      <c r="AP147" s="2">
        <v>2.6</v>
      </c>
      <c r="AQ147" s="2">
        <v>3.2</v>
      </c>
      <c r="AR147" s="2">
        <v>4.3</v>
      </c>
      <c r="AS147" s="2">
        <v>1016.7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2.5</v>
      </c>
      <c r="BB147">
        <v>2.6</v>
      </c>
      <c r="BC147" s="5">
        <v>9.5833333333333298E-2</v>
      </c>
    </row>
    <row r="148" spans="2:55">
      <c r="B148" s="2">
        <v>-0.2</v>
      </c>
      <c r="C148" s="2">
        <v>90</v>
      </c>
      <c r="D148" s="2">
        <v>-1.6</v>
      </c>
      <c r="E148" s="2">
        <v>-0.2</v>
      </c>
      <c r="F148" s="2">
        <v>3.2</v>
      </c>
      <c r="G148" s="2">
        <v>3.6</v>
      </c>
      <c r="H148" s="2">
        <v>1021.3</v>
      </c>
      <c r="I148" s="2">
        <v>0</v>
      </c>
      <c r="J148" s="2">
        <v>0</v>
      </c>
      <c r="K148" s="2">
        <v>0</v>
      </c>
      <c r="L148" s="2">
        <v>0</v>
      </c>
      <c r="M148" s="2">
        <v>1</v>
      </c>
      <c r="N148">
        <v>57.5</v>
      </c>
      <c r="O148">
        <v>784.2</v>
      </c>
      <c r="P148">
        <v>-1.6</v>
      </c>
      <c r="Q148">
        <v>-1.1000000000000001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2.6</v>
      </c>
      <c r="AN148" s="2">
        <v>89</v>
      </c>
      <c r="AO148" s="2">
        <v>0.9</v>
      </c>
      <c r="AP148" s="2">
        <v>2.6</v>
      </c>
      <c r="AQ148" s="2">
        <v>4.3</v>
      </c>
      <c r="AR148" s="2">
        <v>5.8</v>
      </c>
      <c r="AS148" s="2">
        <v>1016.6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2.5</v>
      </c>
      <c r="BB148">
        <v>2.6</v>
      </c>
      <c r="BC148" s="5">
        <v>9.6527777777777796E-2</v>
      </c>
    </row>
    <row r="149" spans="2:55">
      <c r="B149" s="2">
        <v>-0.2</v>
      </c>
      <c r="C149" s="2">
        <v>90</v>
      </c>
      <c r="D149" s="2">
        <v>-1.6</v>
      </c>
      <c r="E149" s="2">
        <v>-0.2</v>
      </c>
      <c r="F149" s="2">
        <v>0</v>
      </c>
      <c r="G149" s="2">
        <v>0</v>
      </c>
      <c r="H149" s="2">
        <v>1021.1</v>
      </c>
      <c r="I149" s="2">
        <v>0</v>
      </c>
      <c r="J149" s="2">
        <v>0</v>
      </c>
      <c r="K149" s="2">
        <v>0</v>
      </c>
      <c r="L149" s="2">
        <v>0</v>
      </c>
      <c r="M149" s="2">
        <v>1</v>
      </c>
      <c r="N149">
        <v>57.5</v>
      </c>
      <c r="O149">
        <v>784.2</v>
      </c>
      <c r="P149">
        <v>-1.6</v>
      </c>
      <c r="Q149">
        <v>-1.1000000000000001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2.6</v>
      </c>
      <c r="AN149" s="2">
        <v>89</v>
      </c>
      <c r="AO149" s="2">
        <v>0.9</v>
      </c>
      <c r="AP149" s="2">
        <v>2.6</v>
      </c>
      <c r="AQ149" s="2">
        <v>4.3</v>
      </c>
      <c r="AR149" s="2">
        <v>6.5</v>
      </c>
      <c r="AS149" s="2">
        <v>1016.6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2.5</v>
      </c>
      <c r="BB149">
        <v>2.6</v>
      </c>
      <c r="BC149" s="5">
        <v>9.7222222222222196E-2</v>
      </c>
    </row>
    <row r="150" spans="2:55">
      <c r="B150" s="2">
        <v>-0.2</v>
      </c>
      <c r="C150" s="2">
        <v>90</v>
      </c>
      <c r="D150" s="2">
        <v>-1.6</v>
      </c>
      <c r="E150" s="2">
        <v>-0.2</v>
      </c>
      <c r="F150" s="2">
        <v>0</v>
      </c>
      <c r="G150" s="2">
        <v>2.2000000000000002</v>
      </c>
      <c r="H150" s="2">
        <v>1021.3</v>
      </c>
      <c r="I150" s="2">
        <v>0</v>
      </c>
      <c r="J150" s="2">
        <v>0</v>
      </c>
      <c r="K150" s="2">
        <v>0</v>
      </c>
      <c r="L150" s="2">
        <v>0</v>
      </c>
      <c r="M150" s="2">
        <v>1</v>
      </c>
      <c r="N150">
        <v>57.5</v>
      </c>
      <c r="O150">
        <v>784.2</v>
      </c>
      <c r="P150">
        <v>-1.6</v>
      </c>
      <c r="Q150">
        <v>-1.1000000000000001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2.6</v>
      </c>
      <c r="AN150" s="2">
        <v>89</v>
      </c>
      <c r="AO150" s="2">
        <v>0.9</v>
      </c>
      <c r="AP150" s="2">
        <v>2.6</v>
      </c>
      <c r="AQ150" s="2">
        <v>4.7</v>
      </c>
      <c r="AR150" s="2">
        <v>6.1</v>
      </c>
      <c r="AS150" s="2">
        <v>1016.6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2.5</v>
      </c>
      <c r="BB150">
        <v>2.6</v>
      </c>
      <c r="BC150" s="5">
        <v>9.7916666666666693E-2</v>
      </c>
    </row>
    <row r="151" spans="2:55">
      <c r="B151" s="2">
        <v>-0.2</v>
      </c>
      <c r="C151" s="2">
        <v>90</v>
      </c>
      <c r="D151" s="2">
        <v>-1.6</v>
      </c>
      <c r="E151" s="2">
        <v>-0.2</v>
      </c>
      <c r="F151" s="2">
        <v>2.5</v>
      </c>
      <c r="G151" s="2">
        <v>2.5</v>
      </c>
      <c r="H151" s="2">
        <v>1021.5</v>
      </c>
      <c r="I151" s="2">
        <v>0</v>
      </c>
      <c r="J151" s="2">
        <v>0</v>
      </c>
      <c r="K151" s="2">
        <v>0</v>
      </c>
      <c r="L151" s="2">
        <v>0</v>
      </c>
      <c r="M151" s="2">
        <v>1</v>
      </c>
      <c r="N151">
        <v>57.5</v>
      </c>
      <c r="O151">
        <v>784.2</v>
      </c>
      <c r="P151">
        <v>-1.6</v>
      </c>
      <c r="Q151">
        <v>-1.1000000000000001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2.6</v>
      </c>
      <c r="AN151" s="2">
        <v>89</v>
      </c>
      <c r="AO151" s="2">
        <v>0.9</v>
      </c>
      <c r="AP151" s="2">
        <v>2.6</v>
      </c>
      <c r="AQ151" s="2">
        <v>3.2</v>
      </c>
      <c r="AR151" s="2">
        <v>4.7</v>
      </c>
      <c r="AS151" s="2">
        <v>1016.7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2.5</v>
      </c>
      <c r="BB151">
        <v>2.7</v>
      </c>
      <c r="BC151" s="5">
        <v>9.8611111111111094E-2</v>
      </c>
    </row>
    <row r="152" spans="2:55">
      <c r="B152" s="2">
        <v>-0.2</v>
      </c>
      <c r="C152" s="2">
        <v>90</v>
      </c>
      <c r="D152" s="2">
        <v>-1.6</v>
      </c>
      <c r="E152" s="2">
        <v>-0.2</v>
      </c>
      <c r="F152" s="2">
        <v>0</v>
      </c>
      <c r="G152" s="2">
        <v>2.2000000000000002</v>
      </c>
      <c r="H152" s="2">
        <v>1021.3</v>
      </c>
      <c r="I152" s="2">
        <v>0</v>
      </c>
      <c r="J152" s="2">
        <v>0</v>
      </c>
      <c r="K152" s="2">
        <v>0</v>
      </c>
      <c r="L152" s="2">
        <v>0</v>
      </c>
      <c r="M152" s="2">
        <v>1</v>
      </c>
      <c r="N152">
        <v>57.5</v>
      </c>
      <c r="O152">
        <v>784.2</v>
      </c>
      <c r="P152">
        <v>-1.6</v>
      </c>
      <c r="Q152">
        <v>-1.1000000000000001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2.6</v>
      </c>
      <c r="AN152" s="2">
        <v>89</v>
      </c>
      <c r="AO152" s="2">
        <v>0.9</v>
      </c>
      <c r="AP152" s="2">
        <v>2.6</v>
      </c>
      <c r="AQ152" s="2">
        <v>3.6</v>
      </c>
      <c r="AR152" s="2">
        <v>5</v>
      </c>
      <c r="AS152" s="2">
        <v>1016.7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2.5</v>
      </c>
      <c r="BB152">
        <v>2.7</v>
      </c>
      <c r="BC152" s="5">
        <v>9.9305555555555605E-2</v>
      </c>
    </row>
    <row r="153" spans="2:55">
      <c r="B153" s="2">
        <v>-0.1</v>
      </c>
      <c r="C153" s="2">
        <v>90</v>
      </c>
      <c r="D153" s="2">
        <v>-1.5</v>
      </c>
      <c r="E153" s="2">
        <v>-0.1</v>
      </c>
      <c r="F153" s="2">
        <v>3.2</v>
      </c>
      <c r="G153" s="2">
        <v>3.6</v>
      </c>
      <c r="H153" s="2">
        <v>1021.4</v>
      </c>
      <c r="I153" s="2">
        <v>0</v>
      </c>
      <c r="J153" s="2">
        <v>0</v>
      </c>
      <c r="K153" s="2">
        <v>0</v>
      </c>
      <c r="L153" s="2">
        <v>0</v>
      </c>
      <c r="M153" s="2">
        <v>1</v>
      </c>
      <c r="N153">
        <v>57.5</v>
      </c>
      <c r="O153">
        <v>784.2</v>
      </c>
      <c r="P153">
        <v>-1.6</v>
      </c>
      <c r="Q153">
        <v>-1.1000000000000001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2.6</v>
      </c>
      <c r="AN153" s="2">
        <v>89</v>
      </c>
      <c r="AO153" s="2">
        <v>0.9</v>
      </c>
      <c r="AP153" s="2">
        <v>2.6</v>
      </c>
      <c r="AQ153" s="2">
        <v>4.7</v>
      </c>
      <c r="AR153" s="2">
        <v>5.8</v>
      </c>
      <c r="AS153" s="2">
        <v>1016.8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2.5</v>
      </c>
      <c r="BB153">
        <v>2.7</v>
      </c>
      <c r="BC153" s="5">
        <v>0.1</v>
      </c>
    </row>
    <row r="154" spans="2:55">
      <c r="B154" s="2">
        <v>-0.1</v>
      </c>
      <c r="C154" s="2">
        <v>90</v>
      </c>
      <c r="D154" s="2">
        <v>-1.5</v>
      </c>
      <c r="E154" s="2">
        <v>-0.1</v>
      </c>
      <c r="F154" s="2">
        <v>0</v>
      </c>
      <c r="G154" s="2">
        <v>2.5</v>
      </c>
      <c r="H154" s="2">
        <v>1021.4</v>
      </c>
      <c r="I154" s="2">
        <v>0</v>
      </c>
      <c r="J154" s="2">
        <v>0</v>
      </c>
      <c r="K154" s="2">
        <v>0</v>
      </c>
      <c r="L154" s="2">
        <v>0</v>
      </c>
      <c r="M154" s="2">
        <v>1</v>
      </c>
      <c r="N154">
        <v>57.5</v>
      </c>
      <c r="O154">
        <v>784.2</v>
      </c>
      <c r="P154">
        <v>-1.6</v>
      </c>
      <c r="Q154">
        <v>-1.1000000000000001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2.6</v>
      </c>
      <c r="AN154" s="2">
        <v>88</v>
      </c>
      <c r="AO154" s="2">
        <v>0.7</v>
      </c>
      <c r="AP154" s="2">
        <v>1.2</v>
      </c>
      <c r="AQ154" s="2">
        <v>5.4</v>
      </c>
      <c r="AR154" s="2">
        <v>6.5</v>
      </c>
      <c r="AS154" s="2">
        <v>1016.7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2.6</v>
      </c>
      <c r="BB154">
        <v>2.7</v>
      </c>
      <c r="BC154" s="5">
        <v>0.100694444444444</v>
      </c>
    </row>
    <row r="155" spans="2:55">
      <c r="B155" s="2">
        <v>-0.1</v>
      </c>
      <c r="C155" s="2">
        <v>90</v>
      </c>
      <c r="D155" s="2">
        <v>-1.5</v>
      </c>
      <c r="E155" s="2">
        <v>-0.1</v>
      </c>
      <c r="F155" s="2">
        <v>0</v>
      </c>
      <c r="G155" s="2">
        <v>0</v>
      </c>
      <c r="H155" s="2">
        <v>1021.2</v>
      </c>
      <c r="I155" s="2">
        <v>0</v>
      </c>
      <c r="J155" s="2">
        <v>0</v>
      </c>
      <c r="K155" s="2">
        <v>0</v>
      </c>
      <c r="L155" s="2">
        <v>0</v>
      </c>
      <c r="M155" s="2">
        <v>1</v>
      </c>
      <c r="N155">
        <v>57.5</v>
      </c>
      <c r="O155">
        <v>784.2</v>
      </c>
      <c r="P155">
        <v>-1.6</v>
      </c>
      <c r="Q155">
        <v>-1.1000000000000001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2.6</v>
      </c>
      <c r="AN155" s="2">
        <v>89</v>
      </c>
      <c r="AO155" s="2">
        <v>0.9</v>
      </c>
      <c r="AP155" s="2">
        <v>2.6</v>
      </c>
      <c r="AQ155" s="2">
        <v>3.2</v>
      </c>
      <c r="AR155" s="2">
        <v>5.8</v>
      </c>
      <c r="AS155" s="2">
        <v>1016.8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2.6</v>
      </c>
      <c r="BB155">
        <v>2.7</v>
      </c>
      <c r="BC155" s="5">
        <v>0.101388888888889</v>
      </c>
    </row>
    <row r="156" spans="2:55">
      <c r="B156" s="2">
        <v>-0.1</v>
      </c>
      <c r="C156" s="2">
        <v>90</v>
      </c>
      <c r="D156" s="2">
        <v>-1.5</v>
      </c>
      <c r="E156" s="2">
        <v>-0.1</v>
      </c>
      <c r="F156" s="2">
        <v>4.3</v>
      </c>
      <c r="G156" s="2">
        <v>5.4</v>
      </c>
      <c r="H156" s="2">
        <v>1021.3</v>
      </c>
      <c r="I156" s="2">
        <v>0</v>
      </c>
      <c r="J156" s="2">
        <v>0</v>
      </c>
      <c r="K156" s="2">
        <v>0</v>
      </c>
      <c r="L156" s="2">
        <v>0</v>
      </c>
      <c r="M156" s="2">
        <v>1</v>
      </c>
      <c r="N156">
        <v>57.5</v>
      </c>
      <c r="O156">
        <v>784.2</v>
      </c>
      <c r="P156">
        <v>-1.6</v>
      </c>
      <c r="Q156">
        <v>-1.1000000000000001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2.7</v>
      </c>
      <c r="AN156" s="2">
        <v>89</v>
      </c>
      <c r="AO156" s="2">
        <v>1</v>
      </c>
      <c r="AP156" s="2">
        <v>1.1000000000000001</v>
      </c>
      <c r="AQ156" s="2">
        <v>6.1</v>
      </c>
      <c r="AR156" s="2">
        <v>6.5</v>
      </c>
      <c r="AS156" s="2">
        <v>1016.8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2.6</v>
      </c>
      <c r="BB156">
        <v>2.7</v>
      </c>
      <c r="BC156" s="5">
        <v>0.102083333333333</v>
      </c>
    </row>
    <row r="157" spans="2:55">
      <c r="B157" s="2">
        <v>0</v>
      </c>
      <c r="C157" s="2">
        <v>90</v>
      </c>
      <c r="D157" s="2">
        <v>-1.4</v>
      </c>
      <c r="E157" s="2">
        <v>0</v>
      </c>
      <c r="F157" s="2">
        <v>2.9</v>
      </c>
      <c r="G157" s="2">
        <v>3.2</v>
      </c>
      <c r="H157" s="2">
        <v>1021.4</v>
      </c>
      <c r="I157" s="2">
        <v>0</v>
      </c>
      <c r="J157" s="2">
        <v>0</v>
      </c>
      <c r="K157" s="2">
        <v>0</v>
      </c>
      <c r="L157" s="2">
        <v>0</v>
      </c>
      <c r="M157" s="2">
        <v>1</v>
      </c>
      <c r="N157">
        <v>57.5</v>
      </c>
      <c r="O157">
        <v>784.2</v>
      </c>
      <c r="P157">
        <v>-1.6</v>
      </c>
      <c r="Q157">
        <v>-1.1000000000000001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2.7</v>
      </c>
      <c r="AN157" s="2">
        <v>88</v>
      </c>
      <c r="AO157" s="2">
        <v>0.8</v>
      </c>
      <c r="AP157" s="2">
        <v>2.7</v>
      </c>
      <c r="AQ157" s="2">
        <v>3.6</v>
      </c>
      <c r="AR157" s="2">
        <v>5.4</v>
      </c>
      <c r="AS157" s="2">
        <v>1016.8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2.6</v>
      </c>
      <c r="BB157">
        <v>2.7</v>
      </c>
      <c r="BC157" s="5">
        <v>0.102777777777778</v>
      </c>
    </row>
    <row r="158" spans="2:55">
      <c r="B158" s="2">
        <v>0</v>
      </c>
      <c r="C158" s="2">
        <v>90</v>
      </c>
      <c r="D158" s="2">
        <v>-1.4</v>
      </c>
      <c r="E158" s="2">
        <v>0</v>
      </c>
      <c r="F158" s="2">
        <v>0</v>
      </c>
      <c r="G158" s="2">
        <v>2.2000000000000002</v>
      </c>
      <c r="H158" s="2">
        <v>1021.3</v>
      </c>
      <c r="I158" s="2">
        <v>0</v>
      </c>
      <c r="J158" s="2">
        <v>0</v>
      </c>
      <c r="K158" s="2">
        <v>0</v>
      </c>
      <c r="L158" s="2">
        <v>0</v>
      </c>
      <c r="M158" s="2">
        <v>1</v>
      </c>
      <c r="N158">
        <v>57.5</v>
      </c>
      <c r="O158">
        <v>784.2</v>
      </c>
      <c r="P158">
        <v>-1.6</v>
      </c>
      <c r="Q158">
        <v>-1.2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2.7</v>
      </c>
      <c r="AN158" s="2">
        <v>88</v>
      </c>
      <c r="AO158" s="2">
        <v>0.8</v>
      </c>
      <c r="AP158" s="2">
        <v>2.7</v>
      </c>
      <c r="AQ158" s="2">
        <v>4.3</v>
      </c>
      <c r="AR158" s="2">
        <v>5.4</v>
      </c>
      <c r="AS158" s="2">
        <v>1016.6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2.6</v>
      </c>
      <c r="BB158">
        <v>2.7</v>
      </c>
      <c r="BC158" s="5">
        <v>0.10347222222222199</v>
      </c>
    </row>
    <row r="159" spans="2:55">
      <c r="B159" s="2">
        <v>0</v>
      </c>
      <c r="C159" s="2">
        <v>90</v>
      </c>
      <c r="D159" s="2">
        <v>-1.4</v>
      </c>
      <c r="E159" s="2">
        <v>0</v>
      </c>
      <c r="F159" s="2">
        <v>0</v>
      </c>
      <c r="G159" s="2">
        <v>2.2000000000000002</v>
      </c>
      <c r="H159" s="2">
        <v>1021.2</v>
      </c>
      <c r="I159" s="2">
        <v>0</v>
      </c>
      <c r="J159" s="2">
        <v>0</v>
      </c>
      <c r="K159" s="2">
        <v>0</v>
      </c>
      <c r="L159" s="2">
        <v>0</v>
      </c>
      <c r="M159" s="2">
        <v>1</v>
      </c>
      <c r="N159">
        <v>57.5</v>
      </c>
      <c r="O159">
        <v>784.2</v>
      </c>
      <c r="P159">
        <v>-1.6</v>
      </c>
      <c r="Q159">
        <v>-1.1000000000000001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2.7</v>
      </c>
      <c r="AN159" s="2">
        <v>88</v>
      </c>
      <c r="AO159" s="2">
        <v>0.8</v>
      </c>
      <c r="AP159" s="2">
        <v>2.7</v>
      </c>
      <c r="AQ159" s="2">
        <v>3.2</v>
      </c>
      <c r="AR159" s="2">
        <v>4.7</v>
      </c>
      <c r="AS159" s="2">
        <v>1016.6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2.6</v>
      </c>
      <c r="BB159">
        <v>2.7</v>
      </c>
      <c r="BC159" s="5">
        <v>0.104166666666667</v>
      </c>
    </row>
    <row r="160" spans="2:55">
      <c r="B160" s="2">
        <v>0</v>
      </c>
      <c r="C160" s="2">
        <v>90</v>
      </c>
      <c r="D160" s="2">
        <v>-1.4</v>
      </c>
      <c r="E160" s="2">
        <v>0</v>
      </c>
      <c r="F160" s="2">
        <v>3.6</v>
      </c>
      <c r="G160" s="2">
        <v>3.6</v>
      </c>
      <c r="H160" s="2">
        <v>1021.2</v>
      </c>
      <c r="I160" s="2">
        <v>0</v>
      </c>
      <c r="J160" s="2">
        <v>0</v>
      </c>
      <c r="K160" s="2">
        <v>0</v>
      </c>
      <c r="L160" s="2">
        <v>0</v>
      </c>
      <c r="M160" s="2">
        <v>1</v>
      </c>
      <c r="N160">
        <v>57.5</v>
      </c>
      <c r="O160">
        <v>784.2</v>
      </c>
      <c r="P160">
        <v>-1.6</v>
      </c>
      <c r="Q160">
        <v>-1.1000000000000001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2.7</v>
      </c>
      <c r="AN160" s="2">
        <v>88</v>
      </c>
      <c r="AO160" s="2">
        <v>0.8</v>
      </c>
      <c r="AP160" s="2">
        <v>2.7</v>
      </c>
      <c r="AQ160" s="2">
        <v>2.9</v>
      </c>
      <c r="AR160" s="2">
        <v>5</v>
      </c>
      <c r="AS160" s="2">
        <v>1016.5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2.6</v>
      </c>
      <c r="BB160">
        <v>2.8</v>
      </c>
      <c r="BC160" s="5">
        <v>0.104861111111111</v>
      </c>
    </row>
    <row r="161" spans="2:55">
      <c r="B161" s="2">
        <v>0</v>
      </c>
      <c r="C161" s="2">
        <v>90</v>
      </c>
      <c r="D161" s="2">
        <v>-1.4</v>
      </c>
      <c r="E161" s="2">
        <v>0</v>
      </c>
      <c r="F161" s="2">
        <v>4</v>
      </c>
      <c r="G161" s="2">
        <v>4.7</v>
      </c>
      <c r="H161" s="2">
        <v>1021.4</v>
      </c>
      <c r="I161" s="2">
        <v>0</v>
      </c>
      <c r="J161" s="2">
        <v>0</v>
      </c>
      <c r="K161" s="2">
        <v>0</v>
      </c>
      <c r="L161" s="2">
        <v>0</v>
      </c>
      <c r="M161" s="2">
        <v>1</v>
      </c>
      <c r="N161">
        <v>57.5</v>
      </c>
      <c r="O161">
        <v>784.2</v>
      </c>
      <c r="P161">
        <v>-1.5</v>
      </c>
      <c r="Q161">
        <v>-1.1000000000000001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2.7</v>
      </c>
      <c r="AN161" s="2">
        <v>88</v>
      </c>
      <c r="AO161" s="2">
        <v>0.8</v>
      </c>
      <c r="AP161" s="2">
        <v>2.7</v>
      </c>
      <c r="AQ161" s="2">
        <v>4.3</v>
      </c>
      <c r="AR161" s="2">
        <v>6.5</v>
      </c>
      <c r="AS161" s="2">
        <v>1016.6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2.7</v>
      </c>
      <c r="BB161">
        <v>2.8</v>
      </c>
      <c r="BC161" s="5">
        <v>0.105555555555556</v>
      </c>
    </row>
    <row r="162" spans="2:55">
      <c r="B162" s="2">
        <v>0</v>
      </c>
      <c r="C162" s="2">
        <v>90</v>
      </c>
      <c r="D162" s="2">
        <v>-1.4</v>
      </c>
      <c r="E162" s="2">
        <v>0</v>
      </c>
      <c r="F162" s="2">
        <v>2.5</v>
      </c>
      <c r="G162" s="2">
        <v>3.6</v>
      </c>
      <c r="H162" s="2">
        <v>1021.4</v>
      </c>
      <c r="I162" s="2">
        <v>0</v>
      </c>
      <c r="J162" s="2">
        <v>0</v>
      </c>
      <c r="K162" s="2">
        <v>0</v>
      </c>
      <c r="L162" s="2">
        <v>0</v>
      </c>
      <c r="M162" s="2">
        <v>1</v>
      </c>
      <c r="N162">
        <v>57.5</v>
      </c>
      <c r="O162">
        <v>784.2</v>
      </c>
      <c r="P162">
        <v>-1.5</v>
      </c>
      <c r="Q162">
        <v>-1.1000000000000001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2.8</v>
      </c>
      <c r="AN162" s="2">
        <v>88</v>
      </c>
      <c r="AO162" s="2">
        <v>0.9</v>
      </c>
      <c r="AP162" s="2">
        <v>0.5</v>
      </c>
      <c r="AQ162" s="2">
        <v>7.9</v>
      </c>
      <c r="AR162" s="2">
        <v>9.6999999999999993</v>
      </c>
      <c r="AS162" s="2">
        <v>1016.8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2.7</v>
      </c>
      <c r="BB162">
        <v>2.8</v>
      </c>
      <c r="BC162" s="5">
        <v>0.10625</v>
      </c>
    </row>
    <row r="163" spans="2:55">
      <c r="B163" s="2">
        <v>0</v>
      </c>
      <c r="C163" s="2">
        <v>90</v>
      </c>
      <c r="D163" s="2">
        <v>-1.4</v>
      </c>
      <c r="E163" s="2">
        <v>0</v>
      </c>
      <c r="F163" s="2">
        <v>3.6</v>
      </c>
      <c r="G163" s="2">
        <v>4.7</v>
      </c>
      <c r="H163" s="2">
        <v>1021.5</v>
      </c>
      <c r="I163" s="2">
        <v>0</v>
      </c>
      <c r="J163" s="2">
        <v>0</v>
      </c>
      <c r="K163" s="2">
        <v>0</v>
      </c>
      <c r="L163" s="2">
        <v>0</v>
      </c>
      <c r="M163" s="2">
        <v>1</v>
      </c>
      <c r="N163">
        <v>57.5</v>
      </c>
      <c r="O163">
        <v>784.2</v>
      </c>
      <c r="P163">
        <v>-1.5</v>
      </c>
      <c r="Q163">
        <v>-1.1000000000000001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2.8</v>
      </c>
      <c r="AN163" s="2">
        <v>88</v>
      </c>
      <c r="AO163" s="2">
        <v>0.9</v>
      </c>
      <c r="AP163" s="2">
        <v>1.4</v>
      </c>
      <c r="AQ163" s="2">
        <v>5.4</v>
      </c>
      <c r="AR163" s="2">
        <v>6.5</v>
      </c>
      <c r="AS163" s="2">
        <v>1016.7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2.7</v>
      </c>
      <c r="BB163">
        <v>2.8</v>
      </c>
      <c r="BC163" s="5">
        <v>0.106944444444444</v>
      </c>
    </row>
    <row r="164" spans="2:55">
      <c r="B164" s="2">
        <v>0</v>
      </c>
      <c r="C164" s="2">
        <v>90</v>
      </c>
      <c r="D164" s="2">
        <v>-1.4</v>
      </c>
      <c r="E164" s="2">
        <v>0</v>
      </c>
      <c r="F164" s="2">
        <v>0</v>
      </c>
      <c r="G164" s="2">
        <v>3.6</v>
      </c>
      <c r="H164" s="2">
        <v>1021.5</v>
      </c>
      <c r="I164" s="2">
        <v>0</v>
      </c>
      <c r="J164" s="2">
        <v>0</v>
      </c>
      <c r="K164" s="2">
        <v>0</v>
      </c>
      <c r="L164" s="2">
        <v>0</v>
      </c>
      <c r="M164" s="2">
        <v>1</v>
      </c>
      <c r="N164">
        <v>57.5</v>
      </c>
      <c r="O164">
        <v>784.2</v>
      </c>
      <c r="P164">
        <v>-1.5</v>
      </c>
      <c r="Q164">
        <v>-1.1000000000000001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2.8</v>
      </c>
      <c r="AN164" s="2">
        <v>88</v>
      </c>
      <c r="AO164" s="2">
        <v>0.9</v>
      </c>
      <c r="AP164" s="2">
        <v>2.8</v>
      </c>
      <c r="AQ164" s="2">
        <v>2.9</v>
      </c>
      <c r="AR164" s="2">
        <v>5</v>
      </c>
      <c r="AS164" s="2">
        <v>1016.6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2.7</v>
      </c>
      <c r="BB164">
        <v>2.8</v>
      </c>
      <c r="BC164" s="5">
        <v>0.10763888888888901</v>
      </c>
    </row>
    <row r="165" spans="2:55">
      <c r="B165" s="2">
        <v>0</v>
      </c>
      <c r="C165" s="2">
        <v>90</v>
      </c>
      <c r="D165" s="2">
        <v>-1.4</v>
      </c>
      <c r="E165" s="2">
        <v>0</v>
      </c>
      <c r="F165" s="2">
        <v>2.2000000000000002</v>
      </c>
      <c r="G165" s="2">
        <v>3.2</v>
      </c>
      <c r="H165" s="2">
        <v>1021.2</v>
      </c>
      <c r="I165" s="2">
        <v>0</v>
      </c>
      <c r="J165" s="2">
        <v>0</v>
      </c>
      <c r="K165" s="2">
        <v>0</v>
      </c>
      <c r="L165" s="2">
        <v>0</v>
      </c>
      <c r="M165" s="2">
        <v>1</v>
      </c>
      <c r="N165">
        <v>57.5</v>
      </c>
      <c r="O165">
        <v>784.2</v>
      </c>
      <c r="P165">
        <v>-1.5</v>
      </c>
      <c r="Q165">
        <v>-1.1000000000000001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2.8</v>
      </c>
      <c r="AN165" s="2">
        <v>88</v>
      </c>
      <c r="AO165" s="2">
        <v>0.9</v>
      </c>
      <c r="AP165" s="2">
        <v>2.8</v>
      </c>
      <c r="AQ165" s="2">
        <v>1.8</v>
      </c>
      <c r="AR165" s="2">
        <v>2.5</v>
      </c>
      <c r="AS165" s="2">
        <v>1016.8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2.7</v>
      </c>
      <c r="BB165">
        <v>2.9</v>
      </c>
      <c r="BC165" s="5">
        <v>0.108333333333333</v>
      </c>
    </row>
    <row r="166" spans="2:55">
      <c r="B166" s="2">
        <v>0</v>
      </c>
      <c r="C166" s="2">
        <v>90</v>
      </c>
      <c r="D166" s="2">
        <v>-1.4</v>
      </c>
      <c r="E166" s="2">
        <v>0</v>
      </c>
      <c r="F166" s="2">
        <v>0</v>
      </c>
      <c r="G166" s="2">
        <v>2.2000000000000002</v>
      </c>
      <c r="H166" s="2">
        <v>1021.4</v>
      </c>
      <c r="I166" s="2">
        <v>0</v>
      </c>
      <c r="J166" s="2">
        <v>0</v>
      </c>
      <c r="K166" s="2">
        <v>0</v>
      </c>
      <c r="L166" s="2">
        <v>0</v>
      </c>
      <c r="M166" s="2">
        <v>1</v>
      </c>
      <c r="N166">
        <v>57.5</v>
      </c>
      <c r="O166">
        <v>784.2</v>
      </c>
      <c r="P166">
        <v>-1.5</v>
      </c>
      <c r="Q166">
        <v>-1.1000000000000001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2.8</v>
      </c>
      <c r="AN166" s="2">
        <v>88</v>
      </c>
      <c r="AO166" s="2">
        <v>0.9</v>
      </c>
      <c r="AP166" s="2">
        <v>2.8</v>
      </c>
      <c r="AQ166" s="2">
        <v>0</v>
      </c>
      <c r="AR166" s="2">
        <v>2.5</v>
      </c>
      <c r="AS166" s="2">
        <v>1016.9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2.7</v>
      </c>
      <c r="BB166">
        <v>2.9</v>
      </c>
      <c r="BC166" s="5">
        <v>0.109027777777778</v>
      </c>
    </row>
    <row r="167" spans="2:55">
      <c r="B167" s="2">
        <v>0</v>
      </c>
      <c r="C167" s="2">
        <v>90</v>
      </c>
      <c r="D167" s="2">
        <v>-1.4</v>
      </c>
      <c r="E167" s="2">
        <v>0</v>
      </c>
      <c r="F167" s="2">
        <v>0</v>
      </c>
      <c r="G167" s="2">
        <v>2.5</v>
      </c>
      <c r="H167" s="2">
        <v>1021.4</v>
      </c>
      <c r="I167" s="2">
        <v>0</v>
      </c>
      <c r="J167" s="2">
        <v>0</v>
      </c>
      <c r="K167" s="2">
        <v>0</v>
      </c>
      <c r="L167" s="2">
        <v>0</v>
      </c>
      <c r="M167" s="2">
        <v>1</v>
      </c>
      <c r="N167">
        <v>57.5</v>
      </c>
      <c r="O167">
        <v>784.2</v>
      </c>
      <c r="P167">
        <v>-1.5</v>
      </c>
      <c r="Q167">
        <v>-1.1000000000000001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2.8</v>
      </c>
      <c r="AN167" s="2">
        <v>88</v>
      </c>
      <c r="AO167" s="2">
        <v>0.9</v>
      </c>
      <c r="AP167" s="2">
        <v>2.8</v>
      </c>
      <c r="AQ167" s="2">
        <v>0</v>
      </c>
      <c r="AR167" s="2">
        <v>2.2000000000000002</v>
      </c>
      <c r="AS167" s="2">
        <v>1016.8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2.8</v>
      </c>
      <c r="BB167">
        <v>2.9</v>
      </c>
      <c r="BC167" s="5">
        <v>0.109722222222222</v>
      </c>
    </row>
    <row r="168" spans="2:55">
      <c r="B168" s="2">
        <v>-0.1</v>
      </c>
      <c r="C168" s="2">
        <v>90</v>
      </c>
      <c r="D168" s="2">
        <v>-1.5</v>
      </c>
      <c r="E168" s="2">
        <v>-0.1</v>
      </c>
      <c r="F168" s="2">
        <v>0</v>
      </c>
      <c r="G168" s="2">
        <v>2.2000000000000002</v>
      </c>
      <c r="H168" s="2">
        <v>1021.5</v>
      </c>
      <c r="I168" s="2">
        <v>0</v>
      </c>
      <c r="J168" s="2">
        <v>0</v>
      </c>
      <c r="K168" s="2">
        <v>0</v>
      </c>
      <c r="L168" s="2">
        <v>0</v>
      </c>
      <c r="M168" s="2">
        <v>1</v>
      </c>
      <c r="N168">
        <v>57.5</v>
      </c>
      <c r="O168">
        <v>784.2</v>
      </c>
      <c r="P168">
        <v>-1.5</v>
      </c>
      <c r="Q168">
        <v>-1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2.8</v>
      </c>
      <c r="AN168" s="2">
        <v>88</v>
      </c>
      <c r="AO168" s="2">
        <v>0.9</v>
      </c>
      <c r="AP168" s="2">
        <v>2.8</v>
      </c>
      <c r="AQ168" s="2">
        <v>2.5</v>
      </c>
      <c r="AR168" s="2">
        <v>3.2</v>
      </c>
      <c r="AS168" s="2">
        <v>1016.9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2.8</v>
      </c>
      <c r="BB168">
        <v>2.9</v>
      </c>
      <c r="BC168" s="5">
        <v>0.110416666666667</v>
      </c>
    </row>
    <row r="169" spans="2:55">
      <c r="B169" s="2">
        <v>-0.1</v>
      </c>
      <c r="C169" s="2">
        <v>90</v>
      </c>
      <c r="D169" s="2">
        <v>-1.5</v>
      </c>
      <c r="E169" s="2">
        <v>-0.1</v>
      </c>
      <c r="F169" s="2">
        <v>0</v>
      </c>
      <c r="G169" s="2">
        <v>2.5</v>
      </c>
      <c r="H169" s="2">
        <v>1021.4</v>
      </c>
      <c r="I169" s="2">
        <v>0</v>
      </c>
      <c r="J169" s="2">
        <v>0</v>
      </c>
      <c r="K169" s="2">
        <v>0</v>
      </c>
      <c r="L169" s="2">
        <v>0</v>
      </c>
      <c r="M169" s="2">
        <v>1</v>
      </c>
      <c r="N169">
        <v>57.5</v>
      </c>
      <c r="O169">
        <v>784.2</v>
      </c>
      <c r="P169">
        <v>-1.5</v>
      </c>
      <c r="Q169">
        <v>-1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2.8</v>
      </c>
      <c r="AN169" s="2">
        <v>88</v>
      </c>
      <c r="AO169" s="2">
        <v>0.9</v>
      </c>
      <c r="AP169" s="2">
        <v>2.8</v>
      </c>
      <c r="AQ169" s="2">
        <v>4.7</v>
      </c>
      <c r="AR169" s="2">
        <v>4.7</v>
      </c>
      <c r="AS169" s="2">
        <v>1016.8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2.8</v>
      </c>
      <c r="BB169">
        <v>2.9</v>
      </c>
      <c r="BC169" s="5">
        <v>0.11111111111111099</v>
      </c>
    </row>
    <row r="170" spans="2:55">
      <c r="B170" s="2">
        <v>-0.1</v>
      </c>
      <c r="C170" s="2">
        <v>90</v>
      </c>
      <c r="D170" s="2">
        <v>-1.5</v>
      </c>
      <c r="E170" s="2">
        <v>-0.1</v>
      </c>
      <c r="F170" s="2">
        <v>3.6</v>
      </c>
      <c r="G170" s="2">
        <v>4.3</v>
      </c>
      <c r="H170" s="2">
        <v>1021.2</v>
      </c>
      <c r="I170" s="2">
        <v>0</v>
      </c>
      <c r="J170" s="2">
        <v>0</v>
      </c>
      <c r="K170" s="2">
        <v>0</v>
      </c>
      <c r="L170" s="2">
        <v>0</v>
      </c>
      <c r="M170" s="2">
        <v>1</v>
      </c>
      <c r="N170">
        <v>57.5</v>
      </c>
      <c r="O170">
        <v>784.2</v>
      </c>
      <c r="P170">
        <v>-1.5</v>
      </c>
      <c r="Q170">
        <v>-1.1000000000000001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2.9</v>
      </c>
      <c r="AN170" s="2">
        <v>88</v>
      </c>
      <c r="AO170" s="2">
        <v>1</v>
      </c>
      <c r="AP170" s="2">
        <v>2.9</v>
      </c>
      <c r="AQ170" s="2">
        <v>4.7</v>
      </c>
      <c r="AR170" s="2">
        <v>5</v>
      </c>
      <c r="AS170" s="2">
        <v>1016.7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2.8</v>
      </c>
      <c r="BB170">
        <v>2.9</v>
      </c>
      <c r="BC170" s="5">
        <v>0.111805555555556</v>
      </c>
    </row>
    <row r="171" spans="2:55">
      <c r="B171" s="2">
        <v>-0.1</v>
      </c>
      <c r="C171" s="2">
        <v>90</v>
      </c>
      <c r="D171" s="2">
        <v>-1.5</v>
      </c>
      <c r="E171" s="2">
        <v>-0.1</v>
      </c>
      <c r="F171" s="2">
        <v>2.2000000000000002</v>
      </c>
      <c r="G171" s="2">
        <v>3.6</v>
      </c>
      <c r="H171" s="2">
        <v>1021.5</v>
      </c>
      <c r="I171" s="2">
        <v>0</v>
      </c>
      <c r="J171" s="2">
        <v>0</v>
      </c>
      <c r="K171" s="2">
        <v>0</v>
      </c>
      <c r="L171" s="2">
        <v>0</v>
      </c>
      <c r="M171" s="2">
        <v>1</v>
      </c>
      <c r="N171">
        <v>57.5</v>
      </c>
      <c r="O171">
        <v>784.2</v>
      </c>
      <c r="P171">
        <v>-1.5</v>
      </c>
      <c r="Q171">
        <v>-1.1000000000000001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2.9</v>
      </c>
      <c r="AN171" s="2">
        <v>88</v>
      </c>
      <c r="AO171" s="2">
        <v>1</v>
      </c>
      <c r="AP171" s="2">
        <v>2.9</v>
      </c>
      <c r="AQ171" s="2">
        <v>3.2</v>
      </c>
      <c r="AR171" s="2">
        <v>4.3</v>
      </c>
      <c r="AS171" s="2">
        <v>1016.7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2.8</v>
      </c>
      <c r="BB171">
        <v>2.9</v>
      </c>
      <c r="BC171" s="5">
        <v>0.1125</v>
      </c>
    </row>
    <row r="172" spans="2:55">
      <c r="B172" s="2">
        <v>-0.1</v>
      </c>
      <c r="C172" s="2">
        <v>90</v>
      </c>
      <c r="D172" s="2">
        <v>-1.5</v>
      </c>
      <c r="E172" s="2">
        <v>-0.1</v>
      </c>
      <c r="F172" s="2">
        <v>0</v>
      </c>
      <c r="G172" s="2">
        <v>2.9</v>
      </c>
      <c r="H172" s="2">
        <v>1021.5</v>
      </c>
      <c r="I172" s="2">
        <v>0</v>
      </c>
      <c r="J172" s="2">
        <v>0</v>
      </c>
      <c r="K172" s="2">
        <v>0</v>
      </c>
      <c r="L172" s="2">
        <v>0</v>
      </c>
      <c r="M172" s="2">
        <v>1</v>
      </c>
      <c r="N172">
        <v>57.5</v>
      </c>
      <c r="O172">
        <v>784.2</v>
      </c>
      <c r="P172">
        <v>-1.6</v>
      </c>
      <c r="Q172">
        <v>-1.1000000000000001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2.9</v>
      </c>
      <c r="AN172" s="2">
        <v>88</v>
      </c>
      <c r="AO172" s="2">
        <v>1</v>
      </c>
      <c r="AP172" s="2">
        <v>2.9</v>
      </c>
      <c r="AQ172" s="2">
        <v>2.2000000000000002</v>
      </c>
      <c r="AR172" s="2">
        <v>3.6</v>
      </c>
      <c r="AS172" s="2">
        <v>1016.7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2.8</v>
      </c>
      <c r="BB172">
        <v>3</v>
      </c>
      <c r="BC172" s="5">
        <v>0.113194444444444</v>
      </c>
    </row>
    <row r="173" spans="2:55">
      <c r="B173" s="2">
        <v>-0.1</v>
      </c>
      <c r="C173" s="2">
        <v>90</v>
      </c>
      <c r="D173" s="2">
        <v>-1.5</v>
      </c>
      <c r="E173" s="2">
        <v>-0.1</v>
      </c>
      <c r="F173" s="2">
        <v>4</v>
      </c>
      <c r="G173" s="2">
        <v>4.7</v>
      </c>
      <c r="H173" s="2">
        <v>1021.6</v>
      </c>
      <c r="I173" s="2">
        <v>0</v>
      </c>
      <c r="J173" s="2">
        <v>0</v>
      </c>
      <c r="K173" s="2">
        <v>0</v>
      </c>
      <c r="L173" s="2">
        <v>0</v>
      </c>
      <c r="M173" s="2">
        <v>1</v>
      </c>
      <c r="N173">
        <v>57.5</v>
      </c>
      <c r="O173">
        <v>784.2</v>
      </c>
      <c r="P173">
        <v>-1.5</v>
      </c>
      <c r="Q173">
        <v>-1.1000000000000001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2.9</v>
      </c>
      <c r="AN173" s="2">
        <v>88</v>
      </c>
      <c r="AO173" s="2">
        <v>1</v>
      </c>
      <c r="AP173" s="2">
        <v>2.9</v>
      </c>
      <c r="AQ173" s="2">
        <v>2.9</v>
      </c>
      <c r="AR173" s="2">
        <v>3.6</v>
      </c>
      <c r="AS173" s="2">
        <v>1016.7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2.8</v>
      </c>
      <c r="BB173">
        <v>3</v>
      </c>
      <c r="BC173" s="5">
        <v>0.113888888888889</v>
      </c>
    </row>
    <row r="174" spans="2:55">
      <c r="B174" s="2">
        <v>0</v>
      </c>
      <c r="C174" s="2">
        <v>90</v>
      </c>
      <c r="D174" s="2">
        <v>-1.4</v>
      </c>
      <c r="E174" s="2">
        <v>0</v>
      </c>
      <c r="F174" s="2">
        <v>3.6</v>
      </c>
      <c r="G174" s="2">
        <v>4.3</v>
      </c>
      <c r="H174" s="2">
        <v>1021.5</v>
      </c>
      <c r="I174" s="2">
        <v>0</v>
      </c>
      <c r="J174" s="2">
        <v>0</v>
      </c>
      <c r="K174" s="2">
        <v>0</v>
      </c>
      <c r="L174" s="2">
        <v>0</v>
      </c>
      <c r="M174" s="2">
        <v>1</v>
      </c>
      <c r="N174">
        <v>57.5</v>
      </c>
      <c r="O174">
        <v>784.2</v>
      </c>
      <c r="P174">
        <v>-1.5</v>
      </c>
      <c r="Q174">
        <v>-1.1000000000000001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2.9</v>
      </c>
      <c r="AN174" s="2">
        <v>88</v>
      </c>
      <c r="AO174" s="2">
        <v>1</v>
      </c>
      <c r="AP174" s="2">
        <v>2.9</v>
      </c>
      <c r="AQ174" s="2">
        <v>3.6</v>
      </c>
      <c r="AR174" s="2">
        <v>5</v>
      </c>
      <c r="AS174" s="2">
        <v>1017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2.8</v>
      </c>
      <c r="BB174">
        <v>3</v>
      </c>
      <c r="BC174" s="5">
        <v>0.114583333333333</v>
      </c>
    </row>
    <row r="175" spans="2:55">
      <c r="B175" s="2">
        <v>0</v>
      </c>
      <c r="C175" s="2">
        <v>90</v>
      </c>
      <c r="D175" s="2">
        <v>-1.4</v>
      </c>
      <c r="E175" s="2">
        <v>0</v>
      </c>
      <c r="F175" s="2">
        <v>4.3</v>
      </c>
      <c r="G175" s="2">
        <v>7.2</v>
      </c>
      <c r="H175" s="2">
        <v>1021.5</v>
      </c>
      <c r="I175" s="2">
        <v>0</v>
      </c>
      <c r="J175" s="2">
        <v>0</v>
      </c>
      <c r="K175" s="2">
        <v>0</v>
      </c>
      <c r="L175" s="2">
        <v>0</v>
      </c>
      <c r="M175" s="2">
        <v>1</v>
      </c>
      <c r="N175">
        <v>57.5</v>
      </c>
      <c r="O175">
        <v>784.2</v>
      </c>
      <c r="P175">
        <v>-1.6</v>
      </c>
      <c r="Q175">
        <v>-1.1000000000000001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2.9</v>
      </c>
      <c r="AN175" s="2">
        <v>88</v>
      </c>
      <c r="AO175" s="2">
        <v>1</v>
      </c>
      <c r="AP175" s="2">
        <v>2.9</v>
      </c>
      <c r="AQ175" s="2">
        <v>2.9</v>
      </c>
      <c r="AR175" s="2">
        <v>2.9</v>
      </c>
      <c r="AS175" s="2">
        <v>1016.8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2.9</v>
      </c>
      <c r="BB175">
        <v>3</v>
      </c>
      <c r="BC175" s="5">
        <v>0.11527777777777801</v>
      </c>
    </row>
    <row r="176" spans="2:55">
      <c r="B176" s="2">
        <v>0</v>
      </c>
      <c r="C176" s="2">
        <v>90</v>
      </c>
      <c r="D176" s="2">
        <v>-1.4</v>
      </c>
      <c r="E176" s="2">
        <v>0</v>
      </c>
      <c r="F176" s="2">
        <v>4.7</v>
      </c>
      <c r="G176" s="2">
        <v>4.7</v>
      </c>
      <c r="H176" s="2">
        <v>1021.5</v>
      </c>
      <c r="I176" s="2">
        <v>0</v>
      </c>
      <c r="J176" s="2">
        <v>0</v>
      </c>
      <c r="K176" s="2">
        <v>0</v>
      </c>
      <c r="L176" s="2">
        <v>0</v>
      </c>
      <c r="M176" s="2">
        <v>1</v>
      </c>
      <c r="N176">
        <v>57.5</v>
      </c>
      <c r="O176">
        <v>784.2</v>
      </c>
      <c r="P176">
        <v>-1.5</v>
      </c>
      <c r="Q176">
        <v>-1.1000000000000001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2.9</v>
      </c>
      <c r="AN176" s="2">
        <v>88</v>
      </c>
      <c r="AO176" s="2">
        <v>1</v>
      </c>
      <c r="AP176" s="2">
        <v>1.5</v>
      </c>
      <c r="AQ176" s="2">
        <v>5.4</v>
      </c>
      <c r="AR176" s="2">
        <v>6.8</v>
      </c>
      <c r="AS176" s="2">
        <v>1016.8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2.9</v>
      </c>
      <c r="BB176">
        <v>3</v>
      </c>
      <c r="BC176" s="5">
        <v>0.115972222222222</v>
      </c>
    </row>
    <row r="177" spans="2:55">
      <c r="B177" s="2">
        <v>0</v>
      </c>
      <c r="C177" s="2">
        <v>90</v>
      </c>
      <c r="D177" s="2">
        <v>-1.4</v>
      </c>
      <c r="E177" s="2">
        <v>0</v>
      </c>
      <c r="F177" s="2">
        <v>2.5</v>
      </c>
      <c r="G177" s="2">
        <v>5</v>
      </c>
      <c r="H177" s="2">
        <v>1021.6</v>
      </c>
      <c r="I177" s="2">
        <v>0</v>
      </c>
      <c r="J177" s="2">
        <v>0</v>
      </c>
      <c r="K177" s="2">
        <v>0</v>
      </c>
      <c r="L177" s="2">
        <v>0</v>
      </c>
      <c r="M177" s="2">
        <v>1</v>
      </c>
      <c r="N177">
        <v>57.5</v>
      </c>
      <c r="O177">
        <v>784.2</v>
      </c>
      <c r="P177">
        <v>-1.5</v>
      </c>
      <c r="Q177">
        <v>-1.1000000000000001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2.9</v>
      </c>
      <c r="AN177" s="2">
        <v>88</v>
      </c>
      <c r="AO177" s="2">
        <v>1</v>
      </c>
      <c r="AP177" s="2">
        <v>1.4</v>
      </c>
      <c r="AQ177" s="2">
        <v>5.8</v>
      </c>
      <c r="AR177" s="2">
        <v>6.8</v>
      </c>
      <c r="AS177" s="2">
        <v>1016.9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2.9</v>
      </c>
      <c r="BB177">
        <v>3</v>
      </c>
      <c r="BC177" s="5">
        <v>0.116666666666667</v>
      </c>
    </row>
    <row r="178" spans="2:55">
      <c r="B178" s="2">
        <v>0</v>
      </c>
      <c r="C178" s="2">
        <v>90</v>
      </c>
      <c r="D178" s="2">
        <v>-1.4</v>
      </c>
      <c r="E178" s="2">
        <v>0</v>
      </c>
      <c r="F178" s="2">
        <v>4</v>
      </c>
      <c r="G178" s="2">
        <v>5.8</v>
      </c>
      <c r="H178" s="2">
        <v>1021.5</v>
      </c>
      <c r="I178" s="2">
        <v>0</v>
      </c>
      <c r="J178" s="2">
        <v>0</v>
      </c>
      <c r="K178" s="2">
        <v>0</v>
      </c>
      <c r="L178" s="2">
        <v>0</v>
      </c>
      <c r="M178" s="2">
        <v>1</v>
      </c>
      <c r="N178">
        <v>57.5</v>
      </c>
      <c r="O178">
        <v>784.2</v>
      </c>
      <c r="P178">
        <v>-1.5</v>
      </c>
      <c r="Q178">
        <v>-1.1000000000000001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3</v>
      </c>
      <c r="AN178" s="2">
        <v>88</v>
      </c>
      <c r="AO178" s="2">
        <v>1.1000000000000001</v>
      </c>
      <c r="AP178" s="2">
        <v>3</v>
      </c>
      <c r="AQ178" s="2">
        <v>4</v>
      </c>
      <c r="AR178" s="2">
        <v>5</v>
      </c>
      <c r="AS178" s="2">
        <v>1016.8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2.9</v>
      </c>
      <c r="BB178">
        <v>3.1</v>
      </c>
      <c r="BC178" s="5">
        <v>0.117361111111111</v>
      </c>
    </row>
    <row r="179" spans="2:55">
      <c r="B179" s="2">
        <v>0</v>
      </c>
      <c r="C179" s="2">
        <v>90</v>
      </c>
      <c r="D179" s="2">
        <v>-1.4</v>
      </c>
      <c r="E179" s="2">
        <v>-2.6</v>
      </c>
      <c r="F179" s="2">
        <v>7.6</v>
      </c>
      <c r="G179" s="2">
        <v>7.6</v>
      </c>
      <c r="H179" s="2">
        <v>1021.5</v>
      </c>
      <c r="I179" s="2">
        <v>0</v>
      </c>
      <c r="J179" s="2">
        <v>0</v>
      </c>
      <c r="K179" s="2">
        <v>0</v>
      </c>
      <c r="L179" s="2">
        <v>0</v>
      </c>
      <c r="M179" s="2">
        <v>1</v>
      </c>
      <c r="N179">
        <v>57.5</v>
      </c>
      <c r="O179">
        <v>784.2</v>
      </c>
      <c r="P179">
        <v>-1.5</v>
      </c>
      <c r="Q179">
        <v>-1.1000000000000001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3</v>
      </c>
      <c r="AN179" s="2">
        <v>88</v>
      </c>
      <c r="AO179" s="2">
        <v>1.1000000000000001</v>
      </c>
      <c r="AP179" s="2">
        <v>3</v>
      </c>
      <c r="AQ179" s="2">
        <v>4</v>
      </c>
      <c r="AR179" s="2">
        <v>4.7</v>
      </c>
      <c r="AS179" s="2">
        <v>1016.9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2.9</v>
      </c>
      <c r="BB179">
        <v>3.1</v>
      </c>
      <c r="BC179" s="5">
        <v>0.118055555555556</v>
      </c>
    </row>
    <row r="180" spans="2:55">
      <c r="B180" s="2">
        <v>0.1</v>
      </c>
      <c r="C180" s="2">
        <v>90</v>
      </c>
      <c r="D180" s="2">
        <v>-1.3</v>
      </c>
      <c r="E180" s="2">
        <v>0.1</v>
      </c>
      <c r="F180" s="2">
        <v>4.7</v>
      </c>
      <c r="G180" s="2">
        <v>6.8</v>
      </c>
      <c r="H180" s="2">
        <v>1021.5</v>
      </c>
      <c r="I180" s="2">
        <v>0</v>
      </c>
      <c r="J180" s="2">
        <v>0</v>
      </c>
      <c r="K180" s="2">
        <v>0</v>
      </c>
      <c r="L180" s="2">
        <v>0</v>
      </c>
      <c r="M180" s="2">
        <v>1</v>
      </c>
      <c r="N180">
        <v>57.5</v>
      </c>
      <c r="O180">
        <v>784.2</v>
      </c>
      <c r="P180">
        <v>-1.5</v>
      </c>
      <c r="Q180">
        <v>-1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3</v>
      </c>
      <c r="AN180" s="2">
        <v>88</v>
      </c>
      <c r="AO180" s="2">
        <v>1.1000000000000001</v>
      </c>
      <c r="AP180" s="2">
        <v>3</v>
      </c>
      <c r="AQ180" s="2">
        <v>4</v>
      </c>
      <c r="AR180" s="2">
        <v>4.7</v>
      </c>
      <c r="AS180" s="2">
        <v>1016.8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2.9</v>
      </c>
      <c r="BB180">
        <v>3.1</v>
      </c>
      <c r="BC180" s="5">
        <v>0.11874999999999999</v>
      </c>
    </row>
    <row r="181" spans="2:55">
      <c r="B181" s="2">
        <v>0.1</v>
      </c>
      <c r="C181" s="2">
        <v>90</v>
      </c>
      <c r="D181" s="2">
        <v>-1.3</v>
      </c>
      <c r="E181" s="2">
        <v>0.1</v>
      </c>
      <c r="F181" s="2">
        <v>2.5</v>
      </c>
      <c r="G181" s="2">
        <v>5.4</v>
      </c>
      <c r="H181" s="2">
        <v>1021.7</v>
      </c>
      <c r="I181" s="2">
        <v>0</v>
      </c>
      <c r="J181" s="2">
        <v>0</v>
      </c>
      <c r="K181" s="2">
        <v>0</v>
      </c>
      <c r="L181" s="2">
        <v>0</v>
      </c>
      <c r="M181" s="2">
        <v>1</v>
      </c>
      <c r="N181">
        <v>57.5</v>
      </c>
      <c r="O181">
        <v>784.2</v>
      </c>
      <c r="P181">
        <v>-1.4</v>
      </c>
      <c r="Q181">
        <v>-1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3</v>
      </c>
      <c r="AN181" s="2">
        <v>88</v>
      </c>
      <c r="AO181" s="2">
        <v>1.1000000000000001</v>
      </c>
      <c r="AP181" s="2">
        <v>3</v>
      </c>
      <c r="AQ181" s="2">
        <v>0</v>
      </c>
      <c r="AR181" s="2">
        <v>5.4</v>
      </c>
      <c r="AS181" s="2">
        <v>1016.7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2.9</v>
      </c>
      <c r="BB181">
        <v>3.1</v>
      </c>
      <c r="BC181" s="5">
        <v>0.11944444444444401</v>
      </c>
    </row>
    <row r="182" spans="2:55">
      <c r="B182" s="2">
        <v>0.1</v>
      </c>
      <c r="C182" s="2">
        <v>90</v>
      </c>
      <c r="D182" s="2">
        <v>-1.3</v>
      </c>
      <c r="E182" s="2">
        <v>0.1</v>
      </c>
      <c r="F182" s="2">
        <v>4.3</v>
      </c>
      <c r="G182" s="2">
        <v>4.7</v>
      </c>
      <c r="H182" s="2">
        <v>1021.5</v>
      </c>
      <c r="I182" s="2">
        <v>0</v>
      </c>
      <c r="J182" s="2">
        <v>0</v>
      </c>
      <c r="K182" s="2">
        <v>0</v>
      </c>
      <c r="L182" s="2">
        <v>0</v>
      </c>
      <c r="M182" s="2">
        <v>1</v>
      </c>
      <c r="N182">
        <v>57.5</v>
      </c>
      <c r="O182">
        <v>784.2</v>
      </c>
      <c r="P182">
        <v>-1.4</v>
      </c>
      <c r="Q182">
        <v>-1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3</v>
      </c>
      <c r="AN182" s="2">
        <v>88</v>
      </c>
      <c r="AO182" s="2">
        <v>1.1000000000000001</v>
      </c>
      <c r="AP182" s="2">
        <v>3</v>
      </c>
      <c r="AQ182" s="2">
        <v>1.8</v>
      </c>
      <c r="AR182" s="2">
        <v>2.5</v>
      </c>
      <c r="AS182" s="2">
        <v>1016.7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2.9</v>
      </c>
      <c r="BB182">
        <v>3.1</v>
      </c>
      <c r="BC182" s="5">
        <v>0.120138888888889</v>
      </c>
    </row>
    <row r="183" spans="2:55">
      <c r="B183" s="2">
        <v>0.1</v>
      </c>
      <c r="C183" s="2">
        <v>90</v>
      </c>
      <c r="D183" s="2">
        <v>-1.3</v>
      </c>
      <c r="E183" s="2">
        <v>0.1</v>
      </c>
      <c r="F183" s="2">
        <v>2.9</v>
      </c>
      <c r="G183" s="2">
        <v>4.3</v>
      </c>
      <c r="H183" s="2">
        <v>1021.7</v>
      </c>
      <c r="I183" s="2">
        <v>0</v>
      </c>
      <c r="J183" s="2">
        <v>0</v>
      </c>
      <c r="K183" s="2">
        <v>0</v>
      </c>
      <c r="L183" s="2">
        <v>0</v>
      </c>
      <c r="M183" s="2">
        <v>1</v>
      </c>
      <c r="N183">
        <v>57.5</v>
      </c>
      <c r="O183">
        <v>784.2</v>
      </c>
      <c r="P183">
        <v>-1.4</v>
      </c>
      <c r="Q183">
        <v>-1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3</v>
      </c>
      <c r="AN183" s="2">
        <v>88</v>
      </c>
      <c r="AO183" s="2">
        <v>1.1000000000000001</v>
      </c>
      <c r="AP183" s="2">
        <v>3</v>
      </c>
      <c r="AQ183" s="2">
        <v>3.2</v>
      </c>
      <c r="AR183" s="2">
        <v>4.7</v>
      </c>
      <c r="AS183" s="2">
        <v>1016.7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2.9</v>
      </c>
      <c r="BB183">
        <v>3.1</v>
      </c>
      <c r="BC183" s="5">
        <v>0.120833333333333</v>
      </c>
    </row>
    <row r="184" spans="2:55">
      <c r="B184" s="2">
        <v>0.1</v>
      </c>
      <c r="C184" s="2">
        <v>90</v>
      </c>
      <c r="D184" s="2">
        <v>-1.3</v>
      </c>
      <c r="E184" s="2">
        <v>0.1</v>
      </c>
      <c r="F184" s="2">
        <v>2.9</v>
      </c>
      <c r="G184" s="2">
        <v>4.7</v>
      </c>
      <c r="H184" s="2">
        <v>1021.5</v>
      </c>
      <c r="I184" s="2">
        <v>0</v>
      </c>
      <c r="J184" s="2">
        <v>0</v>
      </c>
      <c r="K184" s="2">
        <v>0</v>
      </c>
      <c r="L184" s="2">
        <v>0</v>
      </c>
      <c r="M184" s="2">
        <v>1</v>
      </c>
      <c r="N184">
        <v>57.5</v>
      </c>
      <c r="O184">
        <v>784.2</v>
      </c>
      <c r="P184">
        <v>-1.4</v>
      </c>
      <c r="Q184">
        <v>-1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3</v>
      </c>
      <c r="AN184" s="2">
        <v>88</v>
      </c>
      <c r="AO184" s="2">
        <v>1.1000000000000001</v>
      </c>
      <c r="AP184" s="2">
        <v>3</v>
      </c>
      <c r="AQ184" s="2">
        <v>2.2000000000000002</v>
      </c>
      <c r="AR184" s="2">
        <v>3.2</v>
      </c>
      <c r="AS184" s="2">
        <v>1016.7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3</v>
      </c>
      <c r="BB184">
        <v>3.1</v>
      </c>
      <c r="BC184" s="5">
        <v>0.121527777777778</v>
      </c>
    </row>
    <row r="185" spans="2:55">
      <c r="B185" s="2">
        <v>0.1</v>
      </c>
      <c r="C185" s="2">
        <v>90</v>
      </c>
      <c r="D185" s="2">
        <v>-1.3</v>
      </c>
      <c r="E185" s="2">
        <v>0.1</v>
      </c>
      <c r="F185" s="2">
        <v>2.9</v>
      </c>
      <c r="G185" s="2">
        <v>4.3</v>
      </c>
      <c r="H185" s="2">
        <v>1021.6</v>
      </c>
      <c r="I185" s="2">
        <v>0</v>
      </c>
      <c r="J185" s="2">
        <v>0</v>
      </c>
      <c r="K185" s="2">
        <v>0</v>
      </c>
      <c r="L185" s="2">
        <v>0</v>
      </c>
      <c r="M185" s="2">
        <v>1</v>
      </c>
      <c r="N185">
        <v>57.5</v>
      </c>
      <c r="O185">
        <v>784.2</v>
      </c>
      <c r="P185">
        <v>-1.3</v>
      </c>
      <c r="Q185">
        <v>-1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3</v>
      </c>
      <c r="AN185" s="2">
        <v>88</v>
      </c>
      <c r="AO185" s="2">
        <v>1.1000000000000001</v>
      </c>
      <c r="AP185" s="2">
        <v>3</v>
      </c>
      <c r="AQ185" s="2">
        <v>3.6</v>
      </c>
      <c r="AR185" s="2">
        <v>4.7</v>
      </c>
      <c r="AS185" s="2">
        <v>1016.7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3</v>
      </c>
      <c r="BB185">
        <v>3.1</v>
      </c>
      <c r="BC185" s="5">
        <v>0.122222222222222</v>
      </c>
    </row>
    <row r="186" spans="2:55">
      <c r="B186" s="2">
        <v>0.1</v>
      </c>
      <c r="C186" s="2">
        <v>90</v>
      </c>
      <c r="D186" s="2">
        <v>-1.3</v>
      </c>
      <c r="E186" s="2">
        <v>0.1</v>
      </c>
      <c r="F186" s="2">
        <v>2.5</v>
      </c>
      <c r="G186" s="2">
        <v>4.3</v>
      </c>
      <c r="H186" s="2">
        <v>1021.5</v>
      </c>
      <c r="I186" s="2">
        <v>0</v>
      </c>
      <c r="J186" s="2">
        <v>0</v>
      </c>
      <c r="K186" s="2">
        <v>0</v>
      </c>
      <c r="L186" s="2">
        <v>0</v>
      </c>
      <c r="M186" s="2">
        <v>1</v>
      </c>
      <c r="N186">
        <v>57.5</v>
      </c>
      <c r="O186">
        <v>784.2</v>
      </c>
      <c r="P186">
        <v>-1.4</v>
      </c>
      <c r="Q186">
        <v>-0.9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3.1</v>
      </c>
      <c r="AN186" s="2">
        <v>88</v>
      </c>
      <c r="AO186" s="2">
        <v>1.2</v>
      </c>
      <c r="AP186" s="2">
        <v>3.1</v>
      </c>
      <c r="AQ186" s="2">
        <v>0</v>
      </c>
      <c r="AR186" s="2">
        <v>2.9</v>
      </c>
      <c r="AS186" s="2">
        <v>1016.8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3</v>
      </c>
      <c r="BB186">
        <v>3.1</v>
      </c>
      <c r="BC186" s="5">
        <v>0.12291666666666699</v>
      </c>
    </row>
    <row r="187" spans="2:55">
      <c r="B187" s="2">
        <v>0.1</v>
      </c>
      <c r="C187" s="2">
        <v>90</v>
      </c>
      <c r="D187" s="2">
        <v>-1.3</v>
      </c>
      <c r="E187" s="2">
        <v>0.1</v>
      </c>
      <c r="F187" s="2">
        <v>2.5</v>
      </c>
      <c r="G187" s="2">
        <v>4</v>
      </c>
      <c r="H187" s="2">
        <v>1021.5</v>
      </c>
      <c r="I187" s="2">
        <v>0</v>
      </c>
      <c r="J187" s="2">
        <v>0</v>
      </c>
      <c r="K187" s="2">
        <v>0</v>
      </c>
      <c r="L187" s="2">
        <v>0</v>
      </c>
      <c r="M187" s="2">
        <v>1</v>
      </c>
      <c r="N187">
        <v>57.5</v>
      </c>
      <c r="O187">
        <v>784.2</v>
      </c>
      <c r="P187">
        <v>-1.3</v>
      </c>
      <c r="Q187">
        <v>-0.9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3.1</v>
      </c>
      <c r="AN187" s="2">
        <v>88</v>
      </c>
      <c r="AO187" s="2">
        <v>1.2</v>
      </c>
      <c r="AP187" s="2">
        <v>3.1</v>
      </c>
      <c r="AQ187" s="2">
        <v>3.6</v>
      </c>
      <c r="AR187" s="2">
        <v>4</v>
      </c>
      <c r="AS187" s="2">
        <v>1016.9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3</v>
      </c>
      <c r="BB187">
        <v>3.2</v>
      </c>
      <c r="BC187" s="5">
        <v>0.12361111111111101</v>
      </c>
    </row>
    <row r="188" spans="2:55">
      <c r="B188" s="2">
        <v>0.1</v>
      </c>
      <c r="C188" s="2">
        <v>90</v>
      </c>
      <c r="D188" s="2">
        <v>-1.3</v>
      </c>
      <c r="E188" s="2">
        <v>-1.5</v>
      </c>
      <c r="F188" s="2">
        <v>5</v>
      </c>
      <c r="G188" s="2">
        <v>5</v>
      </c>
      <c r="H188" s="2">
        <v>1021.6</v>
      </c>
      <c r="I188" s="2">
        <v>0</v>
      </c>
      <c r="J188" s="2">
        <v>0</v>
      </c>
      <c r="K188" s="2">
        <v>0</v>
      </c>
      <c r="L188" s="2">
        <v>0</v>
      </c>
      <c r="M188" s="2">
        <v>1</v>
      </c>
      <c r="N188">
        <v>57.5</v>
      </c>
      <c r="O188">
        <v>784.2</v>
      </c>
      <c r="P188">
        <v>-1.3</v>
      </c>
      <c r="Q188">
        <v>-0.9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3.1</v>
      </c>
      <c r="AN188" s="2">
        <v>88</v>
      </c>
      <c r="AO188" s="2">
        <v>1.2</v>
      </c>
      <c r="AP188" s="2">
        <v>3.1</v>
      </c>
      <c r="AQ188" s="2">
        <v>2.5</v>
      </c>
      <c r="AR188" s="2">
        <v>2.9</v>
      </c>
      <c r="AS188" s="2">
        <v>1017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3</v>
      </c>
      <c r="BB188">
        <v>3.2</v>
      </c>
      <c r="BC188" s="5">
        <v>0.124305555555556</v>
      </c>
    </row>
    <row r="189" spans="2:55">
      <c r="B189" s="2">
        <v>0.1</v>
      </c>
      <c r="C189" s="2">
        <v>90</v>
      </c>
      <c r="D189" s="2">
        <v>-1.3</v>
      </c>
      <c r="E189" s="2">
        <v>0.1</v>
      </c>
      <c r="F189" s="2">
        <v>4</v>
      </c>
      <c r="G189" s="2">
        <v>6.1</v>
      </c>
      <c r="H189" s="2">
        <v>1021.5</v>
      </c>
      <c r="I189" s="2">
        <v>0</v>
      </c>
      <c r="J189" s="2">
        <v>0</v>
      </c>
      <c r="K189" s="2">
        <v>0</v>
      </c>
      <c r="L189" s="2">
        <v>0</v>
      </c>
      <c r="M189" s="2">
        <v>1</v>
      </c>
      <c r="N189">
        <v>57.5</v>
      </c>
      <c r="O189">
        <v>784.2</v>
      </c>
      <c r="P189">
        <v>-1.3</v>
      </c>
      <c r="Q189">
        <v>-0.9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3.1</v>
      </c>
      <c r="AN189" s="2">
        <v>88</v>
      </c>
      <c r="AO189" s="2">
        <v>1.2</v>
      </c>
      <c r="AP189" s="2">
        <v>3.1</v>
      </c>
      <c r="AQ189" s="2">
        <v>4</v>
      </c>
      <c r="AR189" s="2">
        <v>5.8</v>
      </c>
      <c r="AS189" s="2">
        <v>1016.8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3</v>
      </c>
      <c r="BB189">
        <v>3.2</v>
      </c>
      <c r="BC189" s="5">
        <v>0.125</v>
      </c>
    </row>
    <row r="190" spans="2:55">
      <c r="B190" s="2">
        <v>0.1</v>
      </c>
      <c r="C190" s="2">
        <v>90</v>
      </c>
      <c r="D190" s="2">
        <v>-1.3</v>
      </c>
      <c r="E190" s="2">
        <v>0.1</v>
      </c>
      <c r="F190" s="2">
        <v>4</v>
      </c>
      <c r="G190" s="2">
        <v>5</v>
      </c>
      <c r="H190" s="2">
        <v>1021.5</v>
      </c>
      <c r="I190" s="2">
        <v>0</v>
      </c>
      <c r="J190" s="2">
        <v>0</v>
      </c>
      <c r="K190" s="2">
        <v>0</v>
      </c>
      <c r="L190" s="2">
        <v>0</v>
      </c>
      <c r="M190" s="2">
        <v>1</v>
      </c>
      <c r="N190">
        <v>57.5</v>
      </c>
      <c r="O190">
        <v>784.2</v>
      </c>
      <c r="P190">
        <v>-1.3</v>
      </c>
      <c r="Q190">
        <v>-0.9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3.1</v>
      </c>
      <c r="AN190" s="2">
        <v>88</v>
      </c>
      <c r="AO190" s="2">
        <v>1.2</v>
      </c>
      <c r="AP190" s="2">
        <v>3.1</v>
      </c>
      <c r="AQ190" s="2">
        <v>3.2</v>
      </c>
      <c r="AR190" s="2">
        <v>3.2</v>
      </c>
      <c r="AS190" s="2">
        <v>1016.9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3</v>
      </c>
      <c r="BB190">
        <v>3.2</v>
      </c>
      <c r="BC190" s="5">
        <v>0.125694444444444</v>
      </c>
    </row>
    <row r="191" spans="2:55">
      <c r="B191" s="2">
        <v>0.1</v>
      </c>
      <c r="C191" s="2">
        <v>90</v>
      </c>
      <c r="D191" s="2">
        <v>-1.3</v>
      </c>
      <c r="E191" s="2">
        <v>0.1</v>
      </c>
      <c r="F191" s="2">
        <v>3.6</v>
      </c>
      <c r="G191" s="2">
        <v>4.7</v>
      </c>
      <c r="H191" s="2">
        <v>1021.5</v>
      </c>
      <c r="I191" s="2">
        <v>0</v>
      </c>
      <c r="J191" s="2">
        <v>0</v>
      </c>
      <c r="K191" s="2">
        <v>0</v>
      </c>
      <c r="L191" s="2">
        <v>0</v>
      </c>
      <c r="M191" s="2">
        <v>1</v>
      </c>
      <c r="N191">
        <v>57.5</v>
      </c>
      <c r="O191">
        <v>784.2</v>
      </c>
      <c r="P191">
        <v>-1.3</v>
      </c>
      <c r="Q191">
        <v>-0.9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3.1</v>
      </c>
      <c r="AN191" s="2">
        <v>88</v>
      </c>
      <c r="AO191" s="2">
        <v>1.2</v>
      </c>
      <c r="AP191" s="2">
        <v>3.1</v>
      </c>
      <c r="AQ191" s="2">
        <v>2.5</v>
      </c>
      <c r="AR191" s="2">
        <v>2.9</v>
      </c>
      <c r="AS191" s="2">
        <v>1016.9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3</v>
      </c>
      <c r="BB191">
        <v>3.2</v>
      </c>
      <c r="BC191" s="5">
        <v>0.12638888888888899</v>
      </c>
    </row>
    <row r="192" spans="2:55">
      <c r="B192" s="2">
        <v>0</v>
      </c>
      <c r="C192" s="2">
        <v>90</v>
      </c>
      <c r="D192" s="2">
        <v>-1.4</v>
      </c>
      <c r="E192" s="2">
        <v>0</v>
      </c>
      <c r="F192" s="2">
        <v>0</v>
      </c>
      <c r="G192" s="2">
        <v>2.9</v>
      </c>
      <c r="H192" s="2">
        <v>1021.7</v>
      </c>
      <c r="I192" s="2">
        <v>0</v>
      </c>
      <c r="J192" s="2">
        <v>0</v>
      </c>
      <c r="K192" s="2">
        <v>0</v>
      </c>
      <c r="L192" s="2">
        <v>0</v>
      </c>
      <c r="M192" s="2">
        <v>1</v>
      </c>
      <c r="N192">
        <v>57.5</v>
      </c>
      <c r="O192">
        <v>784.2</v>
      </c>
      <c r="P192">
        <v>-1.3</v>
      </c>
      <c r="Q192">
        <v>-0.9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3.1</v>
      </c>
      <c r="AN192" s="2">
        <v>88</v>
      </c>
      <c r="AO192" s="2">
        <v>1.2</v>
      </c>
      <c r="AP192" s="2">
        <v>3.1</v>
      </c>
      <c r="AQ192" s="2">
        <v>4.3</v>
      </c>
      <c r="AR192" s="2">
        <v>5</v>
      </c>
      <c r="AS192" s="2">
        <v>1016.7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3</v>
      </c>
      <c r="BB192">
        <v>3.2</v>
      </c>
      <c r="BC192" s="5">
        <v>0.12708333333333299</v>
      </c>
    </row>
    <row r="193" spans="2:55">
      <c r="B193" s="2">
        <v>0</v>
      </c>
      <c r="C193" s="2">
        <v>90</v>
      </c>
      <c r="D193" s="2">
        <v>-1.4</v>
      </c>
      <c r="E193" s="2">
        <v>0</v>
      </c>
      <c r="F193" s="2">
        <v>0</v>
      </c>
      <c r="G193" s="2">
        <v>0</v>
      </c>
      <c r="H193" s="2">
        <v>1021.7</v>
      </c>
      <c r="I193" s="2">
        <v>0</v>
      </c>
      <c r="J193" s="2">
        <v>0</v>
      </c>
      <c r="K193" s="2">
        <v>0</v>
      </c>
      <c r="L193" s="2">
        <v>0</v>
      </c>
      <c r="M193" s="2">
        <v>1</v>
      </c>
      <c r="N193">
        <v>57.5</v>
      </c>
      <c r="O193">
        <v>784.2</v>
      </c>
      <c r="P193">
        <v>-1.3</v>
      </c>
      <c r="Q193">
        <v>-0.9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3.1</v>
      </c>
      <c r="AN193" s="2">
        <v>88</v>
      </c>
      <c r="AO193" s="2">
        <v>1.2</v>
      </c>
      <c r="AP193" s="2">
        <v>3.1</v>
      </c>
      <c r="AQ193" s="2">
        <v>3.2</v>
      </c>
      <c r="AR193" s="2">
        <v>3.2</v>
      </c>
      <c r="AS193" s="2">
        <v>1016.9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3</v>
      </c>
      <c r="BB193">
        <v>3.2</v>
      </c>
      <c r="BC193" s="5">
        <v>0.12777777777777799</v>
      </c>
    </row>
    <row r="194" spans="2:55">
      <c r="B194" s="2">
        <v>0</v>
      </c>
      <c r="C194" s="2">
        <v>90</v>
      </c>
      <c r="D194" s="2">
        <v>-1.4</v>
      </c>
      <c r="E194" s="2">
        <v>0</v>
      </c>
      <c r="F194" s="2">
        <v>2.5</v>
      </c>
      <c r="G194" s="2">
        <v>2.5</v>
      </c>
      <c r="H194" s="2">
        <v>1021.6</v>
      </c>
      <c r="I194" s="2">
        <v>0</v>
      </c>
      <c r="J194" s="2">
        <v>0</v>
      </c>
      <c r="K194" s="2">
        <v>0</v>
      </c>
      <c r="L194" s="2">
        <v>0</v>
      </c>
      <c r="M194" s="2">
        <v>1</v>
      </c>
      <c r="N194">
        <v>57.5</v>
      </c>
      <c r="O194">
        <v>784.2</v>
      </c>
      <c r="P194">
        <v>-1.3</v>
      </c>
      <c r="Q194">
        <v>-0.9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3.1</v>
      </c>
      <c r="AN194" s="2">
        <v>88</v>
      </c>
      <c r="AO194" s="2">
        <v>1.2</v>
      </c>
      <c r="AP194" s="2">
        <v>1.8</v>
      </c>
      <c r="AQ194" s="2">
        <v>5.4</v>
      </c>
      <c r="AR194" s="2">
        <v>6.8</v>
      </c>
      <c r="AS194" s="2">
        <v>1016.7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3</v>
      </c>
      <c r="BB194">
        <v>3.2</v>
      </c>
      <c r="BC194" s="5">
        <v>0.12847222222222199</v>
      </c>
    </row>
    <row r="195" spans="2:55">
      <c r="B195" s="2">
        <v>0</v>
      </c>
      <c r="C195" s="2">
        <v>90</v>
      </c>
      <c r="D195" s="2">
        <v>-1.4</v>
      </c>
      <c r="E195" s="2">
        <v>0</v>
      </c>
      <c r="F195" s="2">
        <v>4</v>
      </c>
      <c r="G195" s="2">
        <v>4.3</v>
      </c>
      <c r="H195" s="2">
        <v>1021.6</v>
      </c>
      <c r="I195" s="2">
        <v>0</v>
      </c>
      <c r="J195" s="2">
        <v>0</v>
      </c>
      <c r="K195" s="2">
        <v>0</v>
      </c>
      <c r="L195" s="2">
        <v>0</v>
      </c>
      <c r="M195" s="2">
        <v>1</v>
      </c>
      <c r="N195">
        <v>57.5</v>
      </c>
      <c r="O195">
        <v>784.2</v>
      </c>
      <c r="P195">
        <v>-1.3</v>
      </c>
      <c r="Q195">
        <v>-0.9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3.1</v>
      </c>
      <c r="AN195" s="2">
        <v>88</v>
      </c>
      <c r="AO195" s="2">
        <v>1.2</v>
      </c>
      <c r="AP195" s="2">
        <v>1.8</v>
      </c>
      <c r="AQ195" s="2">
        <v>5.4</v>
      </c>
      <c r="AR195" s="2">
        <v>6.1</v>
      </c>
      <c r="AS195" s="2">
        <v>1016.7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3</v>
      </c>
      <c r="BB195">
        <v>3.2</v>
      </c>
      <c r="BC195" s="5">
        <v>0.12916666666666701</v>
      </c>
    </row>
    <row r="196" spans="2:55">
      <c r="B196" s="2">
        <v>0</v>
      </c>
      <c r="C196" s="2">
        <v>90</v>
      </c>
      <c r="D196" s="2">
        <v>-1.4</v>
      </c>
      <c r="E196" s="2">
        <v>0</v>
      </c>
      <c r="F196" s="2">
        <v>2.5</v>
      </c>
      <c r="G196" s="2">
        <v>2.9</v>
      </c>
      <c r="H196" s="2">
        <v>1021.6</v>
      </c>
      <c r="I196" s="2">
        <v>0</v>
      </c>
      <c r="J196" s="2">
        <v>0</v>
      </c>
      <c r="K196" s="2">
        <v>0</v>
      </c>
      <c r="L196" s="2">
        <v>0</v>
      </c>
      <c r="M196" s="2">
        <v>1</v>
      </c>
      <c r="N196">
        <v>57.5</v>
      </c>
      <c r="O196">
        <v>784.2</v>
      </c>
      <c r="P196">
        <v>-1.4</v>
      </c>
      <c r="Q196">
        <v>-0.9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3.1</v>
      </c>
      <c r="AN196" s="2">
        <v>88</v>
      </c>
      <c r="AO196" s="2">
        <v>1.2</v>
      </c>
      <c r="AP196" s="2">
        <v>3.1</v>
      </c>
      <c r="AQ196" s="2">
        <v>4</v>
      </c>
      <c r="AR196" s="2">
        <v>5</v>
      </c>
      <c r="AS196" s="2">
        <v>1016.6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3</v>
      </c>
      <c r="BB196">
        <v>3.2</v>
      </c>
      <c r="BC196" s="5">
        <v>0.12986111111111101</v>
      </c>
    </row>
    <row r="197" spans="2:55">
      <c r="B197" s="2">
        <v>-0.1</v>
      </c>
      <c r="C197" s="2">
        <v>90</v>
      </c>
      <c r="D197" s="2">
        <v>-1.5</v>
      </c>
      <c r="E197" s="2">
        <v>-0.1</v>
      </c>
      <c r="F197" s="2">
        <v>2.9</v>
      </c>
      <c r="G197" s="2">
        <v>3.6</v>
      </c>
      <c r="H197" s="2">
        <v>1021.8</v>
      </c>
      <c r="I197" s="2">
        <v>0</v>
      </c>
      <c r="J197" s="2">
        <v>0</v>
      </c>
      <c r="K197" s="2">
        <v>0</v>
      </c>
      <c r="L197" s="2">
        <v>0</v>
      </c>
      <c r="M197" s="2">
        <v>1</v>
      </c>
      <c r="N197">
        <v>57.5</v>
      </c>
      <c r="O197">
        <v>784.2</v>
      </c>
      <c r="P197">
        <v>-1.4</v>
      </c>
      <c r="Q197">
        <v>-0.9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3.1</v>
      </c>
      <c r="AN197" s="2">
        <v>88</v>
      </c>
      <c r="AO197" s="2">
        <v>1.2</v>
      </c>
      <c r="AP197" s="2">
        <v>3.1</v>
      </c>
      <c r="AQ197" s="2">
        <v>3.6</v>
      </c>
      <c r="AR197" s="2">
        <v>4.3</v>
      </c>
      <c r="AS197" s="2">
        <v>1016.7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3</v>
      </c>
      <c r="BB197">
        <v>3.2</v>
      </c>
      <c r="BC197" s="5">
        <v>0.13055555555555601</v>
      </c>
    </row>
    <row r="198" spans="2:55">
      <c r="B198" s="2">
        <v>-0.1</v>
      </c>
      <c r="C198" s="2">
        <v>90</v>
      </c>
      <c r="D198" s="2">
        <v>-1.5</v>
      </c>
      <c r="E198" s="2">
        <v>-0.1</v>
      </c>
      <c r="F198" s="2">
        <v>3.2</v>
      </c>
      <c r="G198" s="2">
        <v>3.2</v>
      </c>
      <c r="H198" s="2">
        <v>1021.6</v>
      </c>
      <c r="I198" s="2">
        <v>0</v>
      </c>
      <c r="J198" s="2">
        <v>0</v>
      </c>
      <c r="K198" s="2">
        <v>0</v>
      </c>
      <c r="L198" s="2">
        <v>0</v>
      </c>
      <c r="M198" s="2">
        <v>1</v>
      </c>
      <c r="N198">
        <v>57.5</v>
      </c>
      <c r="O198">
        <v>784.2</v>
      </c>
      <c r="P198">
        <v>-1.4</v>
      </c>
      <c r="Q198">
        <v>-0.9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3.1</v>
      </c>
      <c r="AN198" s="2">
        <v>88</v>
      </c>
      <c r="AO198" s="2">
        <v>1.2</v>
      </c>
      <c r="AP198" s="2">
        <v>1.9</v>
      </c>
      <c r="AQ198" s="2">
        <v>5</v>
      </c>
      <c r="AR198" s="2">
        <v>8.6</v>
      </c>
      <c r="AS198" s="2">
        <v>1016.8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3</v>
      </c>
      <c r="BB198">
        <v>3.2</v>
      </c>
      <c r="BC198" s="5">
        <v>0.13125000000000001</v>
      </c>
    </row>
    <row r="199" spans="2:55">
      <c r="B199" s="2">
        <v>-0.1</v>
      </c>
      <c r="C199" s="2">
        <v>90</v>
      </c>
      <c r="D199" s="2">
        <v>-1.5</v>
      </c>
      <c r="E199" s="2">
        <v>-0.1</v>
      </c>
      <c r="F199" s="2">
        <v>2.5</v>
      </c>
      <c r="G199" s="2">
        <v>4</v>
      </c>
      <c r="H199" s="2">
        <v>1021.7</v>
      </c>
      <c r="I199" s="2">
        <v>0</v>
      </c>
      <c r="J199" s="2">
        <v>0</v>
      </c>
      <c r="K199" s="2">
        <v>0</v>
      </c>
      <c r="L199" s="2">
        <v>0</v>
      </c>
      <c r="M199" s="2">
        <v>1</v>
      </c>
      <c r="N199">
        <v>57.5</v>
      </c>
      <c r="O199">
        <v>784.2</v>
      </c>
      <c r="P199">
        <v>-1.4</v>
      </c>
      <c r="Q199">
        <v>-0.9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3.2</v>
      </c>
      <c r="AN199" s="2">
        <v>88</v>
      </c>
      <c r="AO199" s="2">
        <v>1.3</v>
      </c>
      <c r="AP199" s="2">
        <v>3.2</v>
      </c>
      <c r="AQ199" s="2">
        <v>4</v>
      </c>
      <c r="AR199" s="2">
        <v>6.8</v>
      </c>
      <c r="AS199" s="2">
        <v>1016.9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3</v>
      </c>
      <c r="BB199">
        <v>3.2</v>
      </c>
      <c r="BC199" s="5">
        <v>0.131944444444444</v>
      </c>
    </row>
    <row r="200" spans="2:55">
      <c r="B200" s="2">
        <v>-0.1</v>
      </c>
      <c r="C200" s="2">
        <v>89</v>
      </c>
      <c r="D200" s="2">
        <v>-1.7</v>
      </c>
      <c r="E200" s="2">
        <v>-0.1</v>
      </c>
      <c r="F200" s="2">
        <v>2.5</v>
      </c>
      <c r="G200" s="2">
        <v>2.5</v>
      </c>
      <c r="H200" s="2">
        <v>1021.6</v>
      </c>
      <c r="I200" s="2">
        <v>0</v>
      </c>
      <c r="J200" s="2">
        <v>0</v>
      </c>
      <c r="K200" s="2">
        <v>0</v>
      </c>
      <c r="L200" s="2">
        <v>0</v>
      </c>
      <c r="M200" s="2">
        <v>1</v>
      </c>
      <c r="N200">
        <v>57.5</v>
      </c>
      <c r="O200">
        <v>784.2</v>
      </c>
      <c r="P200">
        <v>-1.4</v>
      </c>
      <c r="Q200">
        <v>-0.9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3.2</v>
      </c>
      <c r="AN200" s="2">
        <v>88</v>
      </c>
      <c r="AO200" s="2">
        <v>1.3</v>
      </c>
      <c r="AP200" s="2">
        <v>2</v>
      </c>
      <c r="AQ200" s="2">
        <v>5</v>
      </c>
      <c r="AR200" s="2">
        <v>9</v>
      </c>
      <c r="AS200" s="2">
        <v>1016.7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3</v>
      </c>
      <c r="BB200">
        <v>3.2</v>
      </c>
      <c r="BC200" s="5">
        <v>0.132638888888889</v>
      </c>
    </row>
    <row r="201" spans="2:55">
      <c r="B201" s="2">
        <v>-0.1</v>
      </c>
      <c r="C201" s="2">
        <v>90</v>
      </c>
      <c r="D201" s="2">
        <v>-1.5</v>
      </c>
      <c r="E201" s="2">
        <v>-0.1</v>
      </c>
      <c r="F201" s="2">
        <v>0</v>
      </c>
      <c r="G201" s="2">
        <v>1.8</v>
      </c>
      <c r="H201" s="2">
        <v>1021.6</v>
      </c>
      <c r="I201" s="2">
        <v>0</v>
      </c>
      <c r="J201" s="2">
        <v>0</v>
      </c>
      <c r="K201" s="2">
        <v>0</v>
      </c>
      <c r="L201" s="2">
        <v>0</v>
      </c>
      <c r="M201" s="2">
        <v>1</v>
      </c>
      <c r="N201">
        <v>57.5</v>
      </c>
      <c r="O201">
        <v>784.2</v>
      </c>
      <c r="P201">
        <v>-1.4</v>
      </c>
      <c r="Q201">
        <v>-1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3.2</v>
      </c>
      <c r="AN201" s="2">
        <v>88</v>
      </c>
      <c r="AO201" s="2">
        <v>1.3</v>
      </c>
      <c r="AP201" s="2">
        <v>3.2</v>
      </c>
      <c r="AQ201" s="2">
        <v>4.3</v>
      </c>
      <c r="AR201" s="2">
        <v>6.1</v>
      </c>
      <c r="AS201" s="2">
        <v>1016.7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3</v>
      </c>
      <c r="BB201">
        <v>3.2</v>
      </c>
      <c r="BC201" s="5">
        <v>0.133333333333333</v>
      </c>
    </row>
    <row r="202" spans="2:55">
      <c r="B202" s="2">
        <v>-0.2</v>
      </c>
      <c r="C202" s="2">
        <v>90</v>
      </c>
      <c r="D202" s="2">
        <v>-1.6</v>
      </c>
      <c r="E202" s="2">
        <v>-0.2</v>
      </c>
      <c r="F202" s="2">
        <v>0</v>
      </c>
      <c r="G202" s="2">
        <v>1.8</v>
      </c>
      <c r="H202" s="2">
        <v>1021.7</v>
      </c>
      <c r="I202" s="2">
        <v>0</v>
      </c>
      <c r="J202" s="2">
        <v>0</v>
      </c>
      <c r="K202" s="2">
        <v>0</v>
      </c>
      <c r="L202" s="2">
        <v>0</v>
      </c>
      <c r="M202" s="2">
        <v>1</v>
      </c>
      <c r="N202">
        <v>57.5</v>
      </c>
      <c r="O202">
        <v>784.2</v>
      </c>
      <c r="P202">
        <v>-1.4</v>
      </c>
      <c r="Q202">
        <v>-0.9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3.2</v>
      </c>
      <c r="AN202" s="2">
        <v>88</v>
      </c>
      <c r="AO202" s="2">
        <v>1.3</v>
      </c>
      <c r="AP202" s="2">
        <v>1.2</v>
      </c>
      <c r="AQ202" s="2">
        <v>7.2</v>
      </c>
      <c r="AR202" s="2">
        <v>7.9</v>
      </c>
      <c r="AS202" s="2">
        <v>1016.9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3</v>
      </c>
      <c r="BB202">
        <v>3.2</v>
      </c>
      <c r="BC202" s="5">
        <v>0.134027777777778</v>
      </c>
    </row>
    <row r="203" spans="2:55">
      <c r="B203" s="2">
        <v>-0.2</v>
      </c>
      <c r="C203" s="2">
        <v>89</v>
      </c>
      <c r="D203" s="2">
        <v>-1.8</v>
      </c>
      <c r="E203" s="2">
        <v>-0.2</v>
      </c>
      <c r="F203" s="2">
        <v>0</v>
      </c>
      <c r="G203" s="2">
        <v>2.2000000000000002</v>
      </c>
      <c r="H203" s="2">
        <v>1021.6</v>
      </c>
      <c r="I203" s="2">
        <v>0</v>
      </c>
      <c r="J203" s="2">
        <v>0</v>
      </c>
      <c r="K203" s="2">
        <v>0</v>
      </c>
      <c r="L203" s="2">
        <v>0</v>
      </c>
      <c r="M203" s="2">
        <v>1</v>
      </c>
      <c r="N203">
        <v>57.5</v>
      </c>
      <c r="O203">
        <v>784.2</v>
      </c>
      <c r="P203">
        <v>-1.4</v>
      </c>
      <c r="Q203">
        <v>-1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3.2</v>
      </c>
      <c r="AN203" s="2">
        <v>87</v>
      </c>
      <c r="AO203" s="2">
        <v>1.2</v>
      </c>
      <c r="AP203" s="2">
        <v>2</v>
      </c>
      <c r="AQ203" s="2">
        <v>5</v>
      </c>
      <c r="AR203" s="2">
        <v>5.8</v>
      </c>
      <c r="AS203" s="2">
        <v>1016.8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3</v>
      </c>
      <c r="BB203">
        <v>3.2</v>
      </c>
      <c r="BC203" s="5">
        <v>0.13472222222222199</v>
      </c>
    </row>
    <row r="204" spans="2:55">
      <c r="B204" s="2">
        <v>-0.1</v>
      </c>
      <c r="C204" s="2">
        <v>90</v>
      </c>
      <c r="D204" s="2">
        <v>-1.5</v>
      </c>
      <c r="E204" s="2">
        <v>-0.1</v>
      </c>
      <c r="F204" s="2">
        <v>4.3</v>
      </c>
      <c r="G204" s="2">
        <v>4.3</v>
      </c>
      <c r="H204" s="2">
        <v>1021.5</v>
      </c>
      <c r="I204" s="2">
        <v>0</v>
      </c>
      <c r="J204" s="2">
        <v>0</v>
      </c>
      <c r="K204" s="2">
        <v>0</v>
      </c>
      <c r="L204" s="2">
        <v>0</v>
      </c>
      <c r="M204" s="2">
        <v>1</v>
      </c>
      <c r="N204">
        <v>57.5</v>
      </c>
      <c r="O204">
        <v>784.2</v>
      </c>
      <c r="P204">
        <v>-1.5</v>
      </c>
      <c r="Q204">
        <v>-1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3.2</v>
      </c>
      <c r="AN204" s="2">
        <v>87</v>
      </c>
      <c r="AO204" s="2">
        <v>1.2</v>
      </c>
      <c r="AP204" s="2">
        <v>3.2</v>
      </c>
      <c r="AQ204" s="2">
        <v>4</v>
      </c>
      <c r="AR204" s="2">
        <v>4.3</v>
      </c>
      <c r="AS204" s="2">
        <v>1016.7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3</v>
      </c>
      <c r="BB204">
        <v>3.2</v>
      </c>
      <c r="BC204" s="5">
        <v>0.13541666666666699</v>
      </c>
    </row>
    <row r="205" spans="2:55">
      <c r="B205" s="2">
        <v>-0.1</v>
      </c>
      <c r="C205" s="2">
        <v>89</v>
      </c>
      <c r="D205" s="2">
        <v>-1.7</v>
      </c>
      <c r="E205" s="2">
        <v>-0.1</v>
      </c>
      <c r="F205" s="2">
        <v>2.5</v>
      </c>
      <c r="G205" s="2">
        <v>3.2</v>
      </c>
      <c r="H205" s="2">
        <v>1021.8</v>
      </c>
      <c r="I205" s="2">
        <v>0</v>
      </c>
      <c r="J205" s="2">
        <v>0</v>
      </c>
      <c r="K205" s="2">
        <v>0</v>
      </c>
      <c r="L205" s="2">
        <v>0</v>
      </c>
      <c r="M205" s="2">
        <v>1</v>
      </c>
      <c r="N205">
        <v>57.5</v>
      </c>
      <c r="O205">
        <v>784.2</v>
      </c>
      <c r="P205">
        <v>-1.5</v>
      </c>
      <c r="Q205">
        <v>-1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3.2</v>
      </c>
      <c r="AN205" s="2">
        <v>87</v>
      </c>
      <c r="AO205" s="2">
        <v>1.2</v>
      </c>
      <c r="AP205" s="2">
        <v>1.9</v>
      </c>
      <c r="AQ205" s="2">
        <v>5.4</v>
      </c>
      <c r="AR205" s="2">
        <v>7.6</v>
      </c>
      <c r="AS205" s="2">
        <v>1016.4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3</v>
      </c>
      <c r="BB205">
        <v>3.2</v>
      </c>
      <c r="BC205" s="5">
        <v>0.13611111111111099</v>
      </c>
    </row>
    <row r="206" spans="2:55">
      <c r="B206" s="2">
        <v>-0.1</v>
      </c>
      <c r="C206" s="2">
        <v>90</v>
      </c>
      <c r="D206" s="2">
        <v>-1.5</v>
      </c>
      <c r="E206" s="2">
        <v>-0.1</v>
      </c>
      <c r="F206" s="2">
        <v>3.6</v>
      </c>
      <c r="G206" s="2">
        <v>4</v>
      </c>
      <c r="H206" s="2">
        <v>1021.7</v>
      </c>
      <c r="I206" s="2">
        <v>0</v>
      </c>
      <c r="J206" s="2">
        <v>0</v>
      </c>
      <c r="K206" s="2">
        <v>0</v>
      </c>
      <c r="L206" s="2">
        <v>0</v>
      </c>
      <c r="M206" s="2">
        <v>1</v>
      </c>
      <c r="N206">
        <v>57.5</v>
      </c>
      <c r="O206">
        <v>784.2</v>
      </c>
      <c r="P206">
        <v>-1.5</v>
      </c>
      <c r="Q206">
        <v>-1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3.2</v>
      </c>
      <c r="AN206" s="2">
        <v>87</v>
      </c>
      <c r="AO206" s="2">
        <v>1.2</v>
      </c>
      <c r="AP206" s="2">
        <v>1.2</v>
      </c>
      <c r="AQ206" s="2">
        <v>7.2</v>
      </c>
      <c r="AR206" s="2">
        <v>7.2</v>
      </c>
      <c r="AS206" s="2">
        <v>1016.8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3</v>
      </c>
      <c r="BB206">
        <v>3.2</v>
      </c>
      <c r="BC206" s="5">
        <v>0.13680555555555601</v>
      </c>
    </row>
    <row r="207" spans="2:55">
      <c r="B207" s="2">
        <v>-0.1</v>
      </c>
      <c r="C207" s="2">
        <v>90</v>
      </c>
      <c r="D207" s="2">
        <v>-1.5</v>
      </c>
      <c r="E207" s="2">
        <v>-0.1</v>
      </c>
      <c r="F207" s="2">
        <v>3.2</v>
      </c>
      <c r="G207" s="2">
        <v>4</v>
      </c>
      <c r="H207" s="2">
        <v>1021.8</v>
      </c>
      <c r="I207" s="2">
        <v>0</v>
      </c>
      <c r="J207" s="2">
        <v>0</v>
      </c>
      <c r="K207" s="2">
        <v>0</v>
      </c>
      <c r="L207" s="2">
        <v>0</v>
      </c>
      <c r="M207" s="2">
        <v>1</v>
      </c>
      <c r="N207">
        <v>57.5</v>
      </c>
      <c r="O207">
        <v>784.2</v>
      </c>
      <c r="P207">
        <v>-1.5</v>
      </c>
      <c r="Q207">
        <v>-1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3.2</v>
      </c>
      <c r="AN207" s="2">
        <v>87</v>
      </c>
      <c r="AO207" s="2">
        <v>1.2</v>
      </c>
      <c r="AP207" s="2">
        <v>3.2</v>
      </c>
      <c r="AQ207" s="2">
        <v>3.2</v>
      </c>
      <c r="AR207" s="2">
        <v>5</v>
      </c>
      <c r="AS207" s="2">
        <v>1016.7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3</v>
      </c>
      <c r="BB207">
        <v>3.2</v>
      </c>
      <c r="BC207" s="5">
        <v>0.13750000000000001</v>
      </c>
    </row>
    <row r="208" spans="2:55">
      <c r="B208" s="2">
        <v>-0.1</v>
      </c>
      <c r="C208" s="2">
        <v>90</v>
      </c>
      <c r="D208" s="2">
        <v>-1.5</v>
      </c>
      <c r="E208" s="2">
        <v>-0.1</v>
      </c>
      <c r="F208" s="2">
        <v>3.2</v>
      </c>
      <c r="G208" s="2">
        <v>3.2</v>
      </c>
      <c r="H208" s="2">
        <v>1022</v>
      </c>
      <c r="I208" s="2">
        <v>0</v>
      </c>
      <c r="J208" s="2">
        <v>0</v>
      </c>
      <c r="K208" s="2">
        <v>0</v>
      </c>
      <c r="L208" s="2">
        <v>0</v>
      </c>
      <c r="M208" s="2">
        <v>1</v>
      </c>
      <c r="N208">
        <v>57.5</v>
      </c>
      <c r="O208">
        <v>784.2</v>
      </c>
      <c r="P208">
        <v>-1.5</v>
      </c>
      <c r="Q208">
        <v>-1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3.2</v>
      </c>
      <c r="AN208" s="2">
        <v>87</v>
      </c>
      <c r="AO208" s="2">
        <v>1.2</v>
      </c>
      <c r="AP208" s="2">
        <v>3.2</v>
      </c>
      <c r="AQ208" s="2">
        <v>2.2000000000000002</v>
      </c>
      <c r="AR208" s="2">
        <v>7.2</v>
      </c>
      <c r="AS208" s="2">
        <v>1016.6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2.9</v>
      </c>
      <c r="BB208">
        <v>3.2</v>
      </c>
      <c r="BC208" s="5">
        <v>0.13819444444444401</v>
      </c>
    </row>
    <row r="209" spans="2:55">
      <c r="B209" s="2">
        <v>-0.1</v>
      </c>
      <c r="C209" s="2">
        <v>90</v>
      </c>
      <c r="D209" s="2">
        <v>-1.5</v>
      </c>
      <c r="E209" s="2">
        <v>-0.1</v>
      </c>
      <c r="F209" s="2">
        <v>2.5</v>
      </c>
      <c r="G209" s="2">
        <v>2.9</v>
      </c>
      <c r="H209" s="2">
        <v>1021.6</v>
      </c>
      <c r="I209" s="2">
        <v>0</v>
      </c>
      <c r="J209" s="2">
        <v>0</v>
      </c>
      <c r="K209" s="2">
        <v>0</v>
      </c>
      <c r="L209" s="2">
        <v>0</v>
      </c>
      <c r="M209" s="2">
        <v>1</v>
      </c>
      <c r="N209">
        <v>57.5</v>
      </c>
      <c r="O209">
        <v>784.2</v>
      </c>
      <c r="P209">
        <v>-1.6</v>
      </c>
      <c r="Q209">
        <v>-1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3.2</v>
      </c>
      <c r="AN209" s="2">
        <v>87</v>
      </c>
      <c r="AO209" s="2">
        <v>1.2</v>
      </c>
      <c r="AP209" s="2">
        <v>0.3</v>
      </c>
      <c r="AQ209" s="2">
        <v>10.8</v>
      </c>
      <c r="AR209" s="2">
        <v>11.5</v>
      </c>
      <c r="AS209" s="2">
        <v>1016.7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2.9</v>
      </c>
      <c r="BB209">
        <v>3.1</v>
      </c>
      <c r="BC209" s="5">
        <v>0.13888888888888901</v>
      </c>
    </row>
    <row r="210" spans="2:55">
      <c r="B210" s="2">
        <v>-0.1</v>
      </c>
      <c r="C210" s="2">
        <v>90</v>
      </c>
      <c r="D210" s="2">
        <v>-1.5</v>
      </c>
      <c r="E210" s="2">
        <v>-0.1</v>
      </c>
      <c r="F210" s="2">
        <v>2.2000000000000002</v>
      </c>
      <c r="G210" s="2">
        <v>4</v>
      </c>
      <c r="H210" s="2">
        <v>1021.8</v>
      </c>
      <c r="I210" s="2">
        <v>0</v>
      </c>
      <c r="J210" s="2">
        <v>0</v>
      </c>
      <c r="K210" s="2">
        <v>0</v>
      </c>
      <c r="L210" s="2">
        <v>0</v>
      </c>
      <c r="M210" s="2">
        <v>1</v>
      </c>
      <c r="N210">
        <v>57.5</v>
      </c>
      <c r="O210">
        <v>784.2</v>
      </c>
      <c r="P210">
        <v>-1.5</v>
      </c>
      <c r="Q210">
        <v>-1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3.2</v>
      </c>
      <c r="AN210" s="2">
        <v>87</v>
      </c>
      <c r="AO210" s="2">
        <v>1.2</v>
      </c>
      <c r="AP210" s="2">
        <v>3.2</v>
      </c>
      <c r="AQ210" s="2">
        <v>4.7</v>
      </c>
      <c r="AR210" s="2">
        <v>6.5</v>
      </c>
      <c r="AS210" s="2">
        <v>1016.5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2.9</v>
      </c>
      <c r="BB210">
        <v>3.1</v>
      </c>
      <c r="BC210" s="5">
        <v>0.139583333333333</v>
      </c>
    </row>
    <row r="211" spans="2:55">
      <c r="B211" s="2">
        <v>-0.1</v>
      </c>
      <c r="C211" s="2">
        <v>90</v>
      </c>
      <c r="D211" s="2">
        <v>-1.5</v>
      </c>
      <c r="E211" s="2">
        <v>-0.1</v>
      </c>
      <c r="F211" s="2">
        <v>4</v>
      </c>
      <c r="G211" s="2">
        <v>5</v>
      </c>
      <c r="H211" s="2">
        <v>1021.8</v>
      </c>
      <c r="I211" s="2">
        <v>0</v>
      </c>
      <c r="J211" s="2">
        <v>0</v>
      </c>
      <c r="K211" s="2">
        <v>0</v>
      </c>
      <c r="L211" s="2">
        <v>0</v>
      </c>
      <c r="M211" s="2">
        <v>1</v>
      </c>
      <c r="N211">
        <v>57.5</v>
      </c>
      <c r="O211">
        <v>784.2</v>
      </c>
      <c r="P211">
        <v>-1.5</v>
      </c>
      <c r="Q211">
        <v>-1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3.2</v>
      </c>
      <c r="AN211" s="2">
        <v>87</v>
      </c>
      <c r="AO211" s="2">
        <v>1.2</v>
      </c>
      <c r="AP211" s="2">
        <v>1</v>
      </c>
      <c r="AQ211" s="2">
        <v>8.3000000000000007</v>
      </c>
      <c r="AR211" s="2">
        <v>10.4</v>
      </c>
      <c r="AS211" s="2">
        <v>1016.6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2.9</v>
      </c>
      <c r="BB211">
        <v>3.1</v>
      </c>
      <c r="BC211" s="5">
        <v>0.140277777777778</v>
      </c>
    </row>
    <row r="212" spans="2:55">
      <c r="B212" s="2">
        <v>0</v>
      </c>
      <c r="C212" s="2">
        <v>90</v>
      </c>
      <c r="D212" s="2">
        <v>-1.4</v>
      </c>
      <c r="E212" s="2">
        <v>0</v>
      </c>
      <c r="F212" s="2">
        <v>3.2</v>
      </c>
      <c r="G212" s="2">
        <v>3.2</v>
      </c>
      <c r="H212" s="2">
        <v>1021.9</v>
      </c>
      <c r="I212" s="2">
        <v>0</v>
      </c>
      <c r="J212" s="2">
        <v>0</v>
      </c>
      <c r="K212" s="2">
        <v>0</v>
      </c>
      <c r="L212" s="2">
        <v>0</v>
      </c>
      <c r="M212" s="2">
        <v>1</v>
      </c>
      <c r="N212">
        <v>57.5</v>
      </c>
      <c r="O212">
        <v>784.2</v>
      </c>
      <c r="P212">
        <v>-1.5</v>
      </c>
      <c r="Q212">
        <v>-1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3.2</v>
      </c>
      <c r="AN212" s="2">
        <v>87</v>
      </c>
      <c r="AO212" s="2">
        <v>1.2</v>
      </c>
      <c r="AP212" s="2">
        <v>1.6</v>
      </c>
      <c r="AQ212" s="2">
        <v>6.1</v>
      </c>
      <c r="AR212" s="2">
        <v>7.9</v>
      </c>
      <c r="AS212" s="2">
        <v>1016.7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2.9</v>
      </c>
      <c r="BB212">
        <v>3.1</v>
      </c>
      <c r="BC212" s="5">
        <v>0.140972222222222</v>
      </c>
    </row>
    <row r="213" spans="2:55">
      <c r="B213" s="2">
        <v>-0.1</v>
      </c>
      <c r="C213" s="2">
        <v>90</v>
      </c>
      <c r="D213" s="2">
        <v>-1.5</v>
      </c>
      <c r="E213" s="2">
        <v>-0.1</v>
      </c>
      <c r="F213" s="2">
        <v>2.2000000000000002</v>
      </c>
      <c r="G213" s="2">
        <v>2.9</v>
      </c>
      <c r="H213" s="2">
        <v>1021.9</v>
      </c>
      <c r="I213" s="2">
        <v>0</v>
      </c>
      <c r="J213" s="2">
        <v>0</v>
      </c>
      <c r="K213" s="2">
        <v>0</v>
      </c>
      <c r="L213" s="2">
        <v>0</v>
      </c>
      <c r="M213" s="2">
        <v>1</v>
      </c>
      <c r="N213">
        <v>57.5</v>
      </c>
      <c r="O213">
        <v>784.2</v>
      </c>
      <c r="P213">
        <v>-1.5</v>
      </c>
      <c r="Q213">
        <v>-1.1000000000000001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3.2</v>
      </c>
      <c r="AN213" s="2">
        <v>87</v>
      </c>
      <c r="AO213" s="2">
        <v>1.2</v>
      </c>
      <c r="AP213" s="2">
        <v>1.6</v>
      </c>
      <c r="AQ213" s="2">
        <v>6.1</v>
      </c>
      <c r="AR213" s="2">
        <v>11.2</v>
      </c>
      <c r="AS213" s="2">
        <v>1016.6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2.9</v>
      </c>
      <c r="BB213">
        <v>3.1</v>
      </c>
      <c r="BC213" s="5">
        <v>0.141666666666667</v>
      </c>
    </row>
    <row r="214" spans="2:55">
      <c r="B214" s="2">
        <v>-0.1</v>
      </c>
      <c r="C214" s="2">
        <v>89</v>
      </c>
      <c r="D214" s="2">
        <v>-1.7</v>
      </c>
      <c r="E214" s="2">
        <v>-0.1</v>
      </c>
      <c r="F214" s="2">
        <v>4.3</v>
      </c>
      <c r="G214" s="2">
        <v>4.3</v>
      </c>
      <c r="H214" s="2">
        <v>1021.7</v>
      </c>
      <c r="I214" s="2">
        <v>0</v>
      </c>
      <c r="J214" s="2">
        <v>0</v>
      </c>
      <c r="K214" s="2">
        <v>0</v>
      </c>
      <c r="L214" s="2">
        <v>0</v>
      </c>
      <c r="M214" s="2">
        <v>1</v>
      </c>
      <c r="N214">
        <v>57.5</v>
      </c>
      <c r="O214">
        <v>784.2</v>
      </c>
      <c r="P214">
        <v>-1.5</v>
      </c>
      <c r="Q214">
        <v>-1.1000000000000001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3.2</v>
      </c>
      <c r="AN214" s="2">
        <v>87</v>
      </c>
      <c r="AO214" s="2">
        <v>1.2</v>
      </c>
      <c r="AP214" s="2">
        <v>1.3</v>
      </c>
      <c r="AQ214" s="2">
        <v>6.8</v>
      </c>
      <c r="AR214" s="2">
        <v>10.1</v>
      </c>
      <c r="AS214" s="2">
        <v>1016.6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2.9</v>
      </c>
      <c r="BB214">
        <v>3.1</v>
      </c>
      <c r="BC214" s="5">
        <v>0.14236111111111099</v>
      </c>
    </row>
    <row r="215" spans="2:55">
      <c r="B215" s="2">
        <v>-0.1</v>
      </c>
      <c r="C215" s="2">
        <v>89</v>
      </c>
      <c r="D215" s="2">
        <v>-1.7</v>
      </c>
      <c r="E215" s="2">
        <v>-0.1</v>
      </c>
      <c r="F215" s="2">
        <v>2.9</v>
      </c>
      <c r="G215" s="2">
        <v>3.6</v>
      </c>
      <c r="H215" s="2">
        <v>1021.7</v>
      </c>
      <c r="I215" s="2">
        <v>0</v>
      </c>
      <c r="J215" s="2">
        <v>0</v>
      </c>
      <c r="K215" s="2">
        <v>0</v>
      </c>
      <c r="L215" s="2">
        <v>0</v>
      </c>
      <c r="M215" s="2">
        <v>1</v>
      </c>
      <c r="N215">
        <v>57.5</v>
      </c>
      <c r="O215">
        <v>784.2</v>
      </c>
      <c r="P215">
        <v>-1.5</v>
      </c>
      <c r="Q215">
        <v>-1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3.2</v>
      </c>
      <c r="AN215" s="2">
        <v>87</v>
      </c>
      <c r="AO215" s="2">
        <v>1.2</v>
      </c>
      <c r="AP215" s="2">
        <v>0.8</v>
      </c>
      <c r="AQ215" s="2">
        <v>8.6</v>
      </c>
      <c r="AR215" s="2">
        <v>10.8</v>
      </c>
      <c r="AS215" s="2">
        <v>1016.5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2.9</v>
      </c>
      <c r="BB215">
        <v>3.1</v>
      </c>
      <c r="BC215" s="5">
        <v>0.14305555555555599</v>
      </c>
    </row>
    <row r="216" spans="2:55">
      <c r="B216" s="2">
        <v>-0.1</v>
      </c>
      <c r="C216" s="2">
        <v>89</v>
      </c>
      <c r="D216" s="2">
        <v>-1.7</v>
      </c>
      <c r="E216" s="2">
        <v>-0.1</v>
      </c>
      <c r="F216" s="2">
        <v>1.8</v>
      </c>
      <c r="G216" s="2">
        <v>3.2</v>
      </c>
      <c r="H216" s="2">
        <v>1021.8</v>
      </c>
      <c r="I216" s="2">
        <v>0</v>
      </c>
      <c r="J216" s="2">
        <v>0</v>
      </c>
      <c r="K216" s="2">
        <v>0</v>
      </c>
      <c r="L216" s="2">
        <v>0</v>
      </c>
      <c r="M216" s="2">
        <v>1</v>
      </c>
      <c r="N216">
        <v>57.5</v>
      </c>
      <c r="O216">
        <v>784.2</v>
      </c>
      <c r="P216">
        <v>-1.5</v>
      </c>
      <c r="Q216">
        <v>-1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3.2</v>
      </c>
      <c r="AN216" s="2">
        <v>87</v>
      </c>
      <c r="AO216" s="2">
        <v>1.2</v>
      </c>
      <c r="AP216" s="2">
        <v>3.2</v>
      </c>
      <c r="AQ216" s="2">
        <v>4.3</v>
      </c>
      <c r="AR216" s="2">
        <v>7.6</v>
      </c>
      <c r="AS216" s="2">
        <v>1016.6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2.9</v>
      </c>
      <c r="BB216">
        <v>3.1</v>
      </c>
      <c r="BC216" s="5">
        <v>0.14374999999999999</v>
      </c>
    </row>
    <row r="217" spans="2:55">
      <c r="B217" s="2">
        <v>-0.1</v>
      </c>
      <c r="C217" s="2">
        <v>89</v>
      </c>
      <c r="D217" s="2">
        <v>-1.7</v>
      </c>
      <c r="E217" s="2">
        <v>-0.1</v>
      </c>
      <c r="F217" s="2">
        <v>0</v>
      </c>
      <c r="G217" s="2">
        <v>3.6</v>
      </c>
      <c r="H217" s="2">
        <v>1021.7</v>
      </c>
      <c r="I217" s="2">
        <v>0</v>
      </c>
      <c r="J217" s="2">
        <v>0</v>
      </c>
      <c r="K217" s="2">
        <v>0</v>
      </c>
      <c r="L217" s="2">
        <v>0</v>
      </c>
      <c r="M217" s="2">
        <v>1</v>
      </c>
      <c r="N217">
        <v>57.5</v>
      </c>
      <c r="O217">
        <v>784.2</v>
      </c>
      <c r="P217">
        <v>-1.5</v>
      </c>
      <c r="Q217">
        <v>-1.1000000000000001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3.2</v>
      </c>
      <c r="AN217" s="2">
        <v>87</v>
      </c>
      <c r="AO217" s="2">
        <v>1.2</v>
      </c>
      <c r="AP217" s="2">
        <v>1.9</v>
      </c>
      <c r="AQ217" s="2">
        <v>5.4</v>
      </c>
      <c r="AR217" s="2">
        <v>7.6</v>
      </c>
      <c r="AS217" s="2">
        <v>1016.5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2.9</v>
      </c>
      <c r="BB217">
        <v>3.1</v>
      </c>
      <c r="BC217" s="5">
        <v>0.14444444444444399</v>
      </c>
    </row>
    <row r="218" spans="2:55">
      <c r="B218" s="2">
        <v>-0.1</v>
      </c>
      <c r="C218" s="2">
        <v>89</v>
      </c>
      <c r="D218" s="2">
        <v>-1.7</v>
      </c>
      <c r="E218" s="2">
        <v>-0.1</v>
      </c>
      <c r="F218" s="2">
        <v>3.6</v>
      </c>
      <c r="G218" s="2">
        <v>3.6</v>
      </c>
      <c r="H218" s="2">
        <v>1021.7</v>
      </c>
      <c r="I218" s="2">
        <v>0</v>
      </c>
      <c r="J218" s="2">
        <v>0</v>
      </c>
      <c r="K218" s="2">
        <v>0</v>
      </c>
      <c r="L218" s="2">
        <v>0</v>
      </c>
      <c r="M218" s="2">
        <v>1</v>
      </c>
      <c r="N218">
        <v>57.5</v>
      </c>
      <c r="O218">
        <v>784.2</v>
      </c>
      <c r="P218">
        <v>-1.5</v>
      </c>
      <c r="Q218">
        <v>-1.1000000000000001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3.3</v>
      </c>
      <c r="AN218" s="2">
        <v>87</v>
      </c>
      <c r="AO218" s="2">
        <v>1.3</v>
      </c>
      <c r="AP218" s="2">
        <v>0.1</v>
      </c>
      <c r="AQ218" s="2">
        <v>12.2</v>
      </c>
      <c r="AR218" s="2">
        <v>12.6</v>
      </c>
      <c r="AS218" s="2">
        <v>1016.6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2.9</v>
      </c>
      <c r="BB218">
        <v>3.1</v>
      </c>
      <c r="BC218" s="5">
        <v>0.14513888888888901</v>
      </c>
    </row>
    <row r="219" spans="2:55">
      <c r="B219" s="2">
        <v>-0.1</v>
      </c>
      <c r="C219" s="2">
        <v>89</v>
      </c>
      <c r="D219" s="2">
        <v>-1.7</v>
      </c>
      <c r="E219" s="2">
        <v>-0.1</v>
      </c>
      <c r="F219" s="2">
        <v>4</v>
      </c>
      <c r="G219" s="2">
        <v>5</v>
      </c>
      <c r="H219" s="2">
        <v>1021.8</v>
      </c>
      <c r="I219" s="2">
        <v>0</v>
      </c>
      <c r="J219" s="2">
        <v>0</v>
      </c>
      <c r="K219" s="2">
        <v>0</v>
      </c>
      <c r="L219" s="2">
        <v>0</v>
      </c>
      <c r="M219" s="2">
        <v>1</v>
      </c>
      <c r="N219">
        <v>57.5</v>
      </c>
      <c r="O219">
        <v>784.2</v>
      </c>
      <c r="P219">
        <v>-1.5</v>
      </c>
      <c r="Q219">
        <v>-1.1000000000000001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3.3</v>
      </c>
      <c r="AN219" s="2">
        <v>87</v>
      </c>
      <c r="AO219" s="2">
        <v>1.3</v>
      </c>
      <c r="AP219" s="2">
        <v>1.8</v>
      </c>
      <c r="AQ219" s="2">
        <v>6.1</v>
      </c>
      <c r="AR219" s="2">
        <v>7.6</v>
      </c>
      <c r="AS219" s="2">
        <v>1016.7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3</v>
      </c>
      <c r="BB219">
        <v>3.2</v>
      </c>
      <c r="BC219" s="5">
        <v>0.14583333333333301</v>
      </c>
    </row>
    <row r="220" spans="2:55">
      <c r="B220" s="2">
        <v>-0.1</v>
      </c>
      <c r="C220" s="2">
        <v>90</v>
      </c>
      <c r="D220" s="2">
        <v>-1.5</v>
      </c>
      <c r="E220" s="2">
        <v>-0.1</v>
      </c>
      <c r="F220" s="2">
        <v>3.2</v>
      </c>
      <c r="G220" s="2">
        <v>4.7</v>
      </c>
      <c r="H220" s="2">
        <v>1021.8</v>
      </c>
      <c r="I220" s="2">
        <v>0</v>
      </c>
      <c r="J220" s="2">
        <v>0</v>
      </c>
      <c r="K220" s="2">
        <v>0</v>
      </c>
      <c r="L220" s="2">
        <v>0</v>
      </c>
      <c r="M220" s="2">
        <v>1</v>
      </c>
      <c r="N220">
        <v>57.5</v>
      </c>
      <c r="O220">
        <v>784.2</v>
      </c>
      <c r="P220">
        <v>-1.5</v>
      </c>
      <c r="Q220">
        <v>-1.1000000000000001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3.3</v>
      </c>
      <c r="AN220" s="2">
        <v>87</v>
      </c>
      <c r="AO220" s="2">
        <v>1.3</v>
      </c>
      <c r="AP220" s="2">
        <v>1.8</v>
      </c>
      <c r="AQ220" s="2">
        <v>6.1</v>
      </c>
      <c r="AR220" s="2">
        <v>7.2</v>
      </c>
      <c r="AS220" s="2">
        <v>1016.5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3</v>
      </c>
      <c r="BB220">
        <v>3.2</v>
      </c>
      <c r="BC220" s="5">
        <v>0.14652777777777801</v>
      </c>
    </row>
    <row r="221" spans="2:55">
      <c r="B221" s="2">
        <v>-0.1</v>
      </c>
      <c r="C221" s="2">
        <v>89</v>
      </c>
      <c r="D221" s="2">
        <v>-1.7</v>
      </c>
      <c r="E221" s="2">
        <v>-0.1</v>
      </c>
      <c r="F221" s="2">
        <v>2.5</v>
      </c>
      <c r="G221" s="2">
        <v>4.3</v>
      </c>
      <c r="H221" s="2">
        <v>1021.8</v>
      </c>
      <c r="I221" s="2">
        <v>0</v>
      </c>
      <c r="J221" s="2">
        <v>0</v>
      </c>
      <c r="K221" s="2">
        <v>0</v>
      </c>
      <c r="L221" s="2">
        <v>0</v>
      </c>
      <c r="M221" s="2">
        <v>1</v>
      </c>
      <c r="N221">
        <v>57.5</v>
      </c>
      <c r="O221">
        <v>784.2</v>
      </c>
      <c r="P221">
        <v>-1.5</v>
      </c>
      <c r="Q221">
        <v>-1.1000000000000001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3.3</v>
      </c>
      <c r="AN221" s="2">
        <v>87</v>
      </c>
      <c r="AO221" s="2">
        <v>1.3</v>
      </c>
      <c r="AP221" s="2">
        <v>1.6</v>
      </c>
      <c r="AQ221" s="2">
        <v>6.5</v>
      </c>
      <c r="AR221" s="2">
        <v>10.8</v>
      </c>
      <c r="AS221" s="2">
        <v>1016.5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3</v>
      </c>
      <c r="BB221">
        <v>3.2</v>
      </c>
      <c r="BC221" s="5">
        <v>0.147222222222222</v>
      </c>
    </row>
    <row r="222" spans="2:55">
      <c r="B222" s="2">
        <v>-0.1</v>
      </c>
      <c r="C222" s="2">
        <v>89</v>
      </c>
      <c r="D222" s="2">
        <v>-1.7</v>
      </c>
      <c r="E222" s="2">
        <v>-0.1</v>
      </c>
      <c r="F222" s="2">
        <v>2.2000000000000002</v>
      </c>
      <c r="G222" s="2">
        <v>3.6</v>
      </c>
      <c r="H222" s="2">
        <v>1021.8</v>
      </c>
      <c r="I222" s="2">
        <v>0</v>
      </c>
      <c r="J222" s="2">
        <v>0</v>
      </c>
      <c r="K222" s="2">
        <v>0</v>
      </c>
      <c r="L222" s="2">
        <v>0</v>
      </c>
      <c r="M222" s="2">
        <v>1</v>
      </c>
      <c r="N222">
        <v>57.5</v>
      </c>
      <c r="O222">
        <v>784.2</v>
      </c>
      <c r="P222">
        <v>-1.5</v>
      </c>
      <c r="Q222">
        <v>-1.1000000000000001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3.3</v>
      </c>
      <c r="AN222" s="2">
        <v>87</v>
      </c>
      <c r="AO222" s="2">
        <v>1.3</v>
      </c>
      <c r="AP222" s="2">
        <v>3.3</v>
      </c>
      <c r="AQ222" s="2">
        <v>2.5</v>
      </c>
      <c r="AR222" s="2">
        <v>6.1</v>
      </c>
      <c r="AS222" s="2">
        <v>1016.8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3</v>
      </c>
      <c r="BB222">
        <v>3.2</v>
      </c>
      <c r="BC222" s="5">
        <v>0.147916666666667</v>
      </c>
    </row>
    <row r="223" spans="2:55">
      <c r="B223" s="2">
        <v>-0.1</v>
      </c>
      <c r="C223" s="2">
        <v>89</v>
      </c>
      <c r="D223" s="2">
        <v>-1.7</v>
      </c>
      <c r="E223" s="2">
        <v>-0.1</v>
      </c>
      <c r="F223" s="2">
        <v>3.2</v>
      </c>
      <c r="G223" s="2">
        <v>4</v>
      </c>
      <c r="H223" s="2">
        <v>1021.8</v>
      </c>
      <c r="I223" s="2">
        <v>0</v>
      </c>
      <c r="J223" s="2">
        <v>0</v>
      </c>
      <c r="K223" s="2">
        <v>0</v>
      </c>
      <c r="L223" s="2">
        <v>0</v>
      </c>
      <c r="M223" s="2">
        <v>1</v>
      </c>
      <c r="N223">
        <v>57.5</v>
      </c>
      <c r="O223">
        <v>784.2</v>
      </c>
      <c r="P223">
        <v>-1.5</v>
      </c>
      <c r="Q223">
        <v>-1.1000000000000001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3.3</v>
      </c>
      <c r="AN223" s="2">
        <v>87</v>
      </c>
      <c r="AO223" s="2">
        <v>1.3</v>
      </c>
      <c r="AP223" s="2">
        <v>2</v>
      </c>
      <c r="AQ223" s="2">
        <v>5.4</v>
      </c>
      <c r="AR223" s="2">
        <v>6.8</v>
      </c>
      <c r="AS223" s="2">
        <v>1016.5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3</v>
      </c>
      <c r="BB223">
        <v>3.2</v>
      </c>
      <c r="BC223" s="5">
        <v>0.148611111111111</v>
      </c>
    </row>
    <row r="224" spans="2:55">
      <c r="B224" s="2">
        <v>-0.1</v>
      </c>
      <c r="C224" s="2">
        <v>89</v>
      </c>
      <c r="D224" s="2">
        <v>-1.7</v>
      </c>
      <c r="E224" s="2">
        <v>-0.1</v>
      </c>
      <c r="F224" s="2">
        <v>2.5</v>
      </c>
      <c r="G224" s="2">
        <v>4</v>
      </c>
      <c r="H224" s="2">
        <v>1021.7</v>
      </c>
      <c r="I224" s="2">
        <v>0</v>
      </c>
      <c r="J224" s="2">
        <v>0</v>
      </c>
      <c r="K224" s="2">
        <v>0</v>
      </c>
      <c r="L224" s="2">
        <v>0</v>
      </c>
      <c r="M224" s="2">
        <v>1</v>
      </c>
      <c r="N224">
        <v>57.5</v>
      </c>
      <c r="O224">
        <v>784.2</v>
      </c>
      <c r="P224">
        <v>-1.5</v>
      </c>
      <c r="Q224">
        <v>-1.1000000000000001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3.3</v>
      </c>
      <c r="AN224" s="2">
        <v>87</v>
      </c>
      <c r="AO224" s="2">
        <v>1.3</v>
      </c>
      <c r="AP224" s="2">
        <v>1.8</v>
      </c>
      <c r="AQ224" s="2">
        <v>6.1</v>
      </c>
      <c r="AR224" s="2">
        <v>6.5</v>
      </c>
      <c r="AS224" s="2">
        <v>1016.6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3</v>
      </c>
      <c r="BB224">
        <v>3.2</v>
      </c>
      <c r="BC224" s="5">
        <v>0.149305555555556</v>
      </c>
    </row>
    <row r="225" spans="2:55">
      <c r="B225" s="2">
        <v>-0.1</v>
      </c>
      <c r="C225" s="2">
        <v>89</v>
      </c>
      <c r="D225" s="2">
        <v>-1.7</v>
      </c>
      <c r="E225" s="2">
        <v>-0.1</v>
      </c>
      <c r="F225" s="2">
        <v>3.2</v>
      </c>
      <c r="G225" s="2">
        <v>4</v>
      </c>
      <c r="H225" s="2">
        <v>1021.7</v>
      </c>
      <c r="I225" s="2">
        <v>0</v>
      </c>
      <c r="J225" s="2">
        <v>0</v>
      </c>
      <c r="K225" s="2">
        <v>0</v>
      </c>
      <c r="L225" s="2">
        <v>0</v>
      </c>
      <c r="M225" s="2">
        <v>1</v>
      </c>
      <c r="N225">
        <v>57.5</v>
      </c>
      <c r="O225">
        <v>784.2</v>
      </c>
      <c r="P225">
        <v>-1.5</v>
      </c>
      <c r="Q225">
        <v>-1.1000000000000001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3.3</v>
      </c>
      <c r="AN225" s="2">
        <v>87</v>
      </c>
      <c r="AO225" s="2">
        <v>1.3</v>
      </c>
      <c r="AP225" s="2">
        <v>1.4</v>
      </c>
      <c r="AQ225" s="2">
        <v>7.2</v>
      </c>
      <c r="AR225" s="2">
        <v>9</v>
      </c>
      <c r="AS225" s="2">
        <v>1016.7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3</v>
      </c>
      <c r="BB225">
        <v>3.2</v>
      </c>
      <c r="BC225" s="5">
        <v>0.15</v>
      </c>
    </row>
    <row r="226" spans="2:55">
      <c r="B226" s="2">
        <v>-0.2</v>
      </c>
      <c r="C226" s="2">
        <v>89</v>
      </c>
      <c r="D226" s="2">
        <v>-1.8</v>
      </c>
      <c r="E226" s="2">
        <v>-0.2</v>
      </c>
      <c r="F226" s="2">
        <v>3.2</v>
      </c>
      <c r="G226" s="2">
        <v>4</v>
      </c>
      <c r="H226" s="2">
        <v>1022</v>
      </c>
      <c r="I226" s="2">
        <v>0</v>
      </c>
      <c r="J226" s="2">
        <v>0</v>
      </c>
      <c r="K226" s="2">
        <v>0</v>
      </c>
      <c r="L226" s="2">
        <v>0</v>
      </c>
      <c r="M226" s="2">
        <v>1</v>
      </c>
      <c r="N226">
        <v>57.5</v>
      </c>
      <c r="O226">
        <v>784.2</v>
      </c>
      <c r="P226">
        <v>-1.5</v>
      </c>
      <c r="Q226">
        <v>-1.1000000000000001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3.3</v>
      </c>
      <c r="AN226" s="2">
        <v>87</v>
      </c>
      <c r="AO226" s="2">
        <v>1.3</v>
      </c>
      <c r="AP226" s="2">
        <v>2.2000000000000002</v>
      </c>
      <c r="AQ226" s="2">
        <v>5</v>
      </c>
      <c r="AR226" s="2">
        <v>7.2</v>
      </c>
      <c r="AS226" s="2">
        <v>1016.7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3</v>
      </c>
      <c r="BB226">
        <v>3.2</v>
      </c>
      <c r="BC226" s="5">
        <v>0.15069444444444399</v>
      </c>
    </row>
    <row r="227" spans="2:55">
      <c r="B227" s="2">
        <v>-0.2</v>
      </c>
      <c r="C227" s="2">
        <v>89</v>
      </c>
      <c r="D227" s="2">
        <v>-1.8</v>
      </c>
      <c r="E227" s="2">
        <v>-0.2</v>
      </c>
      <c r="F227" s="2">
        <v>2.9</v>
      </c>
      <c r="G227" s="2">
        <v>3.2</v>
      </c>
      <c r="H227" s="2">
        <v>1021.9</v>
      </c>
      <c r="I227" s="2">
        <v>0</v>
      </c>
      <c r="J227" s="2">
        <v>0</v>
      </c>
      <c r="K227" s="2">
        <v>0</v>
      </c>
      <c r="L227" s="2">
        <v>0</v>
      </c>
      <c r="M227" s="2">
        <v>1</v>
      </c>
      <c r="N227">
        <v>57.5</v>
      </c>
      <c r="O227">
        <v>784.2</v>
      </c>
      <c r="P227">
        <v>-1.5</v>
      </c>
      <c r="Q227">
        <v>-1.1000000000000001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3.3</v>
      </c>
      <c r="AN227" s="2">
        <v>86</v>
      </c>
      <c r="AO227" s="2">
        <v>1.2</v>
      </c>
      <c r="AP227" s="2">
        <v>1.5</v>
      </c>
      <c r="AQ227" s="2">
        <v>6.8</v>
      </c>
      <c r="AR227" s="2">
        <v>9.6999999999999993</v>
      </c>
      <c r="AS227" s="2">
        <v>1016.7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3</v>
      </c>
      <c r="BB227">
        <v>3.2</v>
      </c>
      <c r="BC227" s="5">
        <v>0.15138888888888899</v>
      </c>
    </row>
    <row r="228" spans="2:55">
      <c r="B228" s="2">
        <v>-0.2</v>
      </c>
      <c r="C228" s="2">
        <v>89</v>
      </c>
      <c r="D228" s="2">
        <v>-1.8</v>
      </c>
      <c r="E228" s="2">
        <v>-0.2</v>
      </c>
      <c r="F228" s="2">
        <v>0</v>
      </c>
      <c r="G228" s="2">
        <v>3.6</v>
      </c>
      <c r="H228" s="2">
        <v>1021.9</v>
      </c>
      <c r="I228" s="2">
        <v>0</v>
      </c>
      <c r="J228" s="2">
        <v>0</v>
      </c>
      <c r="K228" s="2">
        <v>0</v>
      </c>
      <c r="L228" s="2">
        <v>0</v>
      </c>
      <c r="M228" s="2">
        <v>1</v>
      </c>
      <c r="N228">
        <v>57.5</v>
      </c>
      <c r="O228">
        <v>784.2</v>
      </c>
      <c r="P228">
        <v>-1.5</v>
      </c>
      <c r="Q228">
        <v>-1.1000000000000001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3.3</v>
      </c>
      <c r="AN228" s="2">
        <v>86</v>
      </c>
      <c r="AO228" s="2">
        <v>1.2</v>
      </c>
      <c r="AP228" s="2">
        <v>1.1000000000000001</v>
      </c>
      <c r="AQ228" s="2">
        <v>7.9</v>
      </c>
      <c r="AR228" s="2">
        <v>8.6</v>
      </c>
      <c r="AS228" s="2">
        <v>1016.8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3</v>
      </c>
      <c r="BB228">
        <v>3.2</v>
      </c>
      <c r="BC228" s="5">
        <v>0.15208333333333299</v>
      </c>
    </row>
    <row r="229" spans="2:55">
      <c r="B229" s="2">
        <v>-0.2</v>
      </c>
      <c r="C229" s="2">
        <v>89</v>
      </c>
      <c r="D229" s="2">
        <v>-1.8</v>
      </c>
      <c r="E229" s="2">
        <v>-0.2</v>
      </c>
      <c r="F229" s="2">
        <v>1.8</v>
      </c>
      <c r="G229" s="2">
        <v>2.9</v>
      </c>
      <c r="H229" s="2">
        <v>1022</v>
      </c>
      <c r="I229" s="2">
        <v>0</v>
      </c>
      <c r="J229" s="2">
        <v>0</v>
      </c>
      <c r="K229" s="2">
        <v>0</v>
      </c>
      <c r="L229" s="2">
        <v>0</v>
      </c>
      <c r="M229" s="2">
        <v>1</v>
      </c>
      <c r="N229">
        <v>57.5</v>
      </c>
      <c r="O229">
        <v>784.2</v>
      </c>
      <c r="P229">
        <v>-1.5</v>
      </c>
      <c r="Q229">
        <v>-1.1000000000000001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3.3</v>
      </c>
      <c r="AN229" s="2">
        <v>86</v>
      </c>
      <c r="AO229" s="2">
        <v>1.2</v>
      </c>
      <c r="AP229" s="2">
        <v>1</v>
      </c>
      <c r="AQ229" s="2">
        <v>8.6</v>
      </c>
      <c r="AR229" s="2">
        <v>8.6</v>
      </c>
      <c r="AS229" s="2">
        <v>1016.6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3.1</v>
      </c>
      <c r="BB229">
        <v>3.2</v>
      </c>
      <c r="BC229" s="5">
        <v>0.15277777777777801</v>
      </c>
    </row>
    <row r="230" spans="2:55">
      <c r="B230" s="2">
        <v>-0.2</v>
      </c>
      <c r="C230" s="2">
        <v>89</v>
      </c>
      <c r="D230" s="2">
        <v>-1.8</v>
      </c>
      <c r="E230" s="2">
        <v>-0.2</v>
      </c>
      <c r="F230" s="2">
        <v>3.6</v>
      </c>
      <c r="G230" s="2">
        <v>5.4</v>
      </c>
      <c r="H230" s="2">
        <v>1022</v>
      </c>
      <c r="I230" s="2">
        <v>0</v>
      </c>
      <c r="J230" s="2">
        <v>0</v>
      </c>
      <c r="K230" s="2">
        <v>0</v>
      </c>
      <c r="L230" s="2">
        <v>0</v>
      </c>
      <c r="M230" s="2">
        <v>1</v>
      </c>
      <c r="N230">
        <v>57.5</v>
      </c>
      <c r="O230">
        <v>784.2</v>
      </c>
      <c r="P230">
        <v>-1.5</v>
      </c>
      <c r="Q230">
        <v>-1.1000000000000001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3.4</v>
      </c>
      <c r="AN230" s="2">
        <v>86</v>
      </c>
      <c r="AO230" s="2">
        <v>1.3</v>
      </c>
      <c r="AP230" s="2">
        <v>1.9</v>
      </c>
      <c r="AQ230" s="2">
        <v>5.8</v>
      </c>
      <c r="AR230" s="2">
        <v>8.6</v>
      </c>
      <c r="AS230" s="2">
        <v>1016.8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3.1</v>
      </c>
      <c r="BB230">
        <v>3.3</v>
      </c>
      <c r="BC230" s="5">
        <v>0.15347222222222201</v>
      </c>
    </row>
    <row r="231" spans="2:55">
      <c r="B231" s="2">
        <v>-0.2</v>
      </c>
      <c r="C231" s="2">
        <v>89</v>
      </c>
      <c r="D231" s="2">
        <v>-1.8</v>
      </c>
      <c r="E231" s="2">
        <v>-0.2</v>
      </c>
      <c r="F231" s="2">
        <v>3.6</v>
      </c>
      <c r="G231" s="2">
        <v>6.1</v>
      </c>
      <c r="H231" s="2">
        <v>1021.9</v>
      </c>
      <c r="I231" s="2">
        <v>0</v>
      </c>
      <c r="J231" s="2">
        <v>0</v>
      </c>
      <c r="K231" s="2">
        <v>0</v>
      </c>
      <c r="L231" s="2">
        <v>0</v>
      </c>
      <c r="M231" s="2">
        <v>1</v>
      </c>
      <c r="N231">
        <v>57.5</v>
      </c>
      <c r="O231">
        <v>784.2</v>
      </c>
      <c r="P231">
        <v>-1.5</v>
      </c>
      <c r="Q231">
        <v>-1.1000000000000001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3.4</v>
      </c>
      <c r="AN231" s="2">
        <v>86</v>
      </c>
      <c r="AO231" s="2">
        <v>1.3</v>
      </c>
      <c r="AP231" s="2">
        <v>1.5</v>
      </c>
      <c r="AQ231" s="2">
        <v>7.2</v>
      </c>
      <c r="AR231" s="2">
        <v>7.2</v>
      </c>
      <c r="AS231" s="2">
        <v>1016.7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3.1</v>
      </c>
      <c r="BB231">
        <v>3.2</v>
      </c>
      <c r="BC231" s="5">
        <v>0.15416666666666701</v>
      </c>
    </row>
    <row r="232" spans="2:55">
      <c r="B232" s="2">
        <v>-0.1</v>
      </c>
      <c r="C232" s="2">
        <v>90</v>
      </c>
      <c r="D232" s="2">
        <v>-1.5</v>
      </c>
      <c r="E232" s="2">
        <v>-1.7</v>
      </c>
      <c r="F232" s="2">
        <v>5</v>
      </c>
      <c r="G232" s="2">
        <v>5.8</v>
      </c>
      <c r="H232" s="2">
        <v>1022</v>
      </c>
      <c r="I232" s="2">
        <v>0</v>
      </c>
      <c r="J232" s="2">
        <v>0</v>
      </c>
      <c r="K232" s="2">
        <v>0</v>
      </c>
      <c r="L232" s="2">
        <v>0</v>
      </c>
      <c r="M232" s="2">
        <v>1</v>
      </c>
      <c r="N232">
        <v>57.5</v>
      </c>
      <c r="O232">
        <v>784.2</v>
      </c>
      <c r="P232">
        <v>-1.5</v>
      </c>
      <c r="Q232">
        <v>-1.1000000000000001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3.4</v>
      </c>
      <c r="AN232" s="2">
        <v>86</v>
      </c>
      <c r="AO232" s="2">
        <v>1.3</v>
      </c>
      <c r="AP232" s="2">
        <v>1.9</v>
      </c>
      <c r="AQ232" s="2">
        <v>6.1</v>
      </c>
      <c r="AR232" s="2">
        <v>10.4</v>
      </c>
      <c r="AS232" s="2">
        <v>1016.6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3.1</v>
      </c>
      <c r="BB232">
        <v>3.2</v>
      </c>
      <c r="BC232" s="5">
        <v>0.15486111111111101</v>
      </c>
    </row>
    <row r="233" spans="2:55">
      <c r="B233" s="2">
        <v>-0.1</v>
      </c>
      <c r="C233" s="2">
        <v>89</v>
      </c>
      <c r="D233" s="2">
        <v>-1.7</v>
      </c>
      <c r="E233" s="2">
        <v>-0.1</v>
      </c>
      <c r="F233" s="2">
        <v>4</v>
      </c>
      <c r="G233" s="2">
        <v>4.3</v>
      </c>
      <c r="H233" s="2">
        <v>1021.9</v>
      </c>
      <c r="I233" s="2">
        <v>0</v>
      </c>
      <c r="J233" s="2">
        <v>0</v>
      </c>
      <c r="K233" s="2">
        <v>0</v>
      </c>
      <c r="L233" s="2">
        <v>0</v>
      </c>
      <c r="M233" s="2">
        <v>1</v>
      </c>
      <c r="N233">
        <v>57.5</v>
      </c>
      <c r="O233">
        <v>784.2</v>
      </c>
      <c r="P233">
        <v>-1.5</v>
      </c>
      <c r="Q233">
        <v>-1.1000000000000001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3.4</v>
      </c>
      <c r="AN233" s="2">
        <v>86</v>
      </c>
      <c r="AO233" s="2">
        <v>1.3</v>
      </c>
      <c r="AP233" s="2">
        <v>3.4</v>
      </c>
      <c r="AQ233" s="2">
        <v>1.8</v>
      </c>
      <c r="AR233" s="2">
        <v>4</v>
      </c>
      <c r="AS233" s="2">
        <v>1016.6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3.1</v>
      </c>
      <c r="BB233">
        <v>3.3</v>
      </c>
      <c r="BC233" s="5">
        <v>0.155555555555556</v>
      </c>
    </row>
    <row r="234" spans="2:55">
      <c r="B234" s="2">
        <v>-0.2</v>
      </c>
      <c r="C234" s="2">
        <v>89</v>
      </c>
      <c r="D234" s="2">
        <v>-1.8</v>
      </c>
      <c r="E234" s="2">
        <v>-2.2000000000000002</v>
      </c>
      <c r="F234" s="2">
        <v>5.8</v>
      </c>
      <c r="G234" s="2">
        <v>6.5</v>
      </c>
      <c r="H234" s="2">
        <v>1022</v>
      </c>
      <c r="I234" s="2">
        <v>0</v>
      </c>
      <c r="J234" s="2">
        <v>0</v>
      </c>
      <c r="K234" s="2">
        <v>0</v>
      </c>
      <c r="L234" s="2">
        <v>0</v>
      </c>
      <c r="M234" s="2">
        <v>1</v>
      </c>
      <c r="N234">
        <v>57.5</v>
      </c>
      <c r="O234">
        <v>784.2</v>
      </c>
      <c r="P234">
        <v>-1.5</v>
      </c>
      <c r="Q234">
        <v>-1.1000000000000001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3.4</v>
      </c>
      <c r="AN234" s="2">
        <v>86</v>
      </c>
      <c r="AO234" s="2">
        <v>1.3</v>
      </c>
      <c r="AP234" s="2">
        <v>3.4</v>
      </c>
      <c r="AQ234" s="2">
        <v>2.5</v>
      </c>
      <c r="AR234" s="2">
        <v>5.4</v>
      </c>
      <c r="AS234" s="2">
        <v>1016.6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3.1</v>
      </c>
      <c r="BB234">
        <v>3.2</v>
      </c>
      <c r="BC234" s="5">
        <v>0.15625</v>
      </c>
    </row>
    <row r="235" spans="2:55">
      <c r="B235" s="2">
        <v>-0.2</v>
      </c>
      <c r="C235" s="2">
        <v>89</v>
      </c>
      <c r="D235" s="2">
        <v>-1.8</v>
      </c>
      <c r="E235" s="2">
        <v>-0.2</v>
      </c>
      <c r="F235" s="2">
        <v>4.3</v>
      </c>
      <c r="G235" s="2">
        <v>6.1</v>
      </c>
      <c r="H235" s="2">
        <v>1022</v>
      </c>
      <c r="I235" s="2">
        <v>0</v>
      </c>
      <c r="J235" s="2">
        <v>0</v>
      </c>
      <c r="K235" s="2">
        <v>0</v>
      </c>
      <c r="L235" s="2">
        <v>0</v>
      </c>
      <c r="M235" s="2">
        <v>1</v>
      </c>
      <c r="N235">
        <v>57.5</v>
      </c>
      <c r="O235">
        <v>784.2</v>
      </c>
      <c r="P235">
        <v>-1.5</v>
      </c>
      <c r="Q235">
        <v>-1.1000000000000001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3.4</v>
      </c>
      <c r="AN235" s="2">
        <v>86</v>
      </c>
      <c r="AO235" s="2">
        <v>1.3</v>
      </c>
      <c r="AP235" s="2">
        <v>1.5</v>
      </c>
      <c r="AQ235" s="2">
        <v>7.2</v>
      </c>
      <c r="AR235" s="2">
        <v>7.6</v>
      </c>
      <c r="AS235" s="2">
        <v>1016.6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3.1</v>
      </c>
      <c r="BB235">
        <v>3.3</v>
      </c>
      <c r="BC235" s="5">
        <v>0.156944444444444</v>
      </c>
    </row>
    <row r="236" spans="2:55">
      <c r="B236" s="2">
        <v>-0.2</v>
      </c>
      <c r="C236" s="2">
        <v>89</v>
      </c>
      <c r="D236" s="2">
        <v>-1.8</v>
      </c>
      <c r="E236" s="2">
        <v>-0.2</v>
      </c>
      <c r="F236" s="2">
        <v>4</v>
      </c>
      <c r="G236" s="2">
        <v>4.7</v>
      </c>
      <c r="H236" s="2">
        <v>1021.8</v>
      </c>
      <c r="I236" s="2">
        <v>0</v>
      </c>
      <c r="J236" s="2">
        <v>0</v>
      </c>
      <c r="K236" s="2">
        <v>0</v>
      </c>
      <c r="L236" s="2">
        <v>0</v>
      </c>
      <c r="M236" s="2">
        <v>1</v>
      </c>
      <c r="N236">
        <v>57.5</v>
      </c>
      <c r="O236">
        <v>784.2</v>
      </c>
      <c r="P236">
        <v>-1.5</v>
      </c>
      <c r="Q236">
        <v>-1.1000000000000001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3.4</v>
      </c>
      <c r="AN236" s="2">
        <v>86</v>
      </c>
      <c r="AO236" s="2">
        <v>1.3</v>
      </c>
      <c r="AP236" s="2">
        <v>2.2999999999999998</v>
      </c>
      <c r="AQ236" s="2">
        <v>5</v>
      </c>
      <c r="AR236" s="2">
        <v>5</v>
      </c>
      <c r="AS236" s="2">
        <v>1016.7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3.1</v>
      </c>
      <c r="BB236">
        <v>3.3</v>
      </c>
      <c r="BC236" s="5">
        <v>0.15763888888888899</v>
      </c>
    </row>
    <row r="237" spans="2:55">
      <c r="B237" s="2">
        <v>-0.2</v>
      </c>
      <c r="C237" s="2">
        <v>89</v>
      </c>
      <c r="D237" s="2">
        <v>-1.8</v>
      </c>
      <c r="E237" s="2">
        <v>-0.2</v>
      </c>
      <c r="F237" s="2">
        <v>3.2</v>
      </c>
      <c r="G237" s="2">
        <v>4.3</v>
      </c>
      <c r="H237" s="2">
        <v>1021.9</v>
      </c>
      <c r="I237" s="2">
        <v>0</v>
      </c>
      <c r="J237" s="2">
        <v>0</v>
      </c>
      <c r="K237" s="2">
        <v>0</v>
      </c>
      <c r="L237" s="2">
        <v>0</v>
      </c>
      <c r="M237" s="2">
        <v>1</v>
      </c>
      <c r="N237">
        <v>57.5</v>
      </c>
      <c r="O237">
        <v>784.2</v>
      </c>
      <c r="P237">
        <v>-1.5</v>
      </c>
      <c r="Q237">
        <v>-1.1000000000000001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3.3</v>
      </c>
      <c r="AN237" s="2">
        <v>86</v>
      </c>
      <c r="AO237" s="2">
        <v>1.2</v>
      </c>
      <c r="AP237" s="2">
        <v>3.3</v>
      </c>
      <c r="AQ237" s="2">
        <v>4</v>
      </c>
      <c r="AR237" s="2">
        <v>5.4</v>
      </c>
      <c r="AS237" s="2">
        <v>1016.7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3.1</v>
      </c>
      <c r="BB237">
        <v>3.3</v>
      </c>
      <c r="BC237" s="5">
        <v>0.15833333333333299</v>
      </c>
    </row>
    <row r="238" spans="2:55">
      <c r="B238" s="2">
        <v>-0.2</v>
      </c>
      <c r="C238" s="2">
        <v>90</v>
      </c>
      <c r="D238" s="2">
        <v>-1.6</v>
      </c>
      <c r="E238" s="2">
        <v>-0.2</v>
      </c>
      <c r="F238" s="2">
        <v>4</v>
      </c>
      <c r="G238" s="2">
        <v>7.6</v>
      </c>
      <c r="H238" s="2">
        <v>1021.9</v>
      </c>
      <c r="I238" s="2">
        <v>0</v>
      </c>
      <c r="J238" s="2">
        <v>0</v>
      </c>
      <c r="K238" s="2">
        <v>0</v>
      </c>
      <c r="L238" s="2">
        <v>0</v>
      </c>
      <c r="M238" s="2">
        <v>1</v>
      </c>
      <c r="N238">
        <v>57.5</v>
      </c>
      <c r="O238">
        <v>784.2</v>
      </c>
      <c r="P238">
        <v>-1.5</v>
      </c>
      <c r="Q238">
        <v>-1.1000000000000001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3.3</v>
      </c>
      <c r="AN238" s="2">
        <v>86</v>
      </c>
      <c r="AO238" s="2">
        <v>1.2</v>
      </c>
      <c r="AP238" s="2">
        <v>3.3</v>
      </c>
      <c r="AQ238" s="2">
        <v>2.9</v>
      </c>
      <c r="AR238" s="2">
        <v>2.9</v>
      </c>
      <c r="AS238" s="2">
        <v>1016.7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3.1</v>
      </c>
      <c r="BB238">
        <v>3.2</v>
      </c>
      <c r="BC238" s="5">
        <v>0.15902777777777799</v>
      </c>
    </row>
    <row r="239" spans="2:55">
      <c r="B239" s="2">
        <v>-0.2</v>
      </c>
      <c r="C239" s="2">
        <v>89</v>
      </c>
      <c r="D239" s="2">
        <v>-1.8</v>
      </c>
      <c r="E239" s="2">
        <v>-0.2</v>
      </c>
      <c r="F239" s="2">
        <v>4.3</v>
      </c>
      <c r="G239" s="2">
        <v>4.7</v>
      </c>
      <c r="H239" s="2">
        <v>1022.1</v>
      </c>
      <c r="I239" s="2">
        <v>0</v>
      </c>
      <c r="J239" s="2">
        <v>0</v>
      </c>
      <c r="K239" s="2">
        <v>0</v>
      </c>
      <c r="L239" s="2">
        <v>0</v>
      </c>
      <c r="M239" s="2">
        <v>1</v>
      </c>
      <c r="N239">
        <v>57.5</v>
      </c>
      <c r="O239">
        <v>784.2</v>
      </c>
      <c r="P239">
        <v>-1.5</v>
      </c>
      <c r="Q239">
        <v>-1.1000000000000001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3.3</v>
      </c>
      <c r="AN239" s="2">
        <v>86</v>
      </c>
      <c r="AO239" s="2">
        <v>1.2</v>
      </c>
      <c r="AP239" s="2">
        <v>3.3</v>
      </c>
      <c r="AQ239" s="2">
        <v>4.7</v>
      </c>
      <c r="AR239" s="2">
        <v>9.6999999999999993</v>
      </c>
      <c r="AS239" s="2">
        <v>1016.9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3.1</v>
      </c>
      <c r="BB239">
        <v>3.2</v>
      </c>
      <c r="BC239" s="5">
        <v>0.15972222222222199</v>
      </c>
    </row>
    <row r="240" spans="2:55">
      <c r="B240" s="2">
        <v>-0.2</v>
      </c>
      <c r="C240" s="2">
        <v>89</v>
      </c>
      <c r="D240" s="2">
        <v>-1.8</v>
      </c>
      <c r="E240" s="2">
        <v>-0.2</v>
      </c>
      <c r="F240" s="2">
        <v>3.6</v>
      </c>
      <c r="G240" s="2">
        <v>3.6</v>
      </c>
      <c r="H240" s="2">
        <v>1021.9</v>
      </c>
      <c r="I240" s="2">
        <v>0</v>
      </c>
      <c r="J240" s="2">
        <v>0</v>
      </c>
      <c r="K240" s="2">
        <v>0</v>
      </c>
      <c r="L240" s="2">
        <v>0</v>
      </c>
      <c r="M240" s="2">
        <v>1</v>
      </c>
      <c r="N240">
        <v>57.5</v>
      </c>
      <c r="O240">
        <v>784.2</v>
      </c>
      <c r="P240">
        <v>-1.5</v>
      </c>
      <c r="Q240">
        <v>-1.1000000000000001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3.3</v>
      </c>
      <c r="AN240" s="2">
        <v>86</v>
      </c>
      <c r="AO240" s="2">
        <v>1.2</v>
      </c>
      <c r="AP240" s="2">
        <v>3.3</v>
      </c>
      <c r="AQ240" s="2">
        <v>4.7</v>
      </c>
      <c r="AR240" s="2">
        <v>5.8</v>
      </c>
      <c r="AS240" s="2">
        <v>1016.6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3</v>
      </c>
      <c r="BB240">
        <v>3.2</v>
      </c>
      <c r="BC240" s="5">
        <v>0.16041666666666701</v>
      </c>
    </row>
    <row r="241" spans="2:55">
      <c r="B241" s="2">
        <v>-0.2</v>
      </c>
      <c r="C241" s="2">
        <v>89</v>
      </c>
      <c r="D241" s="2">
        <v>-1.8</v>
      </c>
      <c r="E241" s="2">
        <v>-0.2</v>
      </c>
      <c r="F241" s="2">
        <v>0</v>
      </c>
      <c r="G241" s="2">
        <v>4</v>
      </c>
      <c r="H241" s="2">
        <v>1022.1</v>
      </c>
      <c r="I241" s="2">
        <v>0</v>
      </c>
      <c r="J241" s="2">
        <v>0</v>
      </c>
      <c r="K241" s="2">
        <v>0</v>
      </c>
      <c r="L241" s="2">
        <v>0</v>
      </c>
      <c r="M241" s="2">
        <v>1</v>
      </c>
      <c r="N241">
        <v>57.5</v>
      </c>
      <c r="O241">
        <v>784.2</v>
      </c>
      <c r="P241">
        <v>-1.5</v>
      </c>
      <c r="Q241">
        <v>-1.1000000000000001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3.3</v>
      </c>
      <c r="AN241" s="2">
        <v>86</v>
      </c>
      <c r="AO241" s="2">
        <v>1.2</v>
      </c>
      <c r="AP241" s="2">
        <v>1.8</v>
      </c>
      <c r="AQ241" s="2">
        <v>5.8</v>
      </c>
      <c r="AR241" s="2">
        <v>6.1</v>
      </c>
      <c r="AS241" s="2">
        <v>1016.5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3</v>
      </c>
      <c r="BB241">
        <v>3.2</v>
      </c>
      <c r="BC241" s="5">
        <v>0.16111111111111101</v>
      </c>
    </row>
    <row r="242" spans="2:55">
      <c r="B242" s="2">
        <v>-0.3</v>
      </c>
      <c r="C242" s="2">
        <v>89</v>
      </c>
      <c r="D242" s="2">
        <v>-1.9</v>
      </c>
      <c r="E242" s="2">
        <v>-0.3</v>
      </c>
      <c r="F242" s="2">
        <v>2.2000000000000002</v>
      </c>
      <c r="G242" s="2">
        <v>2.9</v>
      </c>
      <c r="H242" s="2">
        <v>1022.1</v>
      </c>
      <c r="I242" s="2">
        <v>0</v>
      </c>
      <c r="J242" s="2">
        <v>0</v>
      </c>
      <c r="K242" s="2">
        <v>0</v>
      </c>
      <c r="L242" s="2">
        <v>0</v>
      </c>
      <c r="M242" s="2">
        <v>1</v>
      </c>
      <c r="N242">
        <v>57.5</v>
      </c>
      <c r="O242">
        <v>784.2</v>
      </c>
      <c r="P242">
        <v>-1.5</v>
      </c>
      <c r="Q242">
        <v>-1.1000000000000001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3.3</v>
      </c>
      <c r="AN242" s="2">
        <v>86</v>
      </c>
      <c r="AO242" s="2">
        <v>1.2</v>
      </c>
      <c r="AP242" s="2">
        <v>3.3</v>
      </c>
      <c r="AQ242" s="2">
        <v>2.9</v>
      </c>
      <c r="AR242" s="2">
        <v>5</v>
      </c>
      <c r="AS242" s="2">
        <v>1016.7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3</v>
      </c>
      <c r="BB242">
        <v>3.2</v>
      </c>
      <c r="BC242" s="5">
        <v>0.16180555555555601</v>
      </c>
    </row>
    <row r="243" spans="2:55">
      <c r="B243" s="2">
        <v>-0.3</v>
      </c>
      <c r="C243" s="2">
        <v>89</v>
      </c>
      <c r="D243" s="2">
        <v>-1.9</v>
      </c>
      <c r="E243" s="2">
        <v>-0.3</v>
      </c>
      <c r="F243" s="2">
        <v>3.2</v>
      </c>
      <c r="G243" s="2">
        <v>3.2</v>
      </c>
      <c r="H243" s="2">
        <v>1022</v>
      </c>
      <c r="I243" s="2">
        <v>0</v>
      </c>
      <c r="J243" s="2">
        <v>0</v>
      </c>
      <c r="K243" s="2">
        <v>0</v>
      </c>
      <c r="L243" s="2">
        <v>0</v>
      </c>
      <c r="M243" s="2">
        <v>1</v>
      </c>
      <c r="N243">
        <v>57.5</v>
      </c>
      <c r="O243">
        <v>784.2</v>
      </c>
      <c r="P243">
        <v>-1.5</v>
      </c>
      <c r="Q243">
        <v>-1.1000000000000001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3.3</v>
      </c>
      <c r="AN243" s="2">
        <v>86</v>
      </c>
      <c r="AO243" s="2">
        <v>1.2</v>
      </c>
      <c r="AP243" s="2">
        <v>3.3</v>
      </c>
      <c r="AQ243" s="2">
        <v>2.9</v>
      </c>
      <c r="AR243" s="2">
        <v>5</v>
      </c>
      <c r="AS243" s="2">
        <v>1016.7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3</v>
      </c>
      <c r="BB243">
        <v>3.2</v>
      </c>
      <c r="BC243" s="5">
        <v>0.16250000000000001</v>
      </c>
    </row>
    <row r="244" spans="2:55">
      <c r="B244" s="2">
        <v>-0.3</v>
      </c>
      <c r="C244" s="2">
        <v>89</v>
      </c>
      <c r="D244" s="2">
        <v>-1.9</v>
      </c>
      <c r="E244" s="2">
        <v>-0.3</v>
      </c>
      <c r="F244" s="2">
        <v>3.2</v>
      </c>
      <c r="G244" s="2">
        <v>3.6</v>
      </c>
      <c r="H244" s="2">
        <v>1022</v>
      </c>
      <c r="I244" s="2">
        <v>0</v>
      </c>
      <c r="J244" s="2">
        <v>0</v>
      </c>
      <c r="K244" s="2">
        <v>0</v>
      </c>
      <c r="L244" s="2">
        <v>0</v>
      </c>
      <c r="M244" s="2">
        <v>1</v>
      </c>
      <c r="N244">
        <v>57.5</v>
      </c>
      <c r="O244">
        <v>784.2</v>
      </c>
      <c r="P244">
        <v>-1.5</v>
      </c>
      <c r="Q244">
        <v>-1.1000000000000001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3.3</v>
      </c>
      <c r="AN244" s="2">
        <v>86</v>
      </c>
      <c r="AO244" s="2">
        <v>1.2</v>
      </c>
      <c r="AP244" s="2">
        <v>3.3</v>
      </c>
      <c r="AQ244" s="2">
        <v>4.3</v>
      </c>
      <c r="AR244" s="2">
        <v>4.7</v>
      </c>
      <c r="AS244" s="2">
        <v>1016.6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3</v>
      </c>
      <c r="BB244">
        <v>3.2</v>
      </c>
      <c r="BC244" s="5">
        <v>0.163194444444444</v>
      </c>
    </row>
    <row r="245" spans="2:55">
      <c r="B245" s="2">
        <v>-0.4</v>
      </c>
      <c r="C245" s="2">
        <v>89</v>
      </c>
      <c r="D245" s="2">
        <v>-2</v>
      </c>
      <c r="E245" s="2">
        <v>-0.4</v>
      </c>
      <c r="F245" s="2">
        <v>4</v>
      </c>
      <c r="G245" s="2">
        <v>4</v>
      </c>
      <c r="H245" s="2">
        <v>1022</v>
      </c>
      <c r="I245" s="2">
        <v>0</v>
      </c>
      <c r="J245" s="2">
        <v>0</v>
      </c>
      <c r="K245" s="2">
        <v>0</v>
      </c>
      <c r="L245" s="2">
        <v>0</v>
      </c>
      <c r="M245" s="2">
        <v>1</v>
      </c>
      <c r="N245">
        <v>57.5</v>
      </c>
      <c r="O245">
        <v>784.2</v>
      </c>
      <c r="P245">
        <v>-1.6</v>
      </c>
      <c r="Q245">
        <v>-1.1000000000000001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3.3</v>
      </c>
      <c r="AN245" s="2">
        <v>86</v>
      </c>
      <c r="AO245" s="2">
        <v>1.2</v>
      </c>
      <c r="AP245" s="2">
        <v>1.2</v>
      </c>
      <c r="AQ245" s="2">
        <v>7.6</v>
      </c>
      <c r="AR245" s="2">
        <v>9</v>
      </c>
      <c r="AS245" s="2">
        <v>1016.7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3</v>
      </c>
      <c r="BB245">
        <v>3.2</v>
      </c>
      <c r="BC245" s="5">
        <v>0.163888888888889</v>
      </c>
    </row>
    <row r="246" spans="2:55">
      <c r="B246" s="2">
        <v>-0.4</v>
      </c>
      <c r="C246" s="2">
        <v>89</v>
      </c>
      <c r="D246" s="2">
        <v>-2</v>
      </c>
      <c r="E246" s="2">
        <v>-0.4</v>
      </c>
      <c r="F246" s="2">
        <v>2.5</v>
      </c>
      <c r="G246" s="2">
        <v>3.2</v>
      </c>
      <c r="H246" s="2">
        <v>1022</v>
      </c>
      <c r="I246" s="2">
        <v>0</v>
      </c>
      <c r="J246" s="2">
        <v>0</v>
      </c>
      <c r="K246" s="2">
        <v>0</v>
      </c>
      <c r="L246" s="2">
        <v>0</v>
      </c>
      <c r="M246" s="2">
        <v>1</v>
      </c>
      <c r="N246">
        <v>57.5</v>
      </c>
      <c r="O246">
        <v>784.2</v>
      </c>
      <c r="P246">
        <v>-1.6</v>
      </c>
      <c r="Q246">
        <v>-1.1000000000000001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3.3</v>
      </c>
      <c r="AN246" s="2">
        <v>86</v>
      </c>
      <c r="AO246" s="2">
        <v>1.2</v>
      </c>
      <c r="AP246" s="2">
        <v>3.3</v>
      </c>
      <c r="AQ246" s="2">
        <v>3.2</v>
      </c>
      <c r="AR246" s="2">
        <v>5.8</v>
      </c>
      <c r="AS246" s="2">
        <v>1016.7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2.9</v>
      </c>
      <c r="BB246">
        <v>3.2</v>
      </c>
      <c r="BC246" s="5">
        <v>0.164583333333333</v>
      </c>
    </row>
    <row r="247" spans="2:55">
      <c r="B247" s="2">
        <v>-0.4</v>
      </c>
      <c r="C247" s="2">
        <v>89</v>
      </c>
      <c r="D247" s="2">
        <v>-2</v>
      </c>
      <c r="E247" s="2">
        <v>-0.4</v>
      </c>
      <c r="F247" s="2">
        <v>0</v>
      </c>
      <c r="G247" s="2">
        <v>2.5</v>
      </c>
      <c r="H247" s="2">
        <v>1022.1</v>
      </c>
      <c r="I247" s="2">
        <v>0</v>
      </c>
      <c r="J247" s="2">
        <v>0</v>
      </c>
      <c r="K247" s="2">
        <v>0</v>
      </c>
      <c r="L247" s="2">
        <v>0</v>
      </c>
      <c r="M247" s="2">
        <v>1</v>
      </c>
      <c r="N247">
        <v>57.5</v>
      </c>
      <c r="O247">
        <v>784.2</v>
      </c>
      <c r="P247">
        <v>-1.6</v>
      </c>
      <c r="Q247">
        <v>-1.1000000000000001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3.3</v>
      </c>
      <c r="AN247" s="2">
        <v>86</v>
      </c>
      <c r="AO247" s="2">
        <v>1.2</v>
      </c>
      <c r="AP247" s="2">
        <v>3.3</v>
      </c>
      <c r="AQ247" s="2">
        <v>1.8</v>
      </c>
      <c r="AR247" s="2">
        <v>5.8</v>
      </c>
      <c r="AS247" s="2">
        <v>1016.5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3</v>
      </c>
      <c r="BB247">
        <v>3.2</v>
      </c>
      <c r="BC247" s="5">
        <v>0.165277777777778</v>
      </c>
    </row>
    <row r="248" spans="2:55">
      <c r="B248" s="2">
        <v>-0.4</v>
      </c>
      <c r="C248" s="2">
        <v>89</v>
      </c>
      <c r="D248" s="2">
        <v>-2</v>
      </c>
      <c r="E248" s="2">
        <v>-0.4</v>
      </c>
      <c r="F248" s="2">
        <v>2.5</v>
      </c>
      <c r="G248" s="2">
        <v>3.2</v>
      </c>
      <c r="H248" s="2">
        <v>1021.9</v>
      </c>
      <c r="I248" s="2">
        <v>0</v>
      </c>
      <c r="J248" s="2">
        <v>0</v>
      </c>
      <c r="K248" s="2">
        <v>0</v>
      </c>
      <c r="L248" s="2">
        <v>0</v>
      </c>
      <c r="M248" s="2">
        <v>1</v>
      </c>
      <c r="N248">
        <v>57.5</v>
      </c>
      <c r="O248">
        <v>784.2</v>
      </c>
      <c r="P248">
        <v>-1.7</v>
      </c>
      <c r="Q248">
        <v>-1.2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3.3</v>
      </c>
      <c r="AN248" s="2">
        <v>86</v>
      </c>
      <c r="AO248" s="2">
        <v>1.2</v>
      </c>
      <c r="AP248" s="2">
        <v>3.3</v>
      </c>
      <c r="AQ248" s="2">
        <v>3.2</v>
      </c>
      <c r="AR248" s="2">
        <v>6.1</v>
      </c>
      <c r="AS248" s="2">
        <v>1016.8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3</v>
      </c>
      <c r="BB248">
        <v>3.2</v>
      </c>
      <c r="BC248" s="5">
        <v>0.16597222222222199</v>
      </c>
    </row>
    <row r="249" spans="2:55">
      <c r="B249" s="2">
        <v>-0.4</v>
      </c>
      <c r="C249" s="2">
        <v>89</v>
      </c>
      <c r="D249" s="2">
        <v>-2</v>
      </c>
      <c r="E249" s="2">
        <v>-0.4</v>
      </c>
      <c r="F249" s="2">
        <v>2.5</v>
      </c>
      <c r="G249" s="2">
        <v>2.9</v>
      </c>
      <c r="H249" s="2">
        <v>1021.8</v>
      </c>
      <c r="I249" s="2">
        <v>0</v>
      </c>
      <c r="J249" s="2">
        <v>0</v>
      </c>
      <c r="K249" s="2">
        <v>0</v>
      </c>
      <c r="L249" s="2">
        <v>0</v>
      </c>
      <c r="M249" s="2">
        <v>1</v>
      </c>
      <c r="N249">
        <v>57.5</v>
      </c>
      <c r="O249">
        <v>784.2</v>
      </c>
      <c r="P249">
        <v>-1.7</v>
      </c>
      <c r="Q249">
        <v>-1.2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3.3</v>
      </c>
      <c r="AN249" s="2">
        <v>86</v>
      </c>
      <c r="AO249" s="2">
        <v>1.2</v>
      </c>
      <c r="AP249" s="2">
        <v>3.3</v>
      </c>
      <c r="AQ249" s="2">
        <v>4.7</v>
      </c>
      <c r="AR249" s="2">
        <v>7.6</v>
      </c>
      <c r="AS249" s="2">
        <v>1016.6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2.9</v>
      </c>
      <c r="BB249">
        <v>3.2</v>
      </c>
      <c r="BC249" s="5">
        <v>0.16666666666666699</v>
      </c>
    </row>
    <row r="250" spans="2:55">
      <c r="B250" s="2">
        <v>-0.4</v>
      </c>
      <c r="C250" s="2">
        <v>89</v>
      </c>
      <c r="D250" s="2">
        <v>-2</v>
      </c>
      <c r="E250" s="2">
        <v>-0.4</v>
      </c>
      <c r="F250" s="2">
        <v>0</v>
      </c>
      <c r="G250" s="2">
        <v>1.8</v>
      </c>
      <c r="H250" s="2">
        <v>1022</v>
      </c>
      <c r="I250" s="2">
        <v>0</v>
      </c>
      <c r="J250" s="2">
        <v>0</v>
      </c>
      <c r="K250" s="2">
        <v>0</v>
      </c>
      <c r="L250" s="2">
        <v>0</v>
      </c>
      <c r="M250" s="2">
        <v>1</v>
      </c>
      <c r="N250">
        <v>57.5</v>
      </c>
      <c r="O250">
        <v>784.2</v>
      </c>
      <c r="P250">
        <v>-1.7</v>
      </c>
      <c r="Q250">
        <v>-1.2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3.3</v>
      </c>
      <c r="AN250" s="2">
        <v>85</v>
      </c>
      <c r="AO250" s="2">
        <v>1</v>
      </c>
      <c r="AP250" s="2">
        <v>3.3</v>
      </c>
      <c r="AQ250" s="2">
        <v>3.6</v>
      </c>
      <c r="AR250" s="2">
        <v>7.6</v>
      </c>
      <c r="AS250" s="2">
        <v>1016.7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2.9</v>
      </c>
      <c r="BB250">
        <v>3.2</v>
      </c>
      <c r="BC250" s="5">
        <v>0.16736111111111099</v>
      </c>
    </row>
    <row r="251" spans="2:55">
      <c r="B251" s="2">
        <v>-0.5</v>
      </c>
      <c r="C251" s="2">
        <v>89</v>
      </c>
      <c r="D251" s="2">
        <v>-2.1</v>
      </c>
      <c r="E251" s="2">
        <v>-0.5</v>
      </c>
      <c r="F251" s="2">
        <v>1.8</v>
      </c>
      <c r="G251" s="2">
        <v>2.5</v>
      </c>
      <c r="H251" s="2">
        <v>1021.8</v>
      </c>
      <c r="I251" s="2">
        <v>0</v>
      </c>
      <c r="J251" s="2">
        <v>0</v>
      </c>
      <c r="K251" s="2">
        <v>0</v>
      </c>
      <c r="L251" s="2">
        <v>0</v>
      </c>
      <c r="M251" s="2">
        <v>1</v>
      </c>
      <c r="N251">
        <v>57.5</v>
      </c>
      <c r="O251">
        <v>784.2</v>
      </c>
      <c r="P251">
        <v>-1.8</v>
      </c>
      <c r="Q251">
        <v>-1.2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3.3</v>
      </c>
      <c r="AN251" s="2">
        <v>85</v>
      </c>
      <c r="AO251" s="2">
        <v>1</v>
      </c>
      <c r="AP251" s="2">
        <v>1.8</v>
      </c>
      <c r="AQ251" s="2">
        <v>6.1</v>
      </c>
      <c r="AR251" s="2">
        <v>8.3000000000000007</v>
      </c>
      <c r="AS251" s="2">
        <v>1016.7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2.9</v>
      </c>
      <c r="BB251">
        <v>3.2</v>
      </c>
      <c r="BC251" s="5">
        <v>0.16805555555555601</v>
      </c>
    </row>
    <row r="252" spans="2:55">
      <c r="B252" s="2">
        <v>-0.5</v>
      </c>
      <c r="C252" s="2">
        <v>90</v>
      </c>
      <c r="D252" s="2">
        <v>-1.9</v>
      </c>
      <c r="E252" s="2">
        <v>-0.5</v>
      </c>
      <c r="F252" s="2">
        <v>1.8</v>
      </c>
      <c r="G252" s="2">
        <v>2.2000000000000002</v>
      </c>
      <c r="H252" s="2">
        <v>1021.9</v>
      </c>
      <c r="I252" s="2">
        <v>0</v>
      </c>
      <c r="J252" s="2">
        <v>0</v>
      </c>
      <c r="K252" s="2">
        <v>0</v>
      </c>
      <c r="L252" s="2">
        <v>0</v>
      </c>
      <c r="M252" s="2">
        <v>1</v>
      </c>
      <c r="N252">
        <v>57.5</v>
      </c>
      <c r="O252">
        <v>784.2</v>
      </c>
      <c r="P252">
        <v>-1.8</v>
      </c>
      <c r="Q252">
        <v>-1.2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3.3</v>
      </c>
      <c r="AN252" s="2">
        <v>85</v>
      </c>
      <c r="AO252" s="2">
        <v>1</v>
      </c>
      <c r="AP252" s="2">
        <v>3.3</v>
      </c>
      <c r="AQ252" s="2">
        <v>0</v>
      </c>
      <c r="AR252" s="2">
        <v>3.2</v>
      </c>
      <c r="AS252" s="2">
        <v>1016.8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2.9</v>
      </c>
      <c r="BB252">
        <v>3.2</v>
      </c>
      <c r="BC252" s="5">
        <v>0.16875000000000001</v>
      </c>
    </row>
    <row r="253" spans="2:55">
      <c r="B253" s="2">
        <v>-0.4</v>
      </c>
      <c r="C253" s="2">
        <v>90</v>
      </c>
      <c r="D253" s="2">
        <v>-1.8</v>
      </c>
      <c r="E253" s="2">
        <v>-0.4</v>
      </c>
      <c r="F253" s="2">
        <v>2.2000000000000002</v>
      </c>
      <c r="G253" s="2">
        <v>3.6</v>
      </c>
      <c r="H253" s="2">
        <v>1022</v>
      </c>
      <c r="I253" s="2">
        <v>0</v>
      </c>
      <c r="J253" s="2">
        <v>0</v>
      </c>
      <c r="K253" s="2">
        <v>0</v>
      </c>
      <c r="L253" s="2">
        <v>0</v>
      </c>
      <c r="M253" s="2">
        <v>1</v>
      </c>
      <c r="N253">
        <v>57.5</v>
      </c>
      <c r="O253">
        <v>784.2</v>
      </c>
      <c r="P253">
        <v>-1.8</v>
      </c>
      <c r="Q253">
        <v>-1.2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3.3</v>
      </c>
      <c r="AN253" s="2">
        <v>85</v>
      </c>
      <c r="AO253" s="2">
        <v>1</v>
      </c>
      <c r="AP253" s="2">
        <v>3.3</v>
      </c>
      <c r="AQ253" s="2">
        <v>3.2</v>
      </c>
      <c r="AR253" s="2">
        <v>5.4</v>
      </c>
      <c r="AS253" s="2">
        <v>1016.8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2.9</v>
      </c>
      <c r="BB253">
        <v>3.2</v>
      </c>
      <c r="BC253" s="5">
        <v>0.16944444444444401</v>
      </c>
    </row>
    <row r="254" spans="2:55">
      <c r="B254" s="2">
        <v>-0.4</v>
      </c>
      <c r="C254" s="2">
        <v>90</v>
      </c>
      <c r="D254" s="2">
        <v>-1.8</v>
      </c>
      <c r="E254" s="2">
        <v>-0.4</v>
      </c>
      <c r="F254" s="2">
        <v>2.5</v>
      </c>
      <c r="G254" s="2">
        <v>3.2</v>
      </c>
      <c r="H254" s="2">
        <v>1021.8</v>
      </c>
      <c r="I254" s="2">
        <v>0</v>
      </c>
      <c r="J254" s="2">
        <v>0</v>
      </c>
      <c r="K254" s="2">
        <v>0</v>
      </c>
      <c r="L254" s="2">
        <v>0</v>
      </c>
      <c r="M254" s="2">
        <v>1</v>
      </c>
      <c r="N254">
        <v>57.5</v>
      </c>
      <c r="O254">
        <v>784.2</v>
      </c>
      <c r="P254">
        <v>-1.9</v>
      </c>
      <c r="Q254">
        <v>-1.2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3.2</v>
      </c>
      <c r="AN254" s="2">
        <v>85</v>
      </c>
      <c r="AO254" s="2">
        <v>0.9</v>
      </c>
      <c r="AP254" s="2">
        <v>3.2</v>
      </c>
      <c r="AQ254" s="2">
        <v>4.7</v>
      </c>
      <c r="AR254" s="2">
        <v>5</v>
      </c>
      <c r="AS254" s="2">
        <v>1016.4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2.9</v>
      </c>
      <c r="BB254">
        <v>3.2</v>
      </c>
      <c r="BC254" s="5">
        <v>0.17013888888888901</v>
      </c>
    </row>
    <row r="255" spans="2:55">
      <c r="B255" s="2">
        <v>-0.5</v>
      </c>
      <c r="C255" s="2">
        <v>90</v>
      </c>
      <c r="D255" s="2">
        <v>-1.9</v>
      </c>
      <c r="E255" s="2">
        <v>-0.5</v>
      </c>
      <c r="F255" s="2">
        <v>3.2</v>
      </c>
      <c r="G255" s="2">
        <v>3.6</v>
      </c>
      <c r="H255" s="2">
        <v>1021.9</v>
      </c>
      <c r="I255" s="2">
        <v>0</v>
      </c>
      <c r="J255" s="2">
        <v>0</v>
      </c>
      <c r="K255" s="2">
        <v>0</v>
      </c>
      <c r="L255" s="2">
        <v>0</v>
      </c>
      <c r="M255" s="2">
        <v>1</v>
      </c>
      <c r="N255">
        <v>57.5</v>
      </c>
      <c r="O255">
        <v>784.2</v>
      </c>
      <c r="P255">
        <v>-1.9</v>
      </c>
      <c r="Q255">
        <v>-1.2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3.2</v>
      </c>
      <c r="AN255" s="2">
        <v>85</v>
      </c>
      <c r="AO255" s="2">
        <v>0.9</v>
      </c>
      <c r="AP255" s="2">
        <v>1.9</v>
      </c>
      <c r="AQ255" s="2">
        <v>5.4</v>
      </c>
      <c r="AR255" s="2">
        <v>7.2</v>
      </c>
      <c r="AS255" s="2">
        <v>1016.8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2.9</v>
      </c>
      <c r="BB255">
        <v>3.2</v>
      </c>
      <c r="BC255" s="5">
        <v>0.170833333333333</v>
      </c>
    </row>
    <row r="256" spans="2:55">
      <c r="B256" s="2">
        <v>-0.5</v>
      </c>
      <c r="C256" s="2">
        <v>90</v>
      </c>
      <c r="D256" s="2">
        <v>-1.9</v>
      </c>
      <c r="E256" s="2">
        <v>-0.5</v>
      </c>
      <c r="F256" s="2">
        <v>4.7</v>
      </c>
      <c r="G256" s="2">
        <v>5.4</v>
      </c>
      <c r="H256" s="2">
        <v>1021.8</v>
      </c>
      <c r="I256" s="2">
        <v>0</v>
      </c>
      <c r="J256" s="2">
        <v>0</v>
      </c>
      <c r="K256" s="2">
        <v>0</v>
      </c>
      <c r="L256" s="2">
        <v>0</v>
      </c>
      <c r="M256" s="2">
        <v>1</v>
      </c>
      <c r="N256">
        <v>57.5</v>
      </c>
      <c r="O256">
        <v>784.2</v>
      </c>
      <c r="P256">
        <v>-1.9</v>
      </c>
      <c r="Q256">
        <v>-1.3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3.2</v>
      </c>
      <c r="AN256" s="2">
        <v>85</v>
      </c>
      <c r="AO256" s="2">
        <v>0.9</v>
      </c>
      <c r="AP256" s="2">
        <v>3.2</v>
      </c>
      <c r="AQ256" s="2">
        <v>4</v>
      </c>
      <c r="AR256" s="2">
        <v>5.8</v>
      </c>
      <c r="AS256" s="2">
        <v>1016.8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2.9</v>
      </c>
      <c r="BB256">
        <v>3.2</v>
      </c>
      <c r="BC256" s="5">
        <v>0.171527777777778</v>
      </c>
    </row>
    <row r="257" spans="2:55">
      <c r="B257" s="2">
        <v>-0.5</v>
      </c>
      <c r="C257" s="2">
        <v>90</v>
      </c>
      <c r="D257" s="2">
        <v>-1.9</v>
      </c>
      <c r="E257" s="2">
        <v>-0.5</v>
      </c>
      <c r="F257" s="2">
        <v>1.8</v>
      </c>
      <c r="G257" s="2">
        <v>3.2</v>
      </c>
      <c r="H257" s="2">
        <v>1021.9</v>
      </c>
      <c r="I257" s="2">
        <v>0</v>
      </c>
      <c r="J257" s="2">
        <v>0</v>
      </c>
      <c r="K257" s="2">
        <v>0</v>
      </c>
      <c r="L257" s="2">
        <v>0</v>
      </c>
      <c r="M257" s="2">
        <v>1</v>
      </c>
      <c r="N257">
        <v>57.5</v>
      </c>
      <c r="O257">
        <v>784.2</v>
      </c>
      <c r="P257">
        <v>-1.9</v>
      </c>
      <c r="Q257">
        <v>-1.3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3.2</v>
      </c>
      <c r="AN257" s="2">
        <v>85</v>
      </c>
      <c r="AO257" s="2">
        <v>0.9</v>
      </c>
      <c r="AP257" s="2">
        <v>1.3</v>
      </c>
      <c r="AQ257" s="2">
        <v>6.8</v>
      </c>
      <c r="AR257" s="2">
        <v>7.6</v>
      </c>
      <c r="AS257" s="2">
        <v>1017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2.9</v>
      </c>
      <c r="BB257">
        <v>3.2</v>
      </c>
      <c r="BC257" s="5">
        <v>0.172222222222222</v>
      </c>
    </row>
    <row r="258" spans="2:55">
      <c r="B258" s="2">
        <v>-0.5</v>
      </c>
      <c r="C258" s="2">
        <v>90</v>
      </c>
      <c r="D258" s="2">
        <v>-1.9</v>
      </c>
      <c r="E258" s="2">
        <v>-0.5</v>
      </c>
      <c r="F258" s="2">
        <v>2.2000000000000002</v>
      </c>
      <c r="G258" s="2">
        <v>3.2</v>
      </c>
      <c r="H258" s="2">
        <v>1021.9</v>
      </c>
      <c r="I258" s="2">
        <v>0</v>
      </c>
      <c r="J258" s="2">
        <v>0</v>
      </c>
      <c r="K258" s="2">
        <v>0</v>
      </c>
      <c r="L258" s="2">
        <v>0</v>
      </c>
      <c r="M258" s="2">
        <v>1</v>
      </c>
      <c r="N258">
        <v>57.5</v>
      </c>
      <c r="O258">
        <v>784.2</v>
      </c>
      <c r="P258">
        <v>-1.9</v>
      </c>
      <c r="Q258">
        <v>-1.3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3.2</v>
      </c>
      <c r="AN258" s="2">
        <v>85</v>
      </c>
      <c r="AO258" s="2">
        <v>0.9</v>
      </c>
      <c r="AP258" s="2">
        <v>0.2</v>
      </c>
      <c r="AQ258" s="2">
        <v>11.5</v>
      </c>
      <c r="AR258" s="2">
        <v>15.1</v>
      </c>
      <c r="AS258" s="2">
        <v>1016.7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2.8</v>
      </c>
      <c r="BB258">
        <v>3.1</v>
      </c>
      <c r="BC258" s="5">
        <v>0.172916666666667</v>
      </c>
    </row>
    <row r="259" spans="2:55">
      <c r="B259" s="2">
        <v>-0.5</v>
      </c>
      <c r="C259" s="2">
        <v>90</v>
      </c>
      <c r="D259" s="2">
        <v>-1.9</v>
      </c>
      <c r="E259" s="2">
        <v>-0.5</v>
      </c>
      <c r="F259" s="2">
        <v>2.5</v>
      </c>
      <c r="G259" s="2">
        <v>4</v>
      </c>
      <c r="H259" s="2">
        <v>1021.8</v>
      </c>
      <c r="I259" s="2">
        <v>0</v>
      </c>
      <c r="J259" s="2">
        <v>0</v>
      </c>
      <c r="K259" s="2">
        <v>0</v>
      </c>
      <c r="L259" s="2">
        <v>0</v>
      </c>
      <c r="M259" s="2">
        <v>1</v>
      </c>
      <c r="N259">
        <v>57.5</v>
      </c>
      <c r="O259">
        <v>784.2</v>
      </c>
      <c r="P259">
        <v>-1.9</v>
      </c>
      <c r="Q259">
        <v>-1.3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3.2</v>
      </c>
      <c r="AN259" s="2">
        <v>85</v>
      </c>
      <c r="AO259" s="2">
        <v>0.9</v>
      </c>
      <c r="AP259" s="2">
        <v>1.3</v>
      </c>
      <c r="AQ259" s="2">
        <v>6.8</v>
      </c>
      <c r="AR259" s="2">
        <v>10.4</v>
      </c>
      <c r="AS259" s="2">
        <v>1016.8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2.8</v>
      </c>
      <c r="BB259">
        <v>3.1</v>
      </c>
      <c r="BC259" s="5">
        <v>0.17361111111111099</v>
      </c>
    </row>
    <row r="260" spans="2:55">
      <c r="B260" s="2">
        <v>-0.5</v>
      </c>
      <c r="C260" s="2">
        <v>90</v>
      </c>
      <c r="D260" s="2">
        <v>-1.9</v>
      </c>
      <c r="E260" s="2">
        <v>-0.5</v>
      </c>
      <c r="F260" s="2">
        <v>4.3</v>
      </c>
      <c r="G260" s="2">
        <v>4.3</v>
      </c>
      <c r="H260" s="2">
        <v>1021.8</v>
      </c>
      <c r="I260" s="2">
        <v>0</v>
      </c>
      <c r="J260" s="2">
        <v>0</v>
      </c>
      <c r="K260" s="2">
        <v>0</v>
      </c>
      <c r="L260" s="2">
        <v>0</v>
      </c>
      <c r="M260" s="2">
        <v>1</v>
      </c>
      <c r="N260">
        <v>57.5</v>
      </c>
      <c r="O260">
        <v>784.2</v>
      </c>
      <c r="P260">
        <v>-1.9</v>
      </c>
      <c r="Q260">
        <v>-1.3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3.2</v>
      </c>
      <c r="AN260" s="2">
        <v>85</v>
      </c>
      <c r="AO260" s="2">
        <v>0.9</v>
      </c>
      <c r="AP260" s="2">
        <v>1.4</v>
      </c>
      <c r="AQ260" s="2">
        <v>6.5</v>
      </c>
      <c r="AR260" s="2">
        <v>7.9</v>
      </c>
      <c r="AS260" s="2">
        <v>1016.7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2.8</v>
      </c>
      <c r="BB260">
        <v>3.1</v>
      </c>
      <c r="BC260" s="5">
        <v>0.17430555555555599</v>
      </c>
    </row>
    <row r="261" spans="2:55">
      <c r="B261" s="2">
        <v>-0.5</v>
      </c>
      <c r="C261" s="2">
        <v>90</v>
      </c>
      <c r="D261" s="2">
        <v>-1.9</v>
      </c>
      <c r="E261" s="2">
        <v>-0.5</v>
      </c>
      <c r="F261" s="2">
        <v>2.9</v>
      </c>
      <c r="G261" s="2">
        <v>3.6</v>
      </c>
      <c r="H261" s="2">
        <v>1021.9</v>
      </c>
      <c r="I261" s="2">
        <v>0</v>
      </c>
      <c r="J261" s="2">
        <v>0</v>
      </c>
      <c r="K261" s="2">
        <v>0</v>
      </c>
      <c r="L261" s="2">
        <v>0</v>
      </c>
      <c r="M261" s="2">
        <v>1</v>
      </c>
      <c r="N261">
        <v>57.5</v>
      </c>
      <c r="O261">
        <v>784.2</v>
      </c>
      <c r="P261">
        <v>-1.9</v>
      </c>
      <c r="Q261">
        <v>-1.3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3.2</v>
      </c>
      <c r="AN261" s="2">
        <v>85</v>
      </c>
      <c r="AO261" s="2">
        <v>0.9</v>
      </c>
      <c r="AP261" s="2">
        <v>1.9</v>
      </c>
      <c r="AQ261" s="2">
        <v>5.4</v>
      </c>
      <c r="AR261" s="2">
        <v>6.5</v>
      </c>
      <c r="AS261" s="2">
        <v>1016.6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2.8</v>
      </c>
      <c r="BB261">
        <v>3.1</v>
      </c>
      <c r="BC261" s="5">
        <v>0.17499999999999999</v>
      </c>
    </row>
    <row r="262" spans="2:55">
      <c r="B262" s="2">
        <v>-0.4</v>
      </c>
      <c r="C262" s="2">
        <v>90</v>
      </c>
      <c r="D262" s="2">
        <v>-1.8</v>
      </c>
      <c r="E262" s="2">
        <v>-0.4</v>
      </c>
      <c r="F262" s="2">
        <v>3.6</v>
      </c>
      <c r="G262" s="2">
        <v>4.7</v>
      </c>
      <c r="H262" s="2">
        <v>1021.8</v>
      </c>
      <c r="I262" s="2">
        <v>0</v>
      </c>
      <c r="J262" s="2">
        <v>0</v>
      </c>
      <c r="K262" s="2">
        <v>0</v>
      </c>
      <c r="L262" s="2">
        <v>0</v>
      </c>
      <c r="M262" s="2">
        <v>1</v>
      </c>
      <c r="N262">
        <v>57.5</v>
      </c>
      <c r="O262">
        <v>784.2</v>
      </c>
      <c r="P262">
        <v>-1.9</v>
      </c>
      <c r="Q262">
        <v>-1.3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3.2</v>
      </c>
      <c r="AN262" s="2">
        <v>85</v>
      </c>
      <c r="AO262" s="2">
        <v>0.9</v>
      </c>
      <c r="AP262" s="2">
        <v>3.2</v>
      </c>
      <c r="AQ262" s="2">
        <v>2.2000000000000002</v>
      </c>
      <c r="AR262" s="2">
        <v>2.9</v>
      </c>
      <c r="AS262" s="2">
        <v>1016.7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2.8</v>
      </c>
      <c r="BB262">
        <v>3.1</v>
      </c>
      <c r="BC262" s="5">
        <v>0.17569444444444399</v>
      </c>
    </row>
    <row r="263" spans="2:55">
      <c r="B263" s="2">
        <v>-0.4</v>
      </c>
      <c r="C263" s="2">
        <v>90</v>
      </c>
      <c r="D263" s="2">
        <v>-1.8</v>
      </c>
      <c r="E263" s="2">
        <v>-0.4</v>
      </c>
      <c r="F263" s="2">
        <v>4</v>
      </c>
      <c r="G263" s="2">
        <v>4.7</v>
      </c>
      <c r="H263" s="2">
        <v>1022</v>
      </c>
      <c r="I263" s="2">
        <v>0</v>
      </c>
      <c r="J263" s="2">
        <v>0</v>
      </c>
      <c r="K263" s="2">
        <v>0</v>
      </c>
      <c r="L263" s="2">
        <v>0</v>
      </c>
      <c r="M263" s="2">
        <v>1</v>
      </c>
      <c r="N263">
        <v>57.5</v>
      </c>
      <c r="O263">
        <v>784.2</v>
      </c>
      <c r="P263">
        <v>-1.9</v>
      </c>
      <c r="Q263">
        <v>-1.3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3.1</v>
      </c>
      <c r="AN263" s="2">
        <v>85</v>
      </c>
      <c r="AO263" s="2">
        <v>0.8</v>
      </c>
      <c r="AP263" s="2">
        <v>3.1</v>
      </c>
      <c r="AQ263" s="2">
        <v>2.2000000000000002</v>
      </c>
      <c r="AR263" s="2">
        <v>2.9</v>
      </c>
      <c r="AS263" s="2">
        <v>1016.7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2.8</v>
      </c>
      <c r="BB263">
        <v>3.1</v>
      </c>
      <c r="BC263" s="5">
        <v>0.17638888888888901</v>
      </c>
    </row>
    <row r="264" spans="2:55">
      <c r="B264" s="2">
        <v>-0.4</v>
      </c>
      <c r="C264" s="2">
        <v>90</v>
      </c>
      <c r="D264" s="2">
        <v>-1.8</v>
      </c>
      <c r="E264" s="2">
        <v>-0.4</v>
      </c>
      <c r="F264" s="2">
        <v>2.9</v>
      </c>
      <c r="G264" s="2">
        <v>4.7</v>
      </c>
      <c r="H264" s="2">
        <v>1021.8</v>
      </c>
      <c r="I264" s="2">
        <v>0</v>
      </c>
      <c r="J264" s="2">
        <v>0</v>
      </c>
      <c r="K264" s="2">
        <v>0</v>
      </c>
      <c r="L264" s="2">
        <v>0</v>
      </c>
      <c r="M264" s="2">
        <v>1</v>
      </c>
      <c r="N264">
        <v>57.5</v>
      </c>
      <c r="O264">
        <v>784.2</v>
      </c>
      <c r="P264">
        <v>-1.9</v>
      </c>
      <c r="Q264">
        <v>-1.3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3.1</v>
      </c>
      <c r="AN264" s="2">
        <v>85</v>
      </c>
      <c r="AO264" s="2">
        <v>0.8</v>
      </c>
      <c r="AP264" s="2">
        <v>1.8</v>
      </c>
      <c r="AQ264" s="2">
        <v>5.4</v>
      </c>
      <c r="AR264" s="2">
        <v>6.1</v>
      </c>
      <c r="AS264" s="2">
        <v>1016.8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2.7</v>
      </c>
      <c r="BB264">
        <v>3</v>
      </c>
      <c r="BC264" s="5">
        <v>0.17708333333333301</v>
      </c>
    </row>
    <row r="265" spans="2:55">
      <c r="B265" s="2">
        <v>-0.4</v>
      </c>
      <c r="C265" s="2">
        <v>90</v>
      </c>
      <c r="D265" s="2">
        <v>-1.8</v>
      </c>
      <c r="E265" s="2">
        <v>-0.4</v>
      </c>
      <c r="F265" s="2">
        <v>4.7</v>
      </c>
      <c r="G265" s="2">
        <v>6.1</v>
      </c>
      <c r="H265" s="2">
        <v>1021.7</v>
      </c>
      <c r="I265" s="2">
        <v>0</v>
      </c>
      <c r="J265" s="2">
        <v>0</v>
      </c>
      <c r="K265" s="2">
        <v>0</v>
      </c>
      <c r="L265" s="2">
        <v>0</v>
      </c>
      <c r="M265" s="2">
        <v>1</v>
      </c>
      <c r="N265">
        <v>57.5</v>
      </c>
      <c r="O265">
        <v>784.2</v>
      </c>
      <c r="P265">
        <v>-1.9</v>
      </c>
      <c r="Q265">
        <v>-1.3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3.1</v>
      </c>
      <c r="AN265" s="2">
        <v>85</v>
      </c>
      <c r="AO265" s="2">
        <v>0.8</v>
      </c>
      <c r="AP265" s="2">
        <v>1.5</v>
      </c>
      <c r="AQ265" s="2">
        <v>6.1</v>
      </c>
      <c r="AR265" s="2">
        <v>8.3000000000000007</v>
      </c>
      <c r="AS265" s="2">
        <v>1016.8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2.7</v>
      </c>
      <c r="BB265">
        <v>3</v>
      </c>
      <c r="BC265" s="5">
        <v>0.17777777777777801</v>
      </c>
    </row>
    <row r="266" spans="2:55">
      <c r="B266" s="2">
        <v>-0.4</v>
      </c>
      <c r="C266" s="2">
        <v>90</v>
      </c>
      <c r="D266" s="2">
        <v>-1.8</v>
      </c>
      <c r="E266" s="2">
        <v>-2.4</v>
      </c>
      <c r="F266" s="2">
        <v>5.8</v>
      </c>
      <c r="G266" s="2">
        <v>6.1</v>
      </c>
      <c r="H266" s="2">
        <v>1021.8</v>
      </c>
      <c r="I266" s="2">
        <v>0</v>
      </c>
      <c r="J266" s="2">
        <v>0</v>
      </c>
      <c r="K266" s="2">
        <v>0</v>
      </c>
      <c r="L266" s="2">
        <v>0</v>
      </c>
      <c r="M266" s="2">
        <v>1</v>
      </c>
      <c r="N266">
        <v>57.5</v>
      </c>
      <c r="O266">
        <v>784.2</v>
      </c>
      <c r="P266">
        <v>-1.9</v>
      </c>
      <c r="Q266">
        <v>-1.4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3.1</v>
      </c>
      <c r="AN266" s="2">
        <v>85</v>
      </c>
      <c r="AO266" s="2">
        <v>0.8</v>
      </c>
      <c r="AP266" s="2">
        <v>3.1</v>
      </c>
      <c r="AQ266" s="2">
        <v>3.6</v>
      </c>
      <c r="AR266" s="2">
        <v>4</v>
      </c>
      <c r="AS266" s="2">
        <v>1016.7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2.7</v>
      </c>
      <c r="BB266">
        <v>3</v>
      </c>
      <c r="BC266" s="5">
        <v>0.178472222222222</v>
      </c>
    </row>
    <row r="267" spans="2:55">
      <c r="B267" s="2">
        <v>-0.3</v>
      </c>
      <c r="C267" s="2">
        <v>90</v>
      </c>
      <c r="D267" s="2">
        <v>-1.7</v>
      </c>
      <c r="E267" s="2">
        <v>-0.3</v>
      </c>
      <c r="F267" s="2">
        <v>4</v>
      </c>
      <c r="G267" s="2">
        <v>6.1</v>
      </c>
      <c r="H267" s="2">
        <v>1021.8</v>
      </c>
      <c r="I267" s="2">
        <v>0</v>
      </c>
      <c r="J267" s="2">
        <v>0</v>
      </c>
      <c r="K267" s="2">
        <v>0</v>
      </c>
      <c r="L267" s="2">
        <v>0</v>
      </c>
      <c r="M267" s="2">
        <v>1</v>
      </c>
      <c r="N267">
        <v>57.5</v>
      </c>
      <c r="O267">
        <v>784.2</v>
      </c>
      <c r="P267">
        <v>-1.9</v>
      </c>
      <c r="Q267">
        <v>-1.3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3.1</v>
      </c>
      <c r="AN267" s="2">
        <v>85</v>
      </c>
      <c r="AO267" s="2">
        <v>0.8</v>
      </c>
      <c r="AP267" s="2">
        <v>3.1</v>
      </c>
      <c r="AQ267" s="2">
        <v>2.9</v>
      </c>
      <c r="AR267" s="2">
        <v>9</v>
      </c>
      <c r="AS267" s="2">
        <v>1016.6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2.7</v>
      </c>
      <c r="BB267">
        <v>3</v>
      </c>
      <c r="BC267" s="5">
        <v>0.179166666666667</v>
      </c>
    </row>
    <row r="268" spans="2:55">
      <c r="B268" s="2">
        <v>-0.3</v>
      </c>
      <c r="C268" s="2">
        <v>90</v>
      </c>
      <c r="D268" s="2">
        <v>-1.7</v>
      </c>
      <c r="E268" s="2">
        <v>-2.6</v>
      </c>
      <c r="F268" s="2">
        <v>6.5</v>
      </c>
      <c r="G268" s="2">
        <v>7.2</v>
      </c>
      <c r="H268" s="2">
        <v>1021.9</v>
      </c>
      <c r="I268" s="2">
        <v>0</v>
      </c>
      <c r="J268" s="2">
        <v>0</v>
      </c>
      <c r="K268" s="2">
        <v>0</v>
      </c>
      <c r="L268" s="2">
        <v>0</v>
      </c>
      <c r="M268" s="2">
        <v>1</v>
      </c>
      <c r="N268">
        <v>57.5</v>
      </c>
      <c r="O268">
        <v>784.2</v>
      </c>
      <c r="P268">
        <v>-1.9</v>
      </c>
      <c r="Q268">
        <v>-1.3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3.1</v>
      </c>
      <c r="AN268" s="2">
        <v>85</v>
      </c>
      <c r="AO268" s="2">
        <v>0.8</v>
      </c>
      <c r="AP268" s="2">
        <v>3.1</v>
      </c>
      <c r="AQ268" s="2">
        <v>2.9</v>
      </c>
      <c r="AR268" s="2">
        <v>3.6</v>
      </c>
      <c r="AS268" s="2">
        <v>1016.7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2.6</v>
      </c>
      <c r="BB268">
        <v>3</v>
      </c>
      <c r="BC268" s="5">
        <v>0.179861111111111</v>
      </c>
    </row>
    <row r="269" spans="2:55">
      <c r="B269" s="2">
        <v>-0.3</v>
      </c>
      <c r="C269" s="2">
        <v>90</v>
      </c>
      <c r="D269" s="2">
        <v>-1.7</v>
      </c>
      <c r="E269" s="2">
        <v>-0.3</v>
      </c>
      <c r="F269" s="2">
        <v>4.7</v>
      </c>
      <c r="G269" s="2">
        <v>6.1</v>
      </c>
      <c r="H269" s="2">
        <v>1021.8</v>
      </c>
      <c r="I269" s="2">
        <v>0</v>
      </c>
      <c r="J269" s="2">
        <v>0</v>
      </c>
      <c r="K269" s="2">
        <v>0</v>
      </c>
      <c r="L269" s="2">
        <v>0</v>
      </c>
      <c r="M269" s="2">
        <v>1</v>
      </c>
      <c r="N269">
        <v>57.5</v>
      </c>
      <c r="O269">
        <v>784.2</v>
      </c>
      <c r="P269">
        <v>-1.8</v>
      </c>
      <c r="Q269">
        <v>-1.3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3.1</v>
      </c>
      <c r="AN269" s="2">
        <v>85</v>
      </c>
      <c r="AO269" s="2">
        <v>0.8</v>
      </c>
      <c r="AP269" s="2">
        <v>3.1</v>
      </c>
      <c r="AQ269" s="2">
        <v>4.3</v>
      </c>
      <c r="AR269" s="2">
        <v>4.3</v>
      </c>
      <c r="AS269" s="2">
        <v>1016.9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2.6</v>
      </c>
      <c r="BB269">
        <v>3</v>
      </c>
      <c r="BC269" s="5">
        <v>0.180555555555556</v>
      </c>
    </row>
    <row r="270" spans="2:55">
      <c r="B270" s="2">
        <v>-0.3</v>
      </c>
      <c r="C270" s="2">
        <v>90</v>
      </c>
      <c r="D270" s="2">
        <v>-1.7</v>
      </c>
      <c r="E270" s="2">
        <v>-2.7</v>
      </c>
      <c r="F270" s="2">
        <v>6.8</v>
      </c>
      <c r="G270" s="2">
        <v>6.8</v>
      </c>
      <c r="H270" s="2">
        <v>1021.8</v>
      </c>
      <c r="I270" s="2">
        <v>0</v>
      </c>
      <c r="J270" s="2">
        <v>0</v>
      </c>
      <c r="K270" s="2">
        <v>0</v>
      </c>
      <c r="L270" s="2">
        <v>0</v>
      </c>
      <c r="M270" s="2">
        <v>1</v>
      </c>
      <c r="N270">
        <v>57.5</v>
      </c>
      <c r="O270">
        <v>784.2</v>
      </c>
      <c r="P270">
        <v>-1.8</v>
      </c>
      <c r="Q270">
        <v>-1.3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3.1</v>
      </c>
      <c r="AN270" s="2">
        <v>85</v>
      </c>
      <c r="AO270" s="2">
        <v>0.8</v>
      </c>
      <c r="AP270" s="2">
        <v>1.9</v>
      </c>
      <c r="AQ270" s="2">
        <v>5</v>
      </c>
      <c r="AR270" s="2">
        <v>6.1</v>
      </c>
      <c r="AS270" s="2">
        <v>1016.8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2.6</v>
      </c>
      <c r="BB270">
        <v>3</v>
      </c>
      <c r="BC270" s="5">
        <v>0.18124999999999999</v>
      </c>
    </row>
    <row r="271" spans="2:55">
      <c r="B271" s="2">
        <v>-0.3</v>
      </c>
      <c r="C271" s="2">
        <v>90</v>
      </c>
      <c r="D271" s="2">
        <v>-1.7</v>
      </c>
      <c r="E271" s="2">
        <v>-1.9</v>
      </c>
      <c r="F271" s="2">
        <v>5</v>
      </c>
      <c r="G271" s="2">
        <v>6.8</v>
      </c>
      <c r="H271" s="2">
        <v>1021.8</v>
      </c>
      <c r="I271" s="2">
        <v>0</v>
      </c>
      <c r="J271" s="2">
        <v>0</v>
      </c>
      <c r="K271" s="2">
        <v>0</v>
      </c>
      <c r="L271" s="2">
        <v>0</v>
      </c>
      <c r="M271" s="2">
        <v>1</v>
      </c>
      <c r="N271">
        <v>57.5</v>
      </c>
      <c r="O271">
        <v>784.2</v>
      </c>
      <c r="P271">
        <v>-1.8</v>
      </c>
      <c r="Q271">
        <v>-1.3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3</v>
      </c>
      <c r="AN271" s="2">
        <v>85</v>
      </c>
      <c r="AO271" s="2">
        <v>0.7</v>
      </c>
      <c r="AP271" s="2">
        <v>3</v>
      </c>
      <c r="AQ271" s="2">
        <v>2.5</v>
      </c>
      <c r="AR271" s="2">
        <v>4</v>
      </c>
      <c r="AS271" s="2">
        <v>1016.9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2.6</v>
      </c>
      <c r="BB271">
        <v>3</v>
      </c>
      <c r="BC271" s="5">
        <v>0.18194444444444399</v>
      </c>
    </row>
    <row r="272" spans="2:55">
      <c r="B272" s="2">
        <v>-0.3</v>
      </c>
      <c r="C272" s="2">
        <v>90</v>
      </c>
      <c r="D272" s="2">
        <v>-1.7</v>
      </c>
      <c r="E272" s="2">
        <v>-0.3</v>
      </c>
      <c r="F272" s="2">
        <v>4</v>
      </c>
      <c r="G272" s="2">
        <v>6.1</v>
      </c>
      <c r="H272" s="2">
        <v>1021.8</v>
      </c>
      <c r="I272" s="2">
        <v>0</v>
      </c>
      <c r="J272" s="2">
        <v>0</v>
      </c>
      <c r="K272" s="2">
        <v>0</v>
      </c>
      <c r="L272" s="2">
        <v>0</v>
      </c>
      <c r="M272" s="2">
        <v>1</v>
      </c>
      <c r="N272">
        <v>57.5</v>
      </c>
      <c r="O272">
        <v>784.2</v>
      </c>
      <c r="P272">
        <v>-1.7</v>
      </c>
      <c r="Q272">
        <v>-1.3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3</v>
      </c>
      <c r="AN272" s="2">
        <v>85</v>
      </c>
      <c r="AO272" s="2">
        <v>0.7</v>
      </c>
      <c r="AP272" s="2">
        <v>3</v>
      </c>
      <c r="AQ272" s="2">
        <v>3.2</v>
      </c>
      <c r="AR272" s="2">
        <v>5.4</v>
      </c>
      <c r="AS272" s="2">
        <v>1016.8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2.6</v>
      </c>
      <c r="BB272">
        <v>2.9</v>
      </c>
      <c r="BC272" s="5">
        <v>0.18263888888888899</v>
      </c>
    </row>
    <row r="273" spans="2:55">
      <c r="B273" s="2">
        <v>-0.4</v>
      </c>
      <c r="C273" s="2">
        <v>90</v>
      </c>
      <c r="D273" s="2">
        <v>-1.8</v>
      </c>
      <c r="E273" s="2">
        <v>-0.4</v>
      </c>
      <c r="F273" s="2">
        <v>2.2000000000000002</v>
      </c>
      <c r="G273" s="2">
        <v>5.8</v>
      </c>
      <c r="H273" s="2">
        <v>1021.8</v>
      </c>
      <c r="I273" s="2">
        <v>0</v>
      </c>
      <c r="J273" s="2">
        <v>0</v>
      </c>
      <c r="K273" s="2">
        <v>0</v>
      </c>
      <c r="L273" s="2">
        <v>0</v>
      </c>
      <c r="M273" s="2">
        <v>1</v>
      </c>
      <c r="N273">
        <v>57.5</v>
      </c>
      <c r="O273">
        <v>784.2</v>
      </c>
      <c r="P273">
        <v>-1.7</v>
      </c>
      <c r="Q273">
        <v>-1.3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3</v>
      </c>
      <c r="AN273" s="2">
        <v>85</v>
      </c>
      <c r="AO273" s="2">
        <v>0.7</v>
      </c>
      <c r="AP273" s="2">
        <v>3</v>
      </c>
      <c r="AQ273" s="2">
        <v>3.6</v>
      </c>
      <c r="AR273" s="2">
        <v>4.3</v>
      </c>
      <c r="AS273" s="2">
        <v>1016.8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2.6</v>
      </c>
      <c r="BB273">
        <v>2.9</v>
      </c>
      <c r="BC273" s="5">
        <v>0.18333333333333299</v>
      </c>
    </row>
    <row r="274" spans="2:55">
      <c r="B274" s="2">
        <v>-0.4</v>
      </c>
      <c r="C274" s="2">
        <v>90</v>
      </c>
      <c r="D274" s="2">
        <v>-1.8</v>
      </c>
      <c r="E274" s="2">
        <v>-0.4</v>
      </c>
      <c r="F274" s="2">
        <v>2.9</v>
      </c>
      <c r="G274" s="2">
        <v>5.4</v>
      </c>
      <c r="H274" s="2">
        <v>1021.7</v>
      </c>
      <c r="I274" s="2">
        <v>0</v>
      </c>
      <c r="J274" s="2">
        <v>0</v>
      </c>
      <c r="K274" s="2">
        <v>0</v>
      </c>
      <c r="L274" s="2">
        <v>0</v>
      </c>
      <c r="M274" s="2">
        <v>1</v>
      </c>
      <c r="N274">
        <v>57.5</v>
      </c>
      <c r="O274">
        <v>784.2</v>
      </c>
      <c r="P274">
        <v>-1.7</v>
      </c>
      <c r="Q274">
        <v>-1.3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3</v>
      </c>
      <c r="AN274" s="2">
        <v>85</v>
      </c>
      <c r="AO274" s="2">
        <v>0.7</v>
      </c>
      <c r="AP274" s="2">
        <v>3</v>
      </c>
      <c r="AQ274" s="2">
        <v>4.7</v>
      </c>
      <c r="AR274" s="2">
        <v>9</v>
      </c>
      <c r="AS274" s="2">
        <v>1016.9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2.6</v>
      </c>
      <c r="BB274">
        <v>2.9</v>
      </c>
      <c r="BC274" s="5">
        <v>0.18402777777777801</v>
      </c>
    </row>
    <row r="275" spans="2:55">
      <c r="B275" s="2">
        <v>-0.4</v>
      </c>
      <c r="C275" s="2">
        <v>90</v>
      </c>
      <c r="D275" s="2">
        <v>-1.8</v>
      </c>
      <c r="E275" s="2">
        <v>-0.4</v>
      </c>
      <c r="F275" s="2">
        <v>3.2</v>
      </c>
      <c r="G275" s="2">
        <v>5.8</v>
      </c>
      <c r="H275" s="2">
        <v>1021.5</v>
      </c>
      <c r="I275" s="2">
        <v>0</v>
      </c>
      <c r="J275" s="2">
        <v>0</v>
      </c>
      <c r="K275" s="2">
        <v>0</v>
      </c>
      <c r="L275" s="2">
        <v>0</v>
      </c>
      <c r="M275" s="2">
        <v>1</v>
      </c>
      <c r="N275">
        <v>57.5</v>
      </c>
      <c r="O275">
        <v>784.2</v>
      </c>
      <c r="P275">
        <v>-1.7</v>
      </c>
      <c r="Q275">
        <v>-1.2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3</v>
      </c>
      <c r="AN275" s="2">
        <v>85</v>
      </c>
      <c r="AO275" s="2">
        <v>0.7</v>
      </c>
      <c r="AP275" s="2">
        <v>3</v>
      </c>
      <c r="AQ275" s="2">
        <v>4</v>
      </c>
      <c r="AR275" s="2">
        <v>4</v>
      </c>
      <c r="AS275" s="2">
        <v>1016.6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2.5</v>
      </c>
      <c r="BB275">
        <v>2.9</v>
      </c>
      <c r="BC275" s="5">
        <v>0.18472222222222201</v>
      </c>
    </row>
    <row r="276" spans="2:55">
      <c r="B276" s="2">
        <v>-0.4</v>
      </c>
      <c r="C276" s="2">
        <v>90</v>
      </c>
      <c r="D276" s="2">
        <v>-1.8</v>
      </c>
      <c r="E276" s="2">
        <v>-0.4</v>
      </c>
      <c r="F276" s="2">
        <v>4</v>
      </c>
      <c r="G276" s="2">
        <v>7.6</v>
      </c>
      <c r="H276" s="2">
        <v>1021.8</v>
      </c>
      <c r="I276" s="2">
        <v>0</v>
      </c>
      <c r="J276" s="2">
        <v>0</v>
      </c>
      <c r="K276" s="2">
        <v>0</v>
      </c>
      <c r="L276" s="2">
        <v>0</v>
      </c>
      <c r="M276" s="2">
        <v>1</v>
      </c>
      <c r="N276">
        <v>57.5</v>
      </c>
      <c r="O276">
        <v>784.2</v>
      </c>
      <c r="P276">
        <v>-1.6</v>
      </c>
      <c r="Q276">
        <v>-1.2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3</v>
      </c>
      <c r="AN276" s="2">
        <v>85</v>
      </c>
      <c r="AO276" s="2">
        <v>0.7</v>
      </c>
      <c r="AP276" s="2">
        <v>3</v>
      </c>
      <c r="AQ276" s="2">
        <v>3.6</v>
      </c>
      <c r="AR276" s="2">
        <v>5.8</v>
      </c>
      <c r="AS276" s="2">
        <v>1016.7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2.5</v>
      </c>
      <c r="BB276">
        <v>2.9</v>
      </c>
      <c r="BC276" s="5">
        <v>0.18541666666666701</v>
      </c>
    </row>
    <row r="277" spans="2:55">
      <c r="B277" s="2">
        <v>-0.4</v>
      </c>
      <c r="C277" s="2">
        <v>90</v>
      </c>
      <c r="D277" s="2">
        <v>-1.8</v>
      </c>
      <c r="E277" s="2">
        <v>-0.4</v>
      </c>
      <c r="F277" s="2">
        <v>4.3</v>
      </c>
      <c r="G277" s="2">
        <v>6.1</v>
      </c>
      <c r="H277" s="2">
        <v>1021.9</v>
      </c>
      <c r="I277" s="2">
        <v>0</v>
      </c>
      <c r="J277" s="2">
        <v>0</v>
      </c>
      <c r="K277" s="2">
        <v>0</v>
      </c>
      <c r="L277" s="2">
        <v>0</v>
      </c>
      <c r="M277" s="2">
        <v>1</v>
      </c>
      <c r="N277">
        <v>57.5</v>
      </c>
      <c r="O277">
        <v>784.2</v>
      </c>
      <c r="P277">
        <v>-1.6</v>
      </c>
      <c r="Q277">
        <v>-1.1000000000000001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3</v>
      </c>
      <c r="AN277" s="2">
        <v>85</v>
      </c>
      <c r="AO277" s="2">
        <v>0.7</v>
      </c>
      <c r="AP277" s="2">
        <v>1.5</v>
      </c>
      <c r="AQ277" s="2">
        <v>5.8</v>
      </c>
      <c r="AR277" s="2">
        <v>5.8</v>
      </c>
      <c r="AS277" s="2">
        <v>1016.6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2.5</v>
      </c>
      <c r="BB277">
        <v>2.9</v>
      </c>
      <c r="BC277" s="5">
        <v>0.18611111111111101</v>
      </c>
    </row>
    <row r="278" spans="2:55">
      <c r="B278" s="2">
        <v>-0.4</v>
      </c>
      <c r="C278" s="2">
        <v>90</v>
      </c>
      <c r="D278" s="2">
        <v>-1.8</v>
      </c>
      <c r="E278" s="2">
        <v>-2</v>
      </c>
      <c r="F278" s="2">
        <v>5</v>
      </c>
      <c r="G278" s="2">
        <v>5.4</v>
      </c>
      <c r="H278" s="2">
        <v>1021.6</v>
      </c>
      <c r="I278" s="2">
        <v>0</v>
      </c>
      <c r="J278" s="2">
        <v>0</v>
      </c>
      <c r="K278" s="2">
        <v>0</v>
      </c>
      <c r="L278" s="2">
        <v>0</v>
      </c>
      <c r="M278" s="2">
        <v>1</v>
      </c>
      <c r="N278">
        <v>57.5</v>
      </c>
      <c r="O278">
        <v>784.2</v>
      </c>
      <c r="P278">
        <v>-1.6</v>
      </c>
      <c r="Q278">
        <v>-1.1000000000000001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3</v>
      </c>
      <c r="AN278" s="2">
        <v>85</v>
      </c>
      <c r="AO278" s="2">
        <v>0.7</v>
      </c>
      <c r="AP278" s="2">
        <v>3</v>
      </c>
      <c r="AQ278" s="2">
        <v>3.2</v>
      </c>
      <c r="AR278" s="2">
        <v>6.1</v>
      </c>
      <c r="AS278" s="2">
        <v>1016.5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2.5</v>
      </c>
      <c r="BB278">
        <v>2.8</v>
      </c>
      <c r="BC278" s="5">
        <v>0.186805555555556</v>
      </c>
    </row>
    <row r="279" spans="2:55">
      <c r="B279" s="2">
        <v>-0.4</v>
      </c>
      <c r="C279" s="2">
        <v>90</v>
      </c>
      <c r="D279" s="2">
        <v>-1.8</v>
      </c>
      <c r="E279" s="2">
        <v>-2.2000000000000002</v>
      </c>
      <c r="F279" s="2">
        <v>5.4</v>
      </c>
      <c r="G279" s="2">
        <v>6.8</v>
      </c>
      <c r="H279" s="2">
        <v>1021.5</v>
      </c>
      <c r="I279" s="2">
        <v>0</v>
      </c>
      <c r="J279" s="2">
        <v>0</v>
      </c>
      <c r="K279" s="2">
        <v>0</v>
      </c>
      <c r="L279" s="2">
        <v>0</v>
      </c>
      <c r="M279" s="2">
        <v>1</v>
      </c>
      <c r="N279">
        <v>57.5</v>
      </c>
      <c r="O279">
        <v>784.2</v>
      </c>
      <c r="P279">
        <v>-1.6</v>
      </c>
      <c r="Q279">
        <v>-1.1000000000000001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3</v>
      </c>
      <c r="AN279" s="2">
        <v>85</v>
      </c>
      <c r="AO279" s="2">
        <v>0.7</v>
      </c>
      <c r="AP279" s="2">
        <v>3</v>
      </c>
      <c r="AQ279" s="2">
        <v>4.3</v>
      </c>
      <c r="AR279" s="2">
        <v>6.1</v>
      </c>
      <c r="AS279" s="2">
        <v>1016.6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2.5</v>
      </c>
      <c r="BB279">
        <v>2.8</v>
      </c>
      <c r="BC279" s="5">
        <v>0.1875</v>
      </c>
    </row>
    <row r="280" spans="2:55">
      <c r="B280" s="2">
        <v>-0.4</v>
      </c>
      <c r="C280" s="2">
        <v>90</v>
      </c>
      <c r="D280" s="2">
        <v>-1.8</v>
      </c>
      <c r="E280" s="2">
        <v>-0.4</v>
      </c>
      <c r="F280" s="2">
        <v>4.3</v>
      </c>
      <c r="G280" s="2">
        <v>5</v>
      </c>
      <c r="H280" s="2">
        <v>1021.6</v>
      </c>
      <c r="I280" s="2">
        <v>0</v>
      </c>
      <c r="J280" s="2">
        <v>0</v>
      </c>
      <c r="K280" s="2">
        <v>0</v>
      </c>
      <c r="L280" s="2">
        <v>0</v>
      </c>
      <c r="M280" s="2">
        <v>1</v>
      </c>
      <c r="N280">
        <v>57.5</v>
      </c>
      <c r="O280">
        <v>784.2</v>
      </c>
      <c r="P280">
        <v>-1.6</v>
      </c>
      <c r="Q280">
        <v>-1.1000000000000001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3</v>
      </c>
      <c r="AN280" s="2">
        <v>85</v>
      </c>
      <c r="AO280" s="2">
        <v>0.7</v>
      </c>
      <c r="AP280" s="2">
        <v>3</v>
      </c>
      <c r="AQ280" s="2">
        <v>3.6</v>
      </c>
      <c r="AR280" s="2">
        <v>4.3</v>
      </c>
      <c r="AS280" s="2">
        <v>1016.5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2.5</v>
      </c>
      <c r="BB280">
        <v>2.8</v>
      </c>
      <c r="BC280" s="5">
        <v>0.188194444444444</v>
      </c>
    </row>
    <row r="281" spans="2:55">
      <c r="B281" s="2">
        <v>-0.4</v>
      </c>
      <c r="C281" s="2">
        <v>90</v>
      </c>
      <c r="D281" s="2">
        <v>-1.8</v>
      </c>
      <c r="E281" s="2">
        <v>-0.4</v>
      </c>
      <c r="F281" s="2">
        <v>3.2</v>
      </c>
      <c r="G281" s="2">
        <v>4.7</v>
      </c>
      <c r="H281" s="2">
        <v>1021.6</v>
      </c>
      <c r="I281" s="2">
        <v>0</v>
      </c>
      <c r="J281" s="2">
        <v>0</v>
      </c>
      <c r="K281" s="2">
        <v>0</v>
      </c>
      <c r="L281" s="2">
        <v>0</v>
      </c>
      <c r="M281" s="2">
        <v>1</v>
      </c>
      <c r="N281">
        <v>57.5</v>
      </c>
      <c r="O281">
        <v>784.2</v>
      </c>
      <c r="P281">
        <v>-1.6</v>
      </c>
      <c r="Q281">
        <v>-1.1000000000000001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3</v>
      </c>
      <c r="AN281" s="2">
        <v>85</v>
      </c>
      <c r="AO281" s="2">
        <v>0.7</v>
      </c>
      <c r="AP281" s="2">
        <v>3</v>
      </c>
      <c r="AQ281" s="2">
        <v>3.6</v>
      </c>
      <c r="AR281" s="2">
        <v>4</v>
      </c>
      <c r="AS281" s="2">
        <v>1016.7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2.5</v>
      </c>
      <c r="BB281">
        <v>2.8</v>
      </c>
      <c r="BC281" s="5">
        <v>0.18888888888888899</v>
      </c>
    </row>
    <row r="282" spans="2:55">
      <c r="B282" s="2">
        <v>-0.5</v>
      </c>
      <c r="C282" s="2">
        <v>90</v>
      </c>
      <c r="D282" s="2">
        <v>-1.9</v>
      </c>
      <c r="E282" s="2">
        <v>-0.5</v>
      </c>
      <c r="F282" s="2">
        <v>4.7</v>
      </c>
      <c r="G282" s="2">
        <v>6.1</v>
      </c>
      <c r="H282" s="2">
        <v>1021.6</v>
      </c>
      <c r="I282" s="2">
        <v>0</v>
      </c>
      <c r="J282" s="2">
        <v>0</v>
      </c>
      <c r="K282" s="2">
        <v>0</v>
      </c>
      <c r="L282" s="2">
        <v>0</v>
      </c>
      <c r="M282" s="2">
        <v>1</v>
      </c>
      <c r="N282">
        <v>57.5</v>
      </c>
      <c r="O282">
        <v>784.2</v>
      </c>
      <c r="P282">
        <v>-1.6</v>
      </c>
      <c r="Q282">
        <v>-1.1000000000000001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2.9</v>
      </c>
      <c r="AN282" s="2">
        <v>85</v>
      </c>
      <c r="AO282" s="2">
        <v>0.6</v>
      </c>
      <c r="AP282" s="2">
        <v>2.9</v>
      </c>
      <c r="AQ282" s="2">
        <v>3.2</v>
      </c>
      <c r="AR282" s="2">
        <v>5</v>
      </c>
      <c r="AS282" s="2">
        <v>1016.7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2.5</v>
      </c>
      <c r="BB282">
        <v>2.8</v>
      </c>
      <c r="BC282" s="5">
        <v>0.18958333333333299</v>
      </c>
    </row>
    <row r="283" spans="2:55">
      <c r="B283" s="2">
        <v>-0.5</v>
      </c>
      <c r="C283" s="2">
        <v>89</v>
      </c>
      <c r="D283" s="2">
        <v>-2.1</v>
      </c>
      <c r="E283" s="2">
        <v>-2.2000000000000002</v>
      </c>
      <c r="F283" s="2">
        <v>5</v>
      </c>
      <c r="G283" s="2">
        <v>5.4</v>
      </c>
      <c r="H283" s="2">
        <v>1021.8</v>
      </c>
      <c r="I283" s="2">
        <v>0</v>
      </c>
      <c r="J283" s="2">
        <v>0</v>
      </c>
      <c r="K283" s="2">
        <v>0</v>
      </c>
      <c r="L283" s="2">
        <v>0</v>
      </c>
      <c r="M283" s="2">
        <v>1</v>
      </c>
      <c r="N283">
        <v>57.5</v>
      </c>
      <c r="O283">
        <v>784.2</v>
      </c>
      <c r="P283">
        <v>-1.6</v>
      </c>
      <c r="Q283">
        <v>-1.1000000000000001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2.9</v>
      </c>
      <c r="AN283" s="2">
        <v>85</v>
      </c>
      <c r="AO283" s="2">
        <v>0.6</v>
      </c>
      <c r="AP283" s="2">
        <v>2.9</v>
      </c>
      <c r="AQ283" s="2">
        <v>4.7</v>
      </c>
      <c r="AR283" s="2">
        <v>9</v>
      </c>
      <c r="AS283" s="2">
        <v>1016.6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2.5</v>
      </c>
      <c r="BB283">
        <v>2.8</v>
      </c>
      <c r="BC283" s="5">
        <v>0.19027777777777799</v>
      </c>
    </row>
    <row r="284" spans="2:55">
      <c r="B284" s="2">
        <v>-0.5</v>
      </c>
      <c r="C284" s="2">
        <v>89</v>
      </c>
      <c r="D284" s="2">
        <v>-2.1</v>
      </c>
      <c r="E284" s="2">
        <v>-2.2999999999999998</v>
      </c>
      <c r="F284" s="2">
        <v>5.4</v>
      </c>
      <c r="G284" s="2">
        <v>6.1</v>
      </c>
      <c r="H284" s="2">
        <v>1021.7</v>
      </c>
      <c r="I284" s="2">
        <v>0</v>
      </c>
      <c r="J284" s="2">
        <v>0</v>
      </c>
      <c r="K284" s="2">
        <v>0</v>
      </c>
      <c r="L284" s="2">
        <v>0</v>
      </c>
      <c r="M284" s="2">
        <v>1</v>
      </c>
      <c r="N284">
        <v>57.5</v>
      </c>
      <c r="O284">
        <v>784.2</v>
      </c>
      <c r="P284">
        <v>-1.6</v>
      </c>
      <c r="Q284">
        <v>-1.1000000000000001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3</v>
      </c>
      <c r="AN284" s="2">
        <v>85</v>
      </c>
      <c r="AO284" s="2">
        <v>0.7</v>
      </c>
      <c r="AP284" s="2">
        <v>1.4</v>
      </c>
      <c r="AQ284" s="2">
        <v>6.1</v>
      </c>
      <c r="AR284" s="2">
        <v>7.9</v>
      </c>
      <c r="AS284" s="2">
        <v>1016.4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2.5</v>
      </c>
      <c r="BB284">
        <v>2.8</v>
      </c>
      <c r="BC284" s="5">
        <v>0.19097222222222199</v>
      </c>
    </row>
    <row r="285" spans="2:55">
      <c r="B285" s="2">
        <v>-0.5</v>
      </c>
      <c r="C285" s="2">
        <v>89</v>
      </c>
      <c r="D285" s="2">
        <v>-2.1</v>
      </c>
      <c r="E285" s="2">
        <v>-2.2999999999999998</v>
      </c>
      <c r="F285" s="2">
        <v>5.4</v>
      </c>
      <c r="G285" s="2">
        <v>6.1</v>
      </c>
      <c r="H285" s="2">
        <v>1021.7</v>
      </c>
      <c r="I285" s="2">
        <v>0</v>
      </c>
      <c r="J285" s="2">
        <v>0</v>
      </c>
      <c r="K285" s="2">
        <v>0</v>
      </c>
      <c r="L285" s="2">
        <v>0</v>
      </c>
      <c r="M285" s="2">
        <v>1</v>
      </c>
      <c r="N285">
        <v>57.5</v>
      </c>
      <c r="O285">
        <v>784.2</v>
      </c>
      <c r="P285">
        <v>-1.6</v>
      </c>
      <c r="Q285">
        <v>-1.1000000000000001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3</v>
      </c>
      <c r="AN285" s="2">
        <v>85</v>
      </c>
      <c r="AO285" s="2">
        <v>0.7</v>
      </c>
      <c r="AP285" s="2">
        <v>1.5</v>
      </c>
      <c r="AQ285" s="2">
        <v>5.8</v>
      </c>
      <c r="AR285" s="2">
        <v>7.2</v>
      </c>
      <c r="AS285" s="2">
        <v>1016.5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2.5</v>
      </c>
      <c r="BB285">
        <v>2.8</v>
      </c>
      <c r="BC285" s="5">
        <v>0.19166666666666701</v>
      </c>
    </row>
    <row r="286" spans="2:55">
      <c r="B286" s="2">
        <v>-0.6</v>
      </c>
      <c r="C286" s="2">
        <v>89</v>
      </c>
      <c r="D286" s="2">
        <v>-2.2000000000000002</v>
      </c>
      <c r="E286" s="2">
        <v>-0.6</v>
      </c>
      <c r="F286" s="2">
        <v>4.3</v>
      </c>
      <c r="G286" s="2">
        <v>6.1</v>
      </c>
      <c r="H286" s="2">
        <v>1021.7</v>
      </c>
      <c r="I286" s="2">
        <v>0</v>
      </c>
      <c r="J286" s="2">
        <v>0</v>
      </c>
      <c r="K286" s="2">
        <v>0</v>
      </c>
      <c r="L286" s="2">
        <v>0</v>
      </c>
      <c r="M286" s="2">
        <v>1</v>
      </c>
      <c r="N286">
        <v>57.5</v>
      </c>
      <c r="O286">
        <v>784.2</v>
      </c>
      <c r="P286">
        <v>-1.6</v>
      </c>
      <c r="Q286">
        <v>-1.1000000000000001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2.9</v>
      </c>
      <c r="AN286" s="2">
        <v>85</v>
      </c>
      <c r="AO286" s="2">
        <v>0.6</v>
      </c>
      <c r="AP286" s="2">
        <v>0.8</v>
      </c>
      <c r="AQ286" s="2">
        <v>7.6</v>
      </c>
      <c r="AR286" s="2">
        <v>7.6</v>
      </c>
      <c r="AS286" s="2">
        <v>1016.4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2.5</v>
      </c>
      <c r="BB286">
        <v>2.8</v>
      </c>
      <c r="BC286" s="5">
        <v>0.19236111111111101</v>
      </c>
    </row>
    <row r="287" spans="2:55">
      <c r="B287" s="2">
        <v>-0.6</v>
      </c>
      <c r="C287" s="2">
        <v>89</v>
      </c>
      <c r="D287" s="2">
        <v>-2.2000000000000002</v>
      </c>
      <c r="E287" s="2">
        <v>-2.2999999999999998</v>
      </c>
      <c r="F287" s="2">
        <v>5</v>
      </c>
      <c r="G287" s="2">
        <v>7.9</v>
      </c>
      <c r="H287" s="2">
        <v>1021.6</v>
      </c>
      <c r="I287" s="2">
        <v>0</v>
      </c>
      <c r="J287" s="2">
        <v>0</v>
      </c>
      <c r="K287" s="2">
        <v>0</v>
      </c>
      <c r="L287" s="2">
        <v>0</v>
      </c>
      <c r="M287" s="2">
        <v>1</v>
      </c>
      <c r="N287">
        <v>57.5</v>
      </c>
      <c r="O287">
        <v>784.2</v>
      </c>
      <c r="P287">
        <v>-1.6</v>
      </c>
      <c r="Q287">
        <v>-1.1000000000000001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2.9</v>
      </c>
      <c r="AN287" s="2">
        <v>85</v>
      </c>
      <c r="AO287" s="2">
        <v>0.6</v>
      </c>
      <c r="AP287" s="2">
        <v>2.9</v>
      </c>
      <c r="AQ287" s="2">
        <v>2.5</v>
      </c>
      <c r="AR287" s="2">
        <v>4.3</v>
      </c>
      <c r="AS287" s="2">
        <v>1016.6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2.5</v>
      </c>
      <c r="BB287">
        <v>2.8</v>
      </c>
      <c r="BC287" s="5">
        <v>0.19305555555555601</v>
      </c>
    </row>
    <row r="288" spans="2:55">
      <c r="B288" s="2">
        <v>-0.6</v>
      </c>
      <c r="C288" s="2">
        <v>89</v>
      </c>
      <c r="D288" s="2">
        <v>-2.2000000000000002</v>
      </c>
      <c r="E288" s="2">
        <v>-0.6</v>
      </c>
      <c r="F288" s="2">
        <v>2.9</v>
      </c>
      <c r="G288" s="2">
        <v>4.7</v>
      </c>
      <c r="H288" s="2">
        <v>1021.7</v>
      </c>
      <c r="I288" s="2">
        <v>0</v>
      </c>
      <c r="J288" s="2">
        <v>0</v>
      </c>
      <c r="K288" s="2">
        <v>0</v>
      </c>
      <c r="L288" s="2">
        <v>0</v>
      </c>
      <c r="M288" s="2">
        <v>1</v>
      </c>
      <c r="N288">
        <v>57.5</v>
      </c>
      <c r="O288">
        <v>784.2</v>
      </c>
      <c r="P288">
        <v>-1.6</v>
      </c>
      <c r="Q288">
        <v>-1.1000000000000001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2.9</v>
      </c>
      <c r="AN288" s="2">
        <v>85</v>
      </c>
      <c r="AO288" s="2">
        <v>0.6</v>
      </c>
      <c r="AP288" s="2">
        <v>2.9</v>
      </c>
      <c r="AQ288" s="2">
        <v>1.8</v>
      </c>
      <c r="AR288" s="2">
        <v>3.6</v>
      </c>
      <c r="AS288" s="2">
        <v>1016.4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2.5</v>
      </c>
      <c r="BB288">
        <v>2.8</v>
      </c>
      <c r="BC288" s="5">
        <v>0.19375000000000001</v>
      </c>
    </row>
    <row r="289" spans="2:55">
      <c r="B289" s="2">
        <v>-0.6</v>
      </c>
      <c r="C289" s="2">
        <v>89</v>
      </c>
      <c r="D289" s="2">
        <v>-2.2000000000000002</v>
      </c>
      <c r="E289" s="2">
        <v>-0.6</v>
      </c>
      <c r="F289" s="2">
        <v>3.6</v>
      </c>
      <c r="G289" s="2">
        <v>5.4</v>
      </c>
      <c r="H289" s="2">
        <v>1021.7</v>
      </c>
      <c r="I289" s="2">
        <v>0</v>
      </c>
      <c r="J289" s="2">
        <v>0</v>
      </c>
      <c r="K289" s="2">
        <v>0</v>
      </c>
      <c r="L289" s="2">
        <v>0</v>
      </c>
      <c r="M289" s="2">
        <v>1</v>
      </c>
      <c r="N289">
        <v>57.5</v>
      </c>
      <c r="O289">
        <v>784.2</v>
      </c>
      <c r="P289">
        <v>-1.6</v>
      </c>
      <c r="Q289">
        <v>-1.1000000000000001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2.9</v>
      </c>
      <c r="AN289" s="2">
        <v>85</v>
      </c>
      <c r="AO289" s="2">
        <v>0.6</v>
      </c>
      <c r="AP289" s="2">
        <v>1.3</v>
      </c>
      <c r="AQ289" s="2">
        <v>6.1</v>
      </c>
      <c r="AR289" s="2">
        <v>6.1</v>
      </c>
      <c r="AS289" s="2">
        <v>1016.4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2.5</v>
      </c>
      <c r="BB289">
        <v>2.8</v>
      </c>
      <c r="BC289" s="5">
        <v>0.194444444444444</v>
      </c>
    </row>
    <row r="290" spans="2:55">
      <c r="B290" s="2">
        <v>-0.6</v>
      </c>
      <c r="C290" s="2">
        <v>89</v>
      </c>
      <c r="D290" s="2">
        <v>-2.2000000000000002</v>
      </c>
      <c r="E290" s="2">
        <v>-0.6</v>
      </c>
      <c r="F290" s="2">
        <v>4.7</v>
      </c>
      <c r="G290" s="2">
        <v>6.5</v>
      </c>
      <c r="H290" s="2">
        <v>1021.7</v>
      </c>
      <c r="I290" s="2">
        <v>0</v>
      </c>
      <c r="J290" s="2">
        <v>0</v>
      </c>
      <c r="K290" s="2">
        <v>0</v>
      </c>
      <c r="L290" s="2">
        <v>0</v>
      </c>
      <c r="M290" s="2">
        <v>1</v>
      </c>
      <c r="N290">
        <v>57.5</v>
      </c>
      <c r="O290">
        <v>784.2</v>
      </c>
      <c r="P290">
        <v>-1.6</v>
      </c>
      <c r="Q290">
        <v>-1.1000000000000001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2.9</v>
      </c>
      <c r="AN290" s="2">
        <v>85</v>
      </c>
      <c r="AO290" s="2">
        <v>0.6</v>
      </c>
      <c r="AP290" s="2">
        <v>2.9</v>
      </c>
      <c r="AQ290" s="2">
        <v>3.6</v>
      </c>
      <c r="AR290" s="2">
        <v>4</v>
      </c>
      <c r="AS290" s="2">
        <v>1016.5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2.5</v>
      </c>
      <c r="BB290">
        <v>2.8</v>
      </c>
      <c r="BC290" s="5">
        <v>0.195138888888889</v>
      </c>
    </row>
    <row r="291" spans="2:55">
      <c r="B291" s="2">
        <v>-0.6</v>
      </c>
      <c r="C291" s="2">
        <v>89</v>
      </c>
      <c r="D291" s="2">
        <v>-2.2000000000000002</v>
      </c>
      <c r="E291" s="2">
        <v>-0.6</v>
      </c>
      <c r="F291" s="2">
        <v>4.3</v>
      </c>
      <c r="G291" s="2">
        <v>6.8</v>
      </c>
      <c r="H291" s="2">
        <v>1021.6</v>
      </c>
      <c r="I291" s="2">
        <v>0</v>
      </c>
      <c r="J291" s="2">
        <v>0</v>
      </c>
      <c r="K291" s="2">
        <v>0</v>
      </c>
      <c r="L291" s="2">
        <v>0</v>
      </c>
      <c r="M291" s="2">
        <v>1</v>
      </c>
      <c r="N291">
        <v>57.5</v>
      </c>
      <c r="O291">
        <v>784.2</v>
      </c>
      <c r="P291">
        <v>-1.7</v>
      </c>
      <c r="Q291">
        <v>-1.1000000000000001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2.9</v>
      </c>
      <c r="AN291" s="2">
        <v>85</v>
      </c>
      <c r="AO291" s="2">
        <v>0.6</v>
      </c>
      <c r="AP291" s="2">
        <v>2.9</v>
      </c>
      <c r="AQ291" s="2">
        <v>2.9</v>
      </c>
      <c r="AR291" s="2">
        <v>4</v>
      </c>
      <c r="AS291" s="2">
        <v>1016.6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2.5</v>
      </c>
      <c r="BB291">
        <v>2.8</v>
      </c>
      <c r="BC291" s="5">
        <v>0.195833333333333</v>
      </c>
    </row>
    <row r="292" spans="2:55">
      <c r="B292" s="2">
        <v>-0.6</v>
      </c>
      <c r="C292" s="2">
        <v>89</v>
      </c>
      <c r="D292" s="2">
        <v>-2.2000000000000002</v>
      </c>
      <c r="E292" s="2">
        <v>-0.6</v>
      </c>
      <c r="F292" s="2">
        <v>2.2000000000000002</v>
      </c>
      <c r="G292" s="2">
        <v>4.7</v>
      </c>
      <c r="H292" s="2">
        <v>1021.6</v>
      </c>
      <c r="I292" s="2">
        <v>0</v>
      </c>
      <c r="J292" s="2">
        <v>0</v>
      </c>
      <c r="K292" s="2">
        <v>0</v>
      </c>
      <c r="L292" s="2">
        <v>0</v>
      </c>
      <c r="M292" s="2">
        <v>1</v>
      </c>
      <c r="N292">
        <v>57.5</v>
      </c>
      <c r="O292">
        <v>784.2</v>
      </c>
      <c r="P292">
        <v>-1.7</v>
      </c>
      <c r="Q292">
        <v>-1.1000000000000001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2.9</v>
      </c>
      <c r="AN292" s="2">
        <v>85</v>
      </c>
      <c r="AO292" s="2">
        <v>0.6</v>
      </c>
      <c r="AP292" s="2">
        <v>1.1000000000000001</v>
      </c>
      <c r="AQ292" s="2">
        <v>6.5</v>
      </c>
      <c r="AR292" s="2">
        <v>8.6</v>
      </c>
      <c r="AS292" s="2">
        <v>1016.5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2.5</v>
      </c>
      <c r="BB292">
        <v>2.8</v>
      </c>
      <c r="BC292" s="5">
        <v>0.196527777777778</v>
      </c>
    </row>
    <row r="293" spans="2:55">
      <c r="B293" s="2">
        <v>-0.6</v>
      </c>
      <c r="C293" s="2">
        <v>89</v>
      </c>
      <c r="D293" s="2">
        <v>-2.2000000000000002</v>
      </c>
      <c r="E293" s="2">
        <v>-0.6</v>
      </c>
      <c r="F293" s="2">
        <v>3.6</v>
      </c>
      <c r="G293" s="2">
        <v>5</v>
      </c>
      <c r="H293" s="2">
        <v>1021.6</v>
      </c>
      <c r="I293" s="2">
        <v>0</v>
      </c>
      <c r="J293" s="2">
        <v>0</v>
      </c>
      <c r="K293" s="2">
        <v>0</v>
      </c>
      <c r="L293" s="2">
        <v>0</v>
      </c>
      <c r="M293" s="2">
        <v>1</v>
      </c>
      <c r="N293">
        <v>57.5</v>
      </c>
      <c r="O293">
        <v>784.2</v>
      </c>
      <c r="P293">
        <v>-1.7</v>
      </c>
      <c r="Q293">
        <v>-1.1000000000000001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2.9</v>
      </c>
      <c r="AN293" s="2">
        <v>85</v>
      </c>
      <c r="AO293" s="2">
        <v>0.6</v>
      </c>
      <c r="AP293" s="2">
        <v>2.9</v>
      </c>
      <c r="AQ293" s="2">
        <v>3.2</v>
      </c>
      <c r="AR293" s="2">
        <v>5.4</v>
      </c>
      <c r="AS293" s="2">
        <v>1016.5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2.5</v>
      </c>
      <c r="BB293">
        <v>2.8</v>
      </c>
      <c r="BC293" s="5">
        <v>0.19722222222222199</v>
      </c>
    </row>
    <row r="294" spans="2:55">
      <c r="B294" s="2">
        <v>-0.6</v>
      </c>
      <c r="C294" s="2">
        <v>89</v>
      </c>
      <c r="D294" s="2">
        <v>-2.2000000000000002</v>
      </c>
      <c r="E294" s="2">
        <v>-0.6</v>
      </c>
      <c r="F294" s="2">
        <v>3.6</v>
      </c>
      <c r="G294" s="2">
        <v>4.3</v>
      </c>
      <c r="H294" s="2">
        <v>1021.7</v>
      </c>
      <c r="I294" s="2">
        <v>0</v>
      </c>
      <c r="J294" s="2">
        <v>0</v>
      </c>
      <c r="K294" s="2">
        <v>0</v>
      </c>
      <c r="L294" s="2">
        <v>0</v>
      </c>
      <c r="M294" s="2">
        <v>1</v>
      </c>
      <c r="N294">
        <v>57.5</v>
      </c>
      <c r="O294">
        <v>784.2</v>
      </c>
      <c r="P294">
        <v>-1.7</v>
      </c>
      <c r="Q294">
        <v>-1.1000000000000001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2.8</v>
      </c>
      <c r="AN294" s="2">
        <v>85</v>
      </c>
      <c r="AO294" s="2">
        <v>0.5</v>
      </c>
      <c r="AP294" s="2">
        <v>2.8</v>
      </c>
      <c r="AQ294" s="2">
        <v>2.5</v>
      </c>
      <c r="AR294" s="2">
        <v>3.2</v>
      </c>
      <c r="AS294" s="2">
        <v>1016.4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2.5</v>
      </c>
      <c r="BB294">
        <v>2.8</v>
      </c>
      <c r="BC294" s="5">
        <v>0.19791666666666699</v>
      </c>
    </row>
    <row r="295" spans="2:55">
      <c r="B295" s="2">
        <v>-0.6</v>
      </c>
      <c r="C295" s="2">
        <v>89</v>
      </c>
      <c r="D295" s="2">
        <v>-2.2000000000000002</v>
      </c>
      <c r="E295" s="2">
        <v>-0.6</v>
      </c>
      <c r="F295" s="2">
        <v>3.6</v>
      </c>
      <c r="G295" s="2">
        <v>4.3</v>
      </c>
      <c r="H295" s="2">
        <v>1021.8</v>
      </c>
      <c r="I295" s="2">
        <v>0</v>
      </c>
      <c r="J295" s="2">
        <v>0</v>
      </c>
      <c r="K295" s="2">
        <v>0</v>
      </c>
      <c r="L295" s="2">
        <v>0</v>
      </c>
      <c r="M295" s="2">
        <v>1</v>
      </c>
      <c r="N295">
        <v>57.5</v>
      </c>
      <c r="O295">
        <v>784.2</v>
      </c>
      <c r="P295">
        <v>-1.7</v>
      </c>
      <c r="Q295">
        <v>-1.1000000000000001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2.8</v>
      </c>
      <c r="AN295" s="2">
        <v>85</v>
      </c>
      <c r="AO295" s="2">
        <v>0.5</v>
      </c>
      <c r="AP295" s="2">
        <v>2.8</v>
      </c>
      <c r="AQ295" s="2">
        <v>3.2</v>
      </c>
      <c r="AR295" s="2">
        <v>3.6</v>
      </c>
      <c r="AS295" s="2">
        <v>1016.4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2.5</v>
      </c>
      <c r="BB295">
        <v>2.8</v>
      </c>
      <c r="BC295" s="5">
        <v>0.19861111111111099</v>
      </c>
    </row>
    <row r="296" spans="2:55">
      <c r="B296" s="2">
        <v>-0.6</v>
      </c>
      <c r="C296" s="2">
        <v>89</v>
      </c>
      <c r="D296" s="2">
        <v>-2.2000000000000002</v>
      </c>
      <c r="E296" s="2">
        <v>-0.6</v>
      </c>
      <c r="F296" s="2">
        <v>2.5</v>
      </c>
      <c r="G296" s="2">
        <v>2.9</v>
      </c>
      <c r="H296" s="2">
        <v>1021.7</v>
      </c>
      <c r="I296" s="2">
        <v>0</v>
      </c>
      <c r="J296" s="2">
        <v>0</v>
      </c>
      <c r="K296" s="2">
        <v>0</v>
      </c>
      <c r="L296" s="2">
        <v>0</v>
      </c>
      <c r="M296" s="2">
        <v>1</v>
      </c>
      <c r="N296">
        <v>57.5</v>
      </c>
      <c r="O296">
        <v>784.2</v>
      </c>
      <c r="P296">
        <v>-1.7</v>
      </c>
      <c r="Q296">
        <v>-1.1000000000000001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2.8</v>
      </c>
      <c r="AN296" s="2">
        <v>85</v>
      </c>
      <c r="AO296" s="2">
        <v>0.5</v>
      </c>
      <c r="AP296" s="2">
        <v>2.8</v>
      </c>
      <c r="AQ296" s="2">
        <v>4</v>
      </c>
      <c r="AR296" s="2">
        <v>5.4</v>
      </c>
      <c r="AS296" s="2">
        <v>1016.4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2.5</v>
      </c>
      <c r="BB296">
        <v>2.8</v>
      </c>
      <c r="BC296" s="5">
        <v>0.19930555555555601</v>
      </c>
    </row>
    <row r="297" spans="2:55">
      <c r="B297" s="2">
        <v>-0.6</v>
      </c>
      <c r="C297" s="2">
        <v>89</v>
      </c>
      <c r="D297" s="2">
        <v>-2.2000000000000002</v>
      </c>
      <c r="E297" s="2">
        <v>-0.6</v>
      </c>
      <c r="F297" s="2">
        <v>0</v>
      </c>
      <c r="G297" s="2">
        <v>2.2000000000000002</v>
      </c>
      <c r="H297" s="2">
        <v>1021.7</v>
      </c>
      <c r="I297" s="2">
        <v>0</v>
      </c>
      <c r="J297" s="2">
        <v>0</v>
      </c>
      <c r="K297" s="2">
        <v>0</v>
      </c>
      <c r="L297" s="2">
        <v>0</v>
      </c>
      <c r="M297" s="2">
        <v>1</v>
      </c>
      <c r="N297">
        <v>57.5</v>
      </c>
      <c r="O297">
        <v>784.2</v>
      </c>
      <c r="P297">
        <v>-1.7</v>
      </c>
      <c r="Q297">
        <v>-1.2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2.8</v>
      </c>
      <c r="AN297" s="2">
        <v>85</v>
      </c>
      <c r="AO297" s="2">
        <v>0.5</v>
      </c>
      <c r="AP297" s="2">
        <v>2.8</v>
      </c>
      <c r="AQ297" s="2">
        <v>2.5</v>
      </c>
      <c r="AR297" s="2">
        <v>5.4</v>
      </c>
      <c r="AS297" s="2">
        <v>1016.5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2.5</v>
      </c>
      <c r="BB297">
        <v>2.8</v>
      </c>
      <c r="BC297" s="5">
        <v>0.2</v>
      </c>
    </row>
    <row r="298" spans="2:55">
      <c r="B298" s="2">
        <v>-0.7</v>
      </c>
      <c r="C298" s="2">
        <v>89</v>
      </c>
      <c r="D298" s="2">
        <v>-2.2999999999999998</v>
      </c>
      <c r="E298" s="2">
        <v>-0.7</v>
      </c>
      <c r="F298" s="2">
        <v>2.2000000000000002</v>
      </c>
      <c r="G298" s="2">
        <v>2.9</v>
      </c>
      <c r="H298" s="2">
        <v>1021.6</v>
      </c>
      <c r="I298" s="2">
        <v>0</v>
      </c>
      <c r="J298" s="2">
        <v>0</v>
      </c>
      <c r="K298" s="2">
        <v>0</v>
      </c>
      <c r="L298" s="2">
        <v>0</v>
      </c>
      <c r="M298" s="2">
        <v>1</v>
      </c>
      <c r="N298">
        <v>57.5</v>
      </c>
      <c r="O298">
        <v>784.2</v>
      </c>
      <c r="P298">
        <v>-1.7</v>
      </c>
      <c r="Q298">
        <v>-1.2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2.8</v>
      </c>
      <c r="AN298" s="2">
        <v>85</v>
      </c>
      <c r="AO298" s="2">
        <v>0.5</v>
      </c>
      <c r="AP298" s="2">
        <v>1.6</v>
      </c>
      <c r="AQ298" s="2">
        <v>5</v>
      </c>
      <c r="AR298" s="2">
        <v>6.5</v>
      </c>
      <c r="AS298" s="2">
        <v>1016.4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2.5</v>
      </c>
      <c r="BB298">
        <v>2.8</v>
      </c>
      <c r="BC298" s="5">
        <v>0.20069444444444401</v>
      </c>
    </row>
    <row r="299" spans="2:55">
      <c r="B299" s="2">
        <v>-0.6</v>
      </c>
      <c r="C299" s="2">
        <v>89</v>
      </c>
      <c r="D299" s="2">
        <v>-2.2000000000000002</v>
      </c>
      <c r="E299" s="2">
        <v>-0.6</v>
      </c>
      <c r="F299" s="2">
        <v>2.5</v>
      </c>
      <c r="G299" s="2">
        <v>3.2</v>
      </c>
      <c r="H299" s="2">
        <v>1021.8</v>
      </c>
      <c r="I299" s="2">
        <v>0</v>
      </c>
      <c r="J299" s="2">
        <v>0</v>
      </c>
      <c r="K299" s="2">
        <v>0</v>
      </c>
      <c r="L299" s="2">
        <v>0</v>
      </c>
      <c r="M299" s="2">
        <v>1</v>
      </c>
      <c r="N299">
        <v>57.5</v>
      </c>
      <c r="O299">
        <v>784.2</v>
      </c>
      <c r="P299">
        <v>-1.8</v>
      </c>
      <c r="Q299">
        <v>-1.2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2.8</v>
      </c>
      <c r="AN299" s="2">
        <v>85</v>
      </c>
      <c r="AO299" s="2">
        <v>0.5</v>
      </c>
      <c r="AP299" s="2">
        <v>2.8</v>
      </c>
      <c r="AQ299" s="2">
        <v>3.2</v>
      </c>
      <c r="AR299" s="2">
        <v>4.7</v>
      </c>
      <c r="AS299" s="2">
        <v>1016.4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2.5</v>
      </c>
      <c r="BB299">
        <v>2.8</v>
      </c>
      <c r="BC299" s="5">
        <v>0.20138888888888901</v>
      </c>
    </row>
    <row r="300" spans="2:55">
      <c r="B300" s="2">
        <v>-0.7</v>
      </c>
      <c r="C300" s="2">
        <v>89</v>
      </c>
      <c r="D300" s="2">
        <v>-2.2999999999999998</v>
      </c>
      <c r="E300" s="2">
        <v>-0.7</v>
      </c>
      <c r="F300" s="2">
        <v>2.5</v>
      </c>
      <c r="G300" s="2">
        <v>3.2</v>
      </c>
      <c r="H300" s="2">
        <v>1022</v>
      </c>
      <c r="I300" s="2">
        <v>0</v>
      </c>
      <c r="J300" s="2">
        <v>0</v>
      </c>
      <c r="K300" s="2">
        <v>0</v>
      </c>
      <c r="L300" s="2">
        <v>0</v>
      </c>
      <c r="M300" s="2">
        <v>1</v>
      </c>
      <c r="N300">
        <v>57.5</v>
      </c>
      <c r="O300">
        <v>784.2</v>
      </c>
      <c r="P300">
        <v>-1.8</v>
      </c>
      <c r="Q300">
        <v>-1.2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2.8</v>
      </c>
      <c r="AN300" s="2">
        <v>85</v>
      </c>
      <c r="AO300" s="2">
        <v>0.5</v>
      </c>
      <c r="AP300" s="2">
        <v>-0.2</v>
      </c>
      <c r="AQ300" s="2">
        <v>10.8</v>
      </c>
      <c r="AR300" s="2">
        <v>12.2</v>
      </c>
      <c r="AS300" s="2">
        <v>1016.6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2.5</v>
      </c>
      <c r="BB300">
        <v>2.8</v>
      </c>
      <c r="BC300" s="5">
        <v>0.202083333333333</v>
      </c>
    </row>
    <row r="301" spans="2:55">
      <c r="B301" s="2">
        <v>-0.7</v>
      </c>
      <c r="C301" s="2">
        <v>90</v>
      </c>
      <c r="D301" s="2">
        <v>-2.1</v>
      </c>
      <c r="E301" s="2">
        <v>-0.7</v>
      </c>
      <c r="F301" s="2">
        <v>3.2</v>
      </c>
      <c r="G301" s="2">
        <v>3.6</v>
      </c>
      <c r="H301" s="2">
        <v>1021.7</v>
      </c>
      <c r="I301" s="2">
        <v>0</v>
      </c>
      <c r="J301" s="2">
        <v>0</v>
      </c>
      <c r="K301" s="2">
        <v>0</v>
      </c>
      <c r="L301" s="2">
        <v>0</v>
      </c>
      <c r="M301" s="2">
        <v>1</v>
      </c>
      <c r="N301">
        <v>57.5</v>
      </c>
      <c r="O301">
        <v>784.2</v>
      </c>
      <c r="P301">
        <v>-1.8</v>
      </c>
      <c r="Q301">
        <v>-1.2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2.8</v>
      </c>
      <c r="AN301" s="2">
        <v>85</v>
      </c>
      <c r="AO301" s="2">
        <v>0.5</v>
      </c>
      <c r="AP301" s="2">
        <v>2.8</v>
      </c>
      <c r="AQ301" s="2">
        <v>2.2000000000000002</v>
      </c>
      <c r="AR301" s="2">
        <v>7.9</v>
      </c>
      <c r="AS301" s="2">
        <v>1016.6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2.5</v>
      </c>
      <c r="BB301">
        <v>2.8</v>
      </c>
      <c r="BC301" s="5">
        <v>0.202777777777778</v>
      </c>
    </row>
    <row r="302" spans="2:55">
      <c r="B302" s="2">
        <v>-0.7</v>
      </c>
      <c r="C302" s="2">
        <v>89</v>
      </c>
      <c r="D302" s="2">
        <v>-2.2999999999999998</v>
      </c>
      <c r="E302" s="2">
        <v>-0.7</v>
      </c>
      <c r="F302" s="2">
        <v>3.6</v>
      </c>
      <c r="G302" s="2">
        <v>5.8</v>
      </c>
      <c r="H302" s="2">
        <v>1021.8</v>
      </c>
      <c r="I302" s="2">
        <v>0</v>
      </c>
      <c r="J302" s="2">
        <v>0</v>
      </c>
      <c r="K302" s="2">
        <v>0</v>
      </c>
      <c r="L302" s="2">
        <v>0</v>
      </c>
      <c r="M302" s="2">
        <v>1</v>
      </c>
      <c r="N302">
        <v>57.5</v>
      </c>
      <c r="O302">
        <v>784.2</v>
      </c>
      <c r="P302">
        <v>-1.8</v>
      </c>
      <c r="Q302">
        <v>-1.2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2.8</v>
      </c>
      <c r="AN302" s="2">
        <v>85</v>
      </c>
      <c r="AO302" s="2">
        <v>0.5</v>
      </c>
      <c r="AP302" s="2">
        <v>2.8</v>
      </c>
      <c r="AQ302" s="2">
        <v>4.7</v>
      </c>
      <c r="AR302" s="2">
        <v>6.5</v>
      </c>
      <c r="AS302" s="2">
        <v>1016.5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2.5</v>
      </c>
      <c r="BB302">
        <v>2.8</v>
      </c>
      <c r="BC302" s="5">
        <v>0.203472222222222</v>
      </c>
    </row>
    <row r="303" spans="2:55">
      <c r="B303" s="2">
        <v>-0.7</v>
      </c>
      <c r="C303" s="2">
        <v>90</v>
      </c>
      <c r="D303" s="2">
        <v>-2.1</v>
      </c>
      <c r="E303" s="2">
        <v>-0.7</v>
      </c>
      <c r="F303" s="2">
        <v>2.9</v>
      </c>
      <c r="G303" s="2">
        <v>4.7</v>
      </c>
      <c r="H303" s="2">
        <v>1021.7</v>
      </c>
      <c r="I303" s="2">
        <v>0</v>
      </c>
      <c r="J303" s="2">
        <v>0</v>
      </c>
      <c r="K303" s="2">
        <v>0</v>
      </c>
      <c r="L303" s="2">
        <v>0</v>
      </c>
      <c r="M303" s="2">
        <v>1</v>
      </c>
      <c r="N303">
        <v>57.5</v>
      </c>
      <c r="O303">
        <v>784.2</v>
      </c>
      <c r="P303">
        <v>-1.8</v>
      </c>
      <c r="Q303">
        <v>-1.2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2.8</v>
      </c>
      <c r="AN303" s="2">
        <v>85</v>
      </c>
      <c r="AO303" s="2">
        <v>0.5</v>
      </c>
      <c r="AP303" s="2">
        <v>2.8</v>
      </c>
      <c r="AQ303" s="2">
        <v>4</v>
      </c>
      <c r="AR303" s="2">
        <v>5</v>
      </c>
      <c r="AS303" s="2">
        <v>1016.3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2.5</v>
      </c>
      <c r="BB303">
        <v>2.8</v>
      </c>
      <c r="BC303" s="5">
        <v>0.204166666666667</v>
      </c>
    </row>
    <row r="304" spans="2:55" ht="12.75" customHeight="1">
      <c r="B304" s="2">
        <v>-0.7</v>
      </c>
      <c r="C304" s="2">
        <v>90</v>
      </c>
      <c r="D304" s="2">
        <v>-2.1</v>
      </c>
      <c r="E304" s="2">
        <v>-0.7</v>
      </c>
      <c r="F304" s="2">
        <v>3.6</v>
      </c>
      <c r="G304" s="2">
        <v>5</v>
      </c>
      <c r="H304" s="2">
        <v>1021.7</v>
      </c>
      <c r="I304" s="2">
        <v>0</v>
      </c>
      <c r="J304" s="2">
        <v>0</v>
      </c>
      <c r="K304" s="2">
        <v>0</v>
      </c>
      <c r="L304" s="2">
        <v>0</v>
      </c>
      <c r="M304" s="2">
        <v>1</v>
      </c>
      <c r="N304">
        <v>57.5</v>
      </c>
      <c r="O304">
        <v>784.2</v>
      </c>
      <c r="P304">
        <v>-1.9</v>
      </c>
      <c r="Q304">
        <v>-1.2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2.8</v>
      </c>
      <c r="AN304" s="2">
        <v>85</v>
      </c>
      <c r="AO304" s="2">
        <v>0.5</v>
      </c>
      <c r="AP304" s="2">
        <v>1</v>
      </c>
      <c r="AQ304" s="2">
        <v>6.5</v>
      </c>
      <c r="AR304" s="2">
        <v>9.6999999999999993</v>
      </c>
      <c r="AS304" s="2">
        <v>1016.5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2.5</v>
      </c>
      <c r="BB304">
        <v>2.8</v>
      </c>
      <c r="BC304" s="5">
        <v>0.20486111111111099</v>
      </c>
    </row>
    <row r="305" spans="2:55">
      <c r="B305" s="2">
        <v>-0.7</v>
      </c>
      <c r="C305" s="2">
        <v>90</v>
      </c>
      <c r="D305" s="2">
        <v>-2.1</v>
      </c>
      <c r="E305" s="2">
        <v>-0.7</v>
      </c>
      <c r="F305" s="2">
        <v>3.2</v>
      </c>
      <c r="G305" s="2">
        <v>4</v>
      </c>
      <c r="H305" s="2">
        <v>1021.8</v>
      </c>
      <c r="I305" s="2">
        <v>0</v>
      </c>
      <c r="J305" s="2">
        <v>0</v>
      </c>
      <c r="K305" s="2">
        <v>0</v>
      </c>
      <c r="L305" s="2">
        <v>0</v>
      </c>
      <c r="M305" s="2">
        <v>1</v>
      </c>
      <c r="N305">
        <v>57.5</v>
      </c>
      <c r="O305">
        <v>784.2</v>
      </c>
      <c r="P305">
        <v>-1.8</v>
      </c>
      <c r="Q305">
        <v>-1.2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2.8</v>
      </c>
      <c r="AN305" s="2">
        <v>85</v>
      </c>
      <c r="AO305" s="2">
        <v>0.5</v>
      </c>
      <c r="AP305" s="2">
        <v>2.8</v>
      </c>
      <c r="AQ305" s="2">
        <v>4.3</v>
      </c>
      <c r="AR305" s="2">
        <v>6.5</v>
      </c>
      <c r="AS305" s="2">
        <v>1016.3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2.5</v>
      </c>
      <c r="BB305">
        <v>2.8</v>
      </c>
      <c r="BC305" s="5">
        <v>0.20555555555555599</v>
      </c>
    </row>
    <row r="306" spans="2:55">
      <c r="B306" s="2">
        <v>-0.7</v>
      </c>
      <c r="C306" s="2">
        <v>89</v>
      </c>
      <c r="D306" s="2">
        <v>-2.2999999999999998</v>
      </c>
      <c r="E306" s="2">
        <v>-0.7</v>
      </c>
      <c r="F306" s="2">
        <v>0</v>
      </c>
      <c r="G306" s="2">
        <v>2.2000000000000002</v>
      </c>
      <c r="H306" s="2">
        <v>1021.7</v>
      </c>
      <c r="I306" s="2">
        <v>0</v>
      </c>
      <c r="J306" s="2">
        <v>0</v>
      </c>
      <c r="K306" s="2">
        <v>0</v>
      </c>
      <c r="L306" s="2">
        <v>0</v>
      </c>
      <c r="M306" s="2">
        <v>1</v>
      </c>
      <c r="N306">
        <v>57.5</v>
      </c>
      <c r="O306">
        <v>784.2</v>
      </c>
      <c r="P306">
        <v>-1.9</v>
      </c>
      <c r="Q306">
        <v>-1.2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2.7</v>
      </c>
      <c r="AN306" s="2">
        <v>85</v>
      </c>
      <c r="AO306" s="2">
        <v>0.4</v>
      </c>
      <c r="AP306" s="2">
        <v>0.7</v>
      </c>
      <c r="AQ306" s="2">
        <v>7.2</v>
      </c>
      <c r="AR306" s="2">
        <v>7.2</v>
      </c>
      <c r="AS306" s="2">
        <v>1016.5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2.4</v>
      </c>
      <c r="BB306">
        <v>2.8</v>
      </c>
      <c r="BC306" s="5">
        <v>0.20624999999999999</v>
      </c>
    </row>
    <row r="307" spans="2:55">
      <c r="B307" s="2">
        <v>-0.8</v>
      </c>
      <c r="C307" s="2">
        <v>90</v>
      </c>
      <c r="D307" s="2">
        <v>-2.2000000000000002</v>
      </c>
      <c r="E307" s="2">
        <v>-0.8</v>
      </c>
      <c r="F307" s="2">
        <v>2.2000000000000002</v>
      </c>
      <c r="G307" s="2">
        <v>2.5</v>
      </c>
      <c r="H307" s="2">
        <v>1021.7</v>
      </c>
      <c r="I307" s="2">
        <v>0</v>
      </c>
      <c r="J307" s="2">
        <v>0</v>
      </c>
      <c r="K307" s="2">
        <v>0</v>
      </c>
      <c r="L307" s="2">
        <v>0</v>
      </c>
      <c r="M307" s="2">
        <v>1</v>
      </c>
      <c r="N307">
        <v>57.5</v>
      </c>
      <c r="O307">
        <v>784.2</v>
      </c>
      <c r="P307">
        <v>-1.9</v>
      </c>
      <c r="Q307">
        <v>-1.3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2.8</v>
      </c>
      <c r="AN307" s="2">
        <v>85</v>
      </c>
      <c r="AO307" s="2">
        <v>0.5</v>
      </c>
      <c r="AP307" s="2">
        <v>0.7</v>
      </c>
      <c r="AQ307" s="2">
        <v>7.6</v>
      </c>
      <c r="AR307" s="2">
        <v>8.6</v>
      </c>
      <c r="AS307" s="2">
        <v>1016.4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2.5</v>
      </c>
      <c r="BB307">
        <v>2.8</v>
      </c>
      <c r="BC307" s="5">
        <v>0.20694444444444399</v>
      </c>
    </row>
    <row r="308" spans="2:55">
      <c r="B308" s="2">
        <v>-0.8</v>
      </c>
      <c r="C308" s="2">
        <v>90</v>
      </c>
      <c r="D308" s="2">
        <v>-2.2000000000000002</v>
      </c>
      <c r="E308" s="2">
        <v>-0.8</v>
      </c>
      <c r="F308" s="2">
        <v>0</v>
      </c>
      <c r="G308" s="2">
        <v>2.5</v>
      </c>
      <c r="H308" s="2">
        <v>1021.6</v>
      </c>
      <c r="I308" s="2">
        <v>0</v>
      </c>
      <c r="J308" s="2">
        <v>0</v>
      </c>
      <c r="K308" s="2">
        <v>0</v>
      </c>
      <c r="L308" s="2">
        <v>0</v>
      </c>
      <c r="M308" s="2">
        <v>1</v>
      </c>
      <c r="N308">
        <v>57.5</v>
      </c>
      <c r="O308">
        <v>784.2</v>
      </c>
      <c r="P308">
        <v>-1.9</v>
      </c>
      <c r="Q308">
        <v>-1.3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2.7</v>
      </c>
      <c r="AN308" s="2">
        <v>85</v>
      </c>
      <c r="AO308" s="2">
        <v>0.4</v>
      </c>
      <c r="AP308" s="2">
        <v>0.4</v>
      </c>
      <c r="AQ308" s="2">
        <v>7.9</v>
      </c>
      <c r="AR308" s="2">
        <v>7.9</v>
      </c>
      <c r="AS308" s="2">
        <v>1016.5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2.5</v>
      </c>
      <c r="BB308">
        <v>2.8</v>
      </c>
      <c r="BC308" s="5">
        <v>0.20763888888888901</v>
      </c>
    </row>
    <row r="309" spans="2:55">
      <c r="B309" s="2">
        <v>-0.9</v>
      </c>
      <c r="C309" s="2">
        <v>89</v>
      </c>
      <c r="D309" s="2">
        <v>-2.5</v>
      </c>
      <c r="E309" s="2">
        <v>-0.9</v>
      </c>
      <c r="F309" s="2">
        <v>0</v>
      </c>
      <c r="G309" s="2">
        <v>0</v>
      </c>
      <c r="H309" s="2">
        <v>1021.9</v>
      </c>
      <c r="I309" s="2">
        <v>0</v>
      </c>
      <c r="J309" s="2">
        <v>0</v>
      </c>
      <c r="K309" s="2">
        <v>0</v>
      </c>
      <c r="L309" s="2">
        <v>0</v>
      </c>
      <c r="M309" s="2">
        <v>1</v>
      </c>
      <c r="N309">
        <v>57.5</v>
      </c>
      <c r="O309">
        <v>784.2</v>
      </c>
      <c r="P309">
        <v>-1.9</v>
      </c>
      <c r="Q309">
        <v>-1.3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2.7</v>
      </c>
      <c r="AN309" s="2">
        <v>85</v>
      </c>
      <c r="AO309" s="2">
        <v>0.4</v>
      </c>
      <c r="AP309" s="2">
        <v>2.7</v>
      </c>
      <c r="AQ309" s="2">
        <v>3.2</v>
      </c>
      <c r="AR309" s="2">
        <v>4.3</v>
      </c>
      <c r="AS309" s="2">
        <v>1016.4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2.4</v>
      </c>
      <c r="BB309">
        <v>2.8</v>
      </c>
      <c r="BC309" s="5">
        <v>0.20833333333333301</v>
      </c>
    </row>
    <row r="310" spans="2:55">
      <c r="B310" s="2">
        <v>-0.9</v>
      </c>
      <c r="C310" s="2">
        <v>90</v>
      </c>
      <c r="D310" s="2">
        <v>-2.2999999999999998</v>
      </c>
      <c r="E310" s="2">
        <v>-0.9</v>
      </c>
      <c r="F310" s="2">
        <v>2.2000000000000002</v>
      </c>
      <c r="G310" s="2">
        <v>2.5</v>
      </c>
      <c r="H310" s="2">
        <v>1021.6</v>
      </c>
      <c r="I310" s="2">
        <v>0</v>
      </c>
      <c r="J310" s="2">
        <v>0</v>
      </c>
      <c r="K310" s="2">
        <v>0</v>
      </c>
      <c r="L310" s="2">
        <v>0</v>
      </c>
      <c r="M310" s="2">
        <v>1</v>
      </c>
      <c r="N310">
        <v>57.5</v>
      </c>
      <c r="O310">
        <v>784.2</v>
      </c>
      <c r="P310">
        <v>-2</v>
      </c>
      <c r="Q310">
        <v>-1.3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2.7</v>
      </c>
      <c r="AN310" s="2">
        <v>85</v>
      </c>
      <c r="AO310" s="2">
        <v>0.4</v>
      </c>
      <c r="AP310" s="2">
        <v>1.5</v>
      </c>
      <c r="AQ310" s="2">
        <v>5</v>
      </c>
      <c r="AR310" s="2">
        <v>6.1</v>
      </c>
      <c r="AS310" s="2">
        <v>1016.5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2.4</v>
      </c>
      <c r="BB310">
        <v>2.8</v>
      </c>
      <c r="BC310" s="5">
        <v>0.20902777777777801</v>
      </c>
    </row>
    <row r="311" spans="2:55">
      <c r="B311" s="2">
        <v>-0.9</v>
      </c>
      <c r="C311" s="2">
        <v>90</v>
      </c>
      <c r="D311" s="2">
        <v>-2.2999999999999998</v>
      </c>
      <c r="E311" s="2">
        <v>-0.9</v>
      </c>
      <c r="F311" s="2">
        <v>3.2</v>
      </c>
      <c r="G311" s="2">
        <v>3.6</v>
      </c>
      <c r="H311" s="2">
        <v>1021.7</v>
      </c>
      <c r="I311" s="2">
        <v>0</v>
      </c>
      <c r="J311" s="2">
        <v>0</v>
      </c>
      <c r="K311" s="2">
        <v>0</v>
      </c>
      <c r="L311" s="2">
        <v>0</v>
      </c>
      <c r="M311" s="2">
        <v>1</v>
      </c>
      <c r="N311">
        <v>57.5</v>
      </c>
      <c r="O311">
        <v>784.2</v>
      </c>
      <c r="P311">
        <v>-2</v>
      </c>
      <c r="Q311">
        <v>-1.4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2.7</v>
      </c>
      <c r="AN311" s="2">
        <v>84</v>
      </c>
      <c r="AO311" s="2">
        <v>0.2</v>
      </c>
      <c r="AP311" s="2">
        <v>2.7</v>
      </c>
      <c r="AQ311" s="2">
        <v>2.9</v>
      </c>
      <c r="AR311" s="2">
        <v>9.6999999999999993</v>
      </c>
      <c r="AS311" s="2">
        <v>1016.7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2.4</v>
      </c>
      <c r="BB311">
        <v>2.8</v>
      </c>
      <c r="BC311" s="5">
        <v>0.209722222222222</v>
      </c>
    </row>
    <row r="312" spans="2:55">
      <c r="B312" s="2">
        <v>-0.8</v>
      </c>
      <c r="C312" s="2">
        <v>90</v>
      </c>
      <c r="D312" s="2">
        <v>-2.2000000000000002</v>
      </c>
      <c r="E312" s="2">
        <v>-0.8</v>
      </c>
      <c r="F312" s="2">
        <v>3.2</v>
      </c>
      <c r="G312" s="2">
        <v>4</v>
      </c>
      <c r="H312" s="2">
        <v>1021.6</v>
      </c>
      <c r="I312" s="2">
        <v>0</v>
      </c>
      <c r="J312" s="2">
        <v>0</v>
      </c>
      <c r="K312" s="2">
        <v>0</v>
      </c>
      <c r="L312" s="2">
        <v>0</v>
      </c>
      <c r="M312" s="2">
        <v>1</v>
      </c>
      <c r="N312">
        <v>57.5</v>
      </c>
      <c r="O312">
        <v>784.2</v>
      </c>
      <c r="P312">
        <v>-2</v>
      </c>
      <c r="Q312">
        <v>-1.4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2.7</v>
      </c>
      <c r="AN312" s="2">
        <v>84</v>
      </c>
      <c r="AO312" s="2">
        <v>0.2</v>
      </c>
      <c r="AP312" s="2">
        <v>1.3</v>
      </c>
      <c r="AQ312" s="2">
        <v>5.4</v>
      </c>
      <c r="AR312" s="2">
        <v>7.6</v>
      </c>
      <c r="AS312" s="2">
        <v>1016.5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2.4</v>
      </c>
      <c r="BB312">
        <v>2.8</v>
      </c>
      <c r="BC312" s="5">
        <v>0.210416666666667</v>
      </c>
    </row>
    <row r="313" spans="2:55">
      <c r="B313" s="2">
        <v>-0.8</v>
      </c>
      <c r="C313" s="2">
        <v>90</v>
      </c>
      <c r="D313" s="2">
        <v>-2.2000000000000002</v>
      </c>
      <c r="E313" s="2">
        <v>-0.8</v>
      </c>
      <c r="F313" s="2">
        <v>4</v>
      </c>
      <c r="G313" s="2">
        <v>4</v>
      </c>
      <c r="H313" s="2">
        <v>1021.7</v>
      </c>
      <c r="I313" s="2">
        <v>0</v>
      </c>
      <c r="J313" s="2">
        <v>0</v>
      </c>
      <c r="K313" s="2">
        <v>0</v>
      </c>
      <c r="L313" s="2">
        <v>0</v>
      </c>
      <c r="M313" s="2">
        <v>1</v>
      </c>
      <c r="N313">
        <v>57.5</v>
      </c>
      <c r="O313">
        <v>784.2</v>
      </c>
      <c r="P313">
        <v>-2.1</v>
      </c>
      <c r="Q313">
        <v>-1.4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2.7</v>
      </c>
      <c r="AN313" s="2">
        <v>84</v>
      </c>
      <c r="AO313" s="2">
        <v>0.2</v>
      </c>
      <c r="AP313" s="2">
        <v>2.7</v>
      </c>
      <c r="AQ313" s="2">
        <v>4.7</v>
      </c>
      <c r="AR313" s="2">
        <v>6.1</v>
      </c>
      <c r="AS313" s="2">
        <v>1016.3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2.4</v>
      </c>
      <c r="BB313">
        <v>2.8</v>
      </c>
      <c r="BC313" s="5">
        <v>0.211111111111111</v>
      </c>
    </row>
    <row r="314" spans="2:55">
      <c r="B314" s="2">
        <v>-0.8</v>
      </c>
      <c r="C314" s="2">
        <v>90</v>
      </c>
      <c r="D314" s="2">
        <v>-2.2000000000000002</v>
      </c>
      <c r="E314" s="2">
        <v>-0.8</v>
      </c>
      <c r="F314" s="2">
        <v>2.2000000000000002</v>
      </c>
      <c r="G314" s="2">
        <v>4.3</v>
      </c>
      <c r="H314" s="2">
        <v>1021.7</v>
      </c>
      <c r="I314" s="2">
        <v>0</v>
      </c>
      <c r="J314" s="2">
        <v>0</v>
      </c>
      <c r="K314" s="2">
        <v>0</v>
      </c>
      <c r="L314" s="2">
        <v>0</v>
      </c>
      <c r="M314" s="2">
        <v>1</v>
      </c>
      <c r="N314">
        <v>57.5</v>
      </c>
      <c r="O314">
        <v>784.2</v>
      </c>
      <c r="P314">
        <v>-2.1</v>
      </c>
      <c r="Q314">
        <v>-1.4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2.7</v>
      </c>
      <c r="AN314" s="2">
        <v>84</v>
      </c>
      <c r="AO314" s="2">
        <v>0.2</v>
      </c>
      <c r="AP314" s="2">
        <v>0.2</v>
      </c>
      <c r="AQ314" s="2">
        <v>8.6</v>
      </c>
      <c r="AR314" s="2">
        <v>8.6</v>
      </c>
      <c r="AS314" s="2">
        <v>1016.4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2.4</v>
      </c>
      <c r="BB314">
        <v>2.7</v>
      </c>
      <c r="BC314" s="5">
        <v>0.211805555555556</v>
      </c>
    </row>
    <row r="315" spans="2:55">
      <c r="B315" s="2">
        <v>-0.7</v>
      </c>
      <c r="C315" s="2">
        <v>90</v>
      </c>
      <c r="D315" s="2">
        <v>-2.1</v>
      </c>
      <c r="E315" s="2">
        <v>-0.7</v>
      </c>
      <c r="F315" s="2">
        <v>2.2000000000000002</v>
      </c>
      <c r="G315" s="2">
        <v>3.2</v>
      </c>
      <c r="H315" s="2">
        <v>1021.5</v>
      </c>
      <c r="I315" s="2">
        <v>0</v>
      </c>
      <c r="J315" s="2">
        <v>0</v>
      </c>
      <c r="K315" s="2">
        <v>0</v>
      </c>
      <c r="L315" s="2">
        <v>0</v>
      </c>
      <c r="M315" s="2">
        <v>1</v>
      </c>
      <c r="N315">
        <v>57.5</v>
      </c>
      <c r="O315">
        <v>784.2</v>
      </c>
      <c r="P315">
        <v>-2.1</v>
      </c>
      <c r="Q315">
        <v>-1.5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2.7</v>
      </c>
      <c r="AN315" s="2">
        <v>84</v>
      </c>
      <c r="AO315" s="2">
        <v>0.2</v>
      </c>
      <c r="AP315" s="2">
        <v>1.1000000000000001</v>
      </c>
      <c r="AQ315" s="2">
        <v>6.1</v>
      </c>
      <c r="AR315" s="2">
        <v>8.6</v>
      </c>
      <c r="AS315" s="2">
        <v>1016.5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2.4</v>
      </c>
      <c r="BB315">
        <v>2.8</v>
      </c>
      <c r="BC315" s="5">
        <v>0.21249999999999999</v>
      </c>
    </row>
    <row r="316" spans="2:55">
      <c r="B316" s="2">
        <v>-0.8</v>
      </c>
      <c r="C316" s="2">
        <v>90</v>
      </c>
      <c r="D316" s="2">
        <v>-2.2000000000000002</v>
      </c>
      <c r="E316" s="2">
        <v>-0.8</v>
      </c>
      <c r="F316" s="2">
        <v>3.2</v>
      </c>
      <c r="G316" s="2">
        <v>3.2</v>
      </c>
      <c r="H316" s="2">
        <v>1021.7</v>
      </c>
      <c r="I316" s="2">
        <v>0</v>
      </c>
      <c r="J316" s="2">
        <v>0</v>
      </c>
      <c r="K316" s="2">
        <v>0</v>
      </c>
      <c r="L316" s="2">
        <v>0</v>
      </c>
      <c r="M316" s="2">
        <v>1</v>
      </c>
      <c r="N316">
        <v>57.5</v>
      </c>
      <c r="O316">
        <v>784.2</v>
      </c>
      <c r="P316">
        <v>-2.1</v>
      </c>
      <c r="Q316">
        <v>-1.5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2.7</v>
      </c>
      <c r="AN316" s="2">
        <v>84</v>
      </c>
      <c r="AO316" s="2">
        <v>0.2</v>
      </c>
      <c r="AP316" s="2">
        <v>2.7</v>
      </c>
      <c r="AQ316" s="2">
        <v>1.8</v>
      </c>
      <c r="AR316" s="2">
        <v>9.6999999999999993</v>
      </c>
      <c r="AS316" s="2">
        <v>1016.4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2.4</v>
      </c>
      <c r="BB316">
        <v>2.7</v>
      </c>
      <c r="BC316" s="5">
        <v>0.21319444444444399</v>
      </c>
    </row>
    <row r="317" spans="2:55">
      <c r="B317" s="2">
        <v>-0.8</v>
      </c>
      <c r="C317" s="2">
        <v>90</v>
      </c>
      <c r="D317" s="2">
        <v>-2.2000000000000002</v>
      </c>
      <c r="E317" s="2">
        <v>-0.8</v>
      </c>
      <c r="F317" s="2">
        <v>2.2000000000000002</v>
      </c>
      <c r="G317" s="2">
        <v>2.2000000000000002</v>
      </c>
      <c r="H317" s="2">
        <v>1021.5</v>
      </c>
      <c r="I317" s="2">
        <v>0</v>
      </c>
      <c r="J317" s="2">
        <v>0</v>
      </c>
      <c r="K317" s="2">
        <v>0</v>
      </c>
      <c r="L317" s="2">
        <v>0</v>
      </c>
      <c r="M317" s="2">
        <v>1</v>
      </c>
      <c r="N317">
        <v>57.5</v>
      </c>
      <c r="O317">
        <v>784.2</v>
      </c>
      <c r="P317">
        <v>-2.1</v>
      </c>
      <c r="Q317">
        <v>-1.5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2.7</v>
      </c>
      <c r="AN317" s="2">
        <v>84</v>
      </c>
      <c r="AO317" s="2">
        <v>0.2</v>
      </c>
      <c r="AP317" s="2">
        <v>2.7</v>
      </c>
      <c r="AQ317" s="2">
        <v>4</v>
      </c>
      <c r="AR317" s="2">
        <v>5</v>
      </c>
      <c r="AS317" s="2">
        <v>1016.5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2.4</v>
      </c>
      <c r="BB317">
        <v>2.7</v>
      </c>
      <c r="BC317" s="5">
        <v>0.21388888888888899</v>
      </c>
    </row>
    <row r="318" spans="2:55">
      <c r="B318" s="2">
        <v>-0.8</v>
      </c>
      <c r="C318" s="2">
        <v>90</v>
      </c>
      <c r="D318" s="2">
        <v>-2.2000000000000002</v>
      </c>
      <c r="E318" s="2">
        <v>-0.8</v>
      </c>
      <c r="F318" s="2">
        <v>2.5</v>
      </c>
      <c r="G318" s="2">
        <v>3.2</v>
      </c>
      <c r="H318" s="2">
        <v>1021.8</v>
      </c>
      <c r="I318" s="2">
        <v>0</v>
      </c>
      <c r="J318" s="2">
        <v>0</v>
      </c>
      <c r="K318" s="2">
        <v>0</v>
      </c>
      <c r="L318" s="2">
        <v>0</v>
      </c>
      <c r="M318" s="2">
        <v>1</v>
      </c>
      <c r="N318">
        <v>57.5</v>
      </c>
      <c r="O318">
        <v>784.2</v>
      </c>
      <c r="P318">
        <v>-2.1</v>
      </c>
      <c r="Q318">
        <v>-1.5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2.7</v>
      </c>
      <c r="AN318" s="2">
        <v>84</v>
      </c>
      <c r="AO318" s="2">
        <v>0.2</v>
      </c>
      <c r="AP318" s="2">
        <v>2.7</v>
      </c>
      <c r="AQ318" s="2">
        <v>2.9</v>
      </c>
      <c r="AR318" s="2">
        <v>11.9</v>
      </c>
      <c r="AS318" s="2">
        <v>1016.4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2.4</v>
      </c>
      <c r="BB318">
        <v>2.7</v>
      </c>
      <c r="BC318" s="5">
        <v>0.21458333333333299</v>
      </c>
    </row>
    <row r="319" spans="2:55">
      <c r="B319" s="2">
        <v>-0.8</v>
      </c>
      <c r="C319" s="2">
        <v>90</v>
      </c>
      <c r="D319" s="2">
        <v>-2.2000000000000002</v>
      </c>
      <c r="E319" s="2">
        <v>-0.8</v>
      </c>
      <c r="F319" s="2">
        <v>1.8</v>
      </c>
      <c r="G319" s="2">
        <v>3.2</v>
      </c>
      <c r="H319" s="2">
        <v>1021.6</v>
      </c>
      <c r="I319" s="2">
        <v>0</v>
      </c>
      <c r="J319" s="2">
        <v>0</v>
      </c>
      <c r="K319" s="2">
        <v>0</v>
      </c>
      <c r="L319" s="2">
        <v>0</v>
      </c>
      <c r="M319" s="2">
        <v>1</v>
      </c>
      <c r="N319">
        <v>57.5</v>
      </c>
      <c r="O319">
        <v>784.2</v>
      </c>
      <c r="P319">
        <v>-2.2000000000000002</v>
      </c>
      <c r="Q319">
        <v>-1.5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2.7</v>
      </c>
      <c r="AN319" s="2">
        <v>84</v>
      </c>
      <c r="AO319" s="2">
        <v>0.2</v>
      </c>
      <c r="AP319" s="2">
        <v>1.1000000000000001</v>
      </c>
      <c r="AQ319" s="2">
        <v>5.8</v>
      </c>
      <c r="AR319" s="2">
        <v>7.9</v>
      </c>
      <c r="AS319" s="2">
        <v>1016.5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2.4</v>
      </c>
      <c r="BB319">
        <v>2.8</v>
      </c>
      <c r="BC319" s="5">
        <v>0.21527777777777801</v>
      </c>
    </row>
    <row r="320" spans="2:55">
      <c r="B320" s="2">
        <v>-0.8</v>
      </c>
      <c r="C320" s="2">
        <v>90</v>
      </c>
      <c r="D320" s="2">
        <v>-2.2000000000000002</v>
      </c>
      <c r="E320" s="2">
        <v>-0.8</v>
      </c>
      <c r="F320" s="2">
        <v>3.6</v>
      </c>
      <c r="G320" s="2">
        <v>4.7</v>
      </c>
      <c r="H320" s="2">
        <v>1021.9</v>
      </c>
      <c r="I320" s="2">
        <v>0</v>
      </c>
      <c r="J320" s="2">
        <v>0</v>
      </c>
      <c r="K320" s="2">
        <v>0</v>
      </c>
      <c r="L320" s="2">
        <v>0</v>
      </c>
      <c r="M320" s="2">
        <v>1</v>
      </c>
      <c r="N320">
        <v>57.5</v>
      </c>
      <c r="O320">
        <v>784.2</v>
      </c>
      <c r="P320">
        <v>-2.2000000000000002</v>
      </c>
      <c r="Q320">
        <v>-1.5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2.7</v>
      </c>
      <c r="AN320" s="2">
        <v>84</v>
      </c>
      <c r="AO320" s="2">
        <v>0.2</v>
      </c>
      <c r="AP320" s="2">
        <v>2.7</v>
      </c>
      <c r="AQ320" s="2">
        <v>4.3</v>
      </c>
      <c r="AR320" s="2">
        <v>6.5</v>
      </c>
      <c r="AS320" s="2">
        <v>1016.4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2.4</v>
      </c>
      <c r="BB320">
        <v>2.7</v>
      </c>
      <c r="BC320" s="5">
        <v>0.21597222222222201</v>
      </c>
    </row>
    <row r="321" spans="2:55">
      <c r="B321" s="2">
        <v>-0.8</v>
      </c>
      <c r="C321" s="2">
        <v>90</v>
      </c>
      <c r="D321" s="2">
        <v>-2.2000000000000002</v>
      </c>
      <c r="E321" s="2">
        <v>-0.8</v>
      </c>
      <c r="F321" s="2">
        <v>0</v>
      </c>
      <c r="G321" s="2">
        <v>2.2000000000000002</v>
      </c>
      <c r="H321" s="2">
        <v>1021.9</v>
      </c>
      <c r="I321" s="2">
        <v>0</v>
      </c>
      <c r="J321" s="2">
        <v>0</v>
      </c>
      <c r="K321" s="2">
        <v>0</v>
      </c>
      <c r="L321" s="2">
        <v>0</v>
      </c>
      <c r="M321" s="2">
        <v>1</v>
      </c>
      <c r="N321">
        <v>57.5</v>
      </c>
      <c r="O321">
        <v>784.2</v>
      </c>
      <c r="P321">
        <v>-2.2000000000000002</v>
      </c>
      <c r="Q321">
        <v>-1.5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2.7</v>
      </c>
      <c r="AN321" s="2">
        <v>84</v>
      </c>
      <c r="AO321" s="2">
        <v>0.2</v>
      </c>
      <c r="AP321" s="2">
        <v>2.7</v>
      </c>
      <c r="AQ321" s="2">
        <v>4.7</v>
      </c>
      <c r="AR321" s="2">
        <v>5</v>
      </c>
      <c r="AS321" s="2">
        <v>1016.5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2.4</v>
      </c>
      <c r="BB321">
        <v>2.7</v>
      </c>
      <c r="BC321" s="5">
        <v>0.21666666666666701</v>
      </c>
    </row>
    <row r="322" spans="2:55">
      <c r="B322" s="2">
        <v>-0.8</v>
      </c>
      <c r="C322" s="2">
        <v>90</v>
      </c>
      <c r="D322" s="2">
        <v>-2.2000000000000002</v>
      </c>
      <c r="E322" s="2">
        <v>-0.8</v>
      </c>
      <c r="F322" s="2">
        <v>2.5</v>
      </c>
      <c r="G322" s="2">
        <v>2.9</v>
      </c>
      <c r="H322" s="2">
        <v>1021.8</v>
      </c>
      <c r="I322" s="2">
        <v>0</v>
      </c>
      <c r="J322" s="2">
        <v>0</v>
      </c>
      <c r="K322" s="2">
        <v>0</v>
      </c>
      <c r="L322" s="2">
        <v>0</v>
      </c>
      <c r="M322" s="2">
        <v>1</v>
      </c>
      <c r="N322">
        <v>57.5</v>
      </c>
      <c r="O322">
        <v>784.2</v>
      </c>
      <c r="P322">
        <v>-2.2000000000000002</v>
      </c>
      <c r="Q322">
        <v>-1.5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2.7</v>
      </c>
      <c r="AN322" s="2">
        <v>84</v>
      </c>
      <c r="AO322" s="2">
        <v>0.2</v>
      </c>
      <c r="AP322" s="2">
        <v>0.8</v>
      </c>
      <c r="AQ322" s="2">
        <v>6.8</v>
      </c>
      <c r="AR322" s="2">
        <v>10.8</v>
      </c>
      <c r="AS322" s="2">
        <v>1016.5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2.4</v>
      </c>
      <c r="BB322">
        <v>2.7</v>
      </c>
      <c r="BC322" s="5">
        <v>0.21736111111111101</v>
      </c>
    </row>
    <row r="323" spans="2:55">
      <c r="B323" s="2">
        <v>-0.9</v>
      </c>
      <c r="C323" s="2">
        <v>90</v>
      </c>
      <c r="D323" s="2">
        <v>-2.2999999999999998</v>
      </c>
      <c r="E323" s="2">
        <v>-0.9</v>
      </c>
      <c r="F323" s="2">
        <v>0</v>
      </c>
      <c r="G323" s="2">
        <v>1.8</v>
      </c>
      <c r="H323" s="2">
        <v>1021.7</v>
      </c>
      <c r="I323" s="2">
        <v>0</v>
      </c>
      <c r="J323" s="2">
        <v>0</v>
      </c>
      <c r="K323" s="2">
        <v>0</v>
      </c>
      <c r="L323" s="2">
        <v>0</v>
      </c>
      <c r="M323" s="2">
        <v>1</v>
      </c>
      <c r="N323">
        <v>57.5</v>
      </c>
      <c r="O323">
        <v>784.2</v>
      </c>
      <c r="P323">
        <v>-2.2000000000000002</v>
      </c>
      <c r="Q323">
        <v>-1.5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2.7</v>
      </c>
      <c r="AN323" s="2">
        <v>84</v>
      </c>
      <c r="AO323" s="2">
        <v>0.2</v>
      </c>
      <c r="AP323" s="2">
        <v>1.1000000000000001</v>
      </c>
      <c r="AQ323" s="2">
        <v>5.8</v>
      </c>
      <c r="AR323" s="2">
        <v>8.3000000000000007</v>
      </c>
      <c r="AS323" s="2">
        <v>1016.4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2.4</v>
      </c>
      <c r="BB323">
        <v>2.7</v>
      </c>
      <c r="BC323" s="5">
        <v>0.218055555555556</v>
      </c>
    </row>
    <row r="324" spans="2:55">
      <c r="B324" s="2">
        <v>-0.9</v>
      </c>
      <c r="C324" s="2">
        <v>90</v>
      </c>
      <c r="D324" s="2">
        <v>-2.2999999999999998</v>
      </c>
      <c r="E324" s="2">
        <v>-0.9</v>
      </c>
      <c r="F324" s="2">
        <v>0</v>
      </c>
      <c r="G324" s="2">
        <v>1.8</v>
      </c>
      <c r="H324" s="2">
        <v>1021.6</v>
      </c>
      <c r="I324" s="2">
        <v>0</v>
      </c>
      <c r="J324" s="2">
        <v>0</v>
      </c>
      <c r="K324" s="2">
        <v>0</v>
      </c>
      <c r="L324" s="2">
        <v>0</v>
      </c>
      <c r="M324" s="2">
        <v>1</v>
      </c>
      <c r="N324">
        <v>57.5</v>
      </c>
      <c r="O324">
        <v>784.2</v>
      </c>
      <c r="P324">
        <v>-2.2000000000000002</v>
      </c>
      <c r="Q324">
        <v>-1.6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2.7</v>
      </c>
      <c r="AN324" s="2">
        <v>84</v>
      </c>
      <c r="AO324" s="2">
        <v>0.2</v>
      </c>
      <c r="AP324" s="2">
        <v>2.7</v>
      </c>
      <c r="AQ324" s="2">
        <v>3.2</v>
      </c>
      <c r="AR324" s="2">
        <v>8.3000000000000007</v>
      </c>
      <c r="AS324" s="2">
        <v>1016.4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2.4</v>
      </c>
      <c r="BB324">
        <v>2.7</v>
      </c>
      <c r="BC324" s="5">
        <v>0.21875</v>
      </c>
    </row>
    <row r="325" spans="2:55">
      <c r="B325" s="2">
        <v>-0.9</v>
      </c>
      <c r="C325" s="2">
        <v>90</v>
      </c>
      <c r="D325" s="2">
        <v>-2.2999999999999998</v>
      </c>
      <c r="E325" s="2">
        <v>-0.9</v>
      </c>
      <c r="F325" s="2">
        <v>0</v>
      </c>
      <c r="G325" s="2">
        <v>1.8</v>
      </c>
      <c r="H325" s="2">
        <v>1021.6</v>
      </c>
      <c r="I325" s="2">
        <v>0</v>
      </c>
      <c r="J325" s="2">
        <v>0</v>
      </c>
      <c r="K325" s="2">
        <v>0</v>
      </c>
      <c r="L325" s="2">
        <v>0</v>
      </c>
      <c r="M325" s="2">
        <v>1</v>
      </c>
      <c r="N325">
        <v>57.5</v>
      </c>
      <c r="O325">
        <v>784.2</v>
      </c>
      <c r="P325">
        <v>-2.2000000000000002</v>
      </c>
      <c r="Q325">
        <v>-1.6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2.7</v>
      </c>
      <c r="AN325" s="2">
        <v>84</v>
      </c>
      <c r="AO325" s="2">
        <v>0.2</v>
      </c>
      <c r="AP325" s="2">
        <v>0.4</v>
      </c>
      <c r="AQ325" s="2">
        <v>8.3000000000000007</v>
      </c>
      <c r="AR325" s="2">
        <v>9.4</v>
      </c>
      <c r="AS325" s="2">
        <v>1016.4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2.4</v>
      </c>
      <c r="BB325">
        <v>2.7</v>
      </c>
      <c r="BC325" s="5">
        <v>0.219444444444444</v>
      </c>
    </row>
    <row r="326" spans="2:55">
      <c r="B326" s="2">
        <v>-0.9</v>
      </c>
      <c r="C326" s="2">
        <v>90</v>
      </c>
      <c r="D326" s="2">
        <v>-2.2999999999999998</v>
      </c>
      <c r="E326" s="2">
        <v>-0.9</v>
      </c>
      <c r="F326" s="2">
        <v>0</v>
      </c>
      <c r="G326" s="2">
        <v>2.5</v>
      </c>
      <c r="H326" s="2">
        <v>1021.6</v>
      </c>
      <c r="I326" s="2">
        <v>0</v>
      </c>
      <c r="J326" s="2">
        <v>0</v>
      </c>
      <c r="K326" s="2">
        <v>0</v>
      </c>
      <c r="L326" s="2">
        <v>0</v>
      </c>
      <c r="M326" s="2">
        <v>1</v>
      </c>
      <c r="N326">
        <v>57.5</v>
      </c>
      <c r="O326">
        <v>784.2</v>
      </c>
      <c r="P326">
        <v>-2.2999999999999998</v>
      </c>
      <c r="Q326">
        <v>-1.6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2.7</v>
      </c>
      <c r="AN326" s="2">
        <v>84</v>
      </c>
      <c r="AO326" s="2">
        <v>0.2</v>
      </c>
      <c r="AP326" s="2">
        <v>0.5</v>
      </c>
      <c r="AQ326" s="2">
        <v>7.6</v>
      </c>
      <c r="AR326" s="2">
        <v>7.6</v>
      </c>
      <c r="AS326" s="2">
        <v>1016.3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2.4</v>
      </c>
      <c r="BB326">
        <v>2.7</v>
      </c>
      <c r="BC326" s="5">
        <v>0.22013888888888899</v>
      </c>
    </row>
    <row r="327" spans="2:55">
      <c r="B327" s="2">
        <v>-0.9</v>
      </c>
      <c r="C327" s="2">
        <v>90</v>
      </c>
      <c r="D327" s="2">
        <v>-2.2999999999999998</v>
      </c>
      <c r="E327" s="2">
        <v>-0.9</v>
      </c>
      <c r="F327" s="2">
        <v>3.6</v>
      </c>
      <c r="G327" s="2">
        <v>3.6</v>
      </c>
      <c r="H327" s="2">
        <v>1021.7</v>
      </c>
      <c r="I327" s="2">
        <v>0</v>
      </c>
      <c r="J327" s="2">
        <v>0</v>
      </c>
      <c r="K327" s="2">
        <v>0</v>
      </c>
      <c r="L327" s="2">
        <v>0</v>
      </c>
      <c r="M327" s="2">
        <v>1</v>
      </c>
      <c r="N327">
        <v>57.5</v>
      </c>
      <c r="O327">
        <v>784.2</v>
      </c>
      <c r="P327">
        <v>-2.2999999999999998</v>
      </c>
      <c r="Q327">
        <v>-1.6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2.7</v>
      </c>
      <c r="AN327" s="2">
        <v>84</v>
      </c>
      <c r="AO327" s="2">
        <v>0.2</v>
      </c>
      <c r="AP327" s="2">
        <v>1.1000000000000001</v>
      </c>
      <c r="AQ327" s="2">
        <v>5.8</v>
      </c>
      <c r="AR327" s="2">
        <v>5.8</v>
      </c>
      <c r="AS327" s="2">
        <v>1016.5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2.4</v>
      </c>
      <c r="BB327">
        <v>2.7</v>
      </c>
      <c r="BC327" s="5">
        <v>0.22083333333333299</v>
      </c>
    </row>
    <row r="328" spans="2:55">
      <c r="B328" s="2">
        <v>-0.9</v>
      </c>
      <c r="C328" s="2">
        <v>90</v>
      </c>
      <c r="D328" s="2">
        <v>-2.2999999999999998</v>
      </c>
      <c r="E328" s="2">
        <v>-0.9</v>
      </c>
      <c r="F328" s="2">
        <v>0</v>
      </c>
      <c r="G328" s="2">
        <v>0</v>
      </c>
      <c r="H328" s="2">
        <v>1021.8</v>
      </c>
      <c r="I328" s="2">
        <v>0</v>
      </c>
      <c r="J328" s="2">
        <v>0</v>
      </c>
      <c r="K328" s="2">
        <v>0</v>
      </c>
      <c r="L328" s="2">
        <v>0</v>
      </c>
      <c r="M328" s="2">
        <v>1</v>
      </c>
      <c r="N328">
        <v>57.5</v>
      </c>
      <c r="O328">
        <v>784.2</v>
      </c>
      <c r="P328">
        <v>-2.2999999999999998</v>
      </c>
      <c r="Q328">
        <v>-1.6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2.7</v>
      </c>
      <c r="AN328" s="2">
        <v>84</v>
      </c>
      <c r="AO328" s="2">
        <v>0.2</v>
      </c>
      <c r="AP328" s="2">
        <v>2.7</v>
      </c>
      <c r="AQ328" s="2">
        <v>4.7</v>
      </c>
      <c r="AR328" s="2">
        <v>8.3000000000000007</v>
      </c>
      <c r="AS328" s="2">
        <v>1016.6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2.4</v>
      </c>
      <c r="BB328">
        <v>2.7</v>
      </c>
      <c r="BC328" s="5">
        <v>0.22152777777777799</v>
      </c>
    </row>
    <row r="329" spans="2:55">
      <c r="B329" s="2">
        <v>-0.9</v>
      </c>
      <c r="C329" s="2">
        <v>90</v>
      </c>
      <c r="D329" s="2">
        <v>-2.2999999999999998</v>
      </c>
      <c r="E329" s="2">
        <v>-0.9</v>
      </c>
      <c r="F329" s="2">
        <v>2.2000000000000002</v>
      </c>
      <c r="G329" s="2">
        <v>2.9</v>
      </c>
      <c r="H329" s="2">
        <v>1021.7</v>
      </c>
      <c r="I329" s="2">
        <v>0</v>
      </c>
      <c r="J329" s="2">
        <v>0</v>
      </c>
      <c r="K329" s="2">
        <v>0</v>
      </c>
      <c r="L329" s="2">
        <v>0</v>
      </c>
      <c r="M329" s="2">
        <v>1</v>
      </c>
      <c r="N329">
        <v>57.5</v>
      </c>
      <c r="O329">
        <v>784.2</v>
      </c>
      <c r="P329">
        <v>-2.4</v>
      </c>
      <c r="Q329">
        <v>-1.6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2.7</v>
      </c>
      <c r="AN329" s="2">
        <v>84</v>
      </c>
      <c r="AO329" s="2">
        <v>0.2</v>
      </c>
      <c r="AP329" s="2">
        <v>-0.6</v>
      </c>
      <c r="AQ329" s="2">
        <v>12.2</v>
      </c>
      <c r="AR329" s="2">
        <v>13.3</v>
      </c>
      <c r="AS329" s="2">
        <v>1016.3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2.2999999999999998</v>
      </c>
      <c r="BB329">
        <v>2.7</v>
      </c>
      <c r="BC329" s="5">
        <v>0.22222222222222199</v>
      </c>
    </row>
    <row r="330" spans="2:55">
      <c r="B330" s="2">
        <v>-0.9</v>
      </c>
      <c r="C330" s="2">
        <v>90</v>
      </c>
      <c r="D330" s="2">
        <v>-2.2999999999999998</v>
      </c>
      <c r="E330" s="2">
        <v>-0.9</v>
      </c>
      <c r="F330" s="2">
        <v>0</v>
      </c>
      <c r="G330" s="2">
        <v>2.2000000000000002</v>
      </c>
      <c r="H330" s="2">
        <v>1021.7</v>
      </c>
      <c r="I330" s="2">
        <v>0</v>
      </c>
      <c r="J330" s="2">
        <v>0</v>
      </c>
      <c r="K330" s="2">
        <v>0</v>
      </c>
      <c r="L330" s="2">
        <v>0</v>
      </c>
      <c r="M330" s="2">
        <v>1</v>
      </c>
      <c r="N330">
        <v>57.5</v>
      </c>
      <c r="O330">
        <v>784.2</v>
      </c>
      <c r="P330">
        <v>-2.4</v>
      </c>
      <c r="Q330">
        <v>-1.6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2.7</v>
      </c>
      <c r="AN330" s="2">
        <v>83</v>
      </c>
      <c r="AO330" s="2">
        <v>0.1</v>
      </c>
      <c r="AP330" s="2">
        <v>2.7</v>
      </c>
      <c r="AQ330" s="2">
        <v>4</v>
      </c>
      <c r="AR330" s="2">
        <v>4.7</v>
      </c>
      <c r="AS330" s="2">
        <v>1016.5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2.2999999999999998</v>
      </c>
      <c r="BB330">
        <v>2.7</v>
      </c>
      <c r="BC330" s="5">
        <v>0.22291666666666701</v>
      </c>
    </row>
    <row r="331" spans="2:55">
      <c r="B331" s="2">
        <v>-0.9</v>
      </c>
      <c r="C331" s="2">
        <v>90</v>
      </c>
      <c r="D331" s="2">
        <v>-2.2999999999999998</v>
      </c>
      <c r="E331" s="2">
        <v>-0.9</v>
      </c>
      <c r="F331" s="2">
        <v>0</v>
      </c>
      <c r="G331" s="2">
        <v>2.9</v>
      </c>
      <c r="H331" s="2">
        <v>1021.6</v>
      </c>
      <c r="I331" s="2">
        <v>0</v>
      </c>
      <c r="J331" s="2">
        <v>0</v>
      </c>
      <c r="K331" s="2">
        <v>0</v>
      </c>
      <c r="L331" s="2">
        <v>0</v>
      </c>
      <c r="M331" s="2">
        <v>1</v>
      </c>
      <c r="N331">
        <v>57.5</v>
      </c>
      <c r="O331">
        <v>784.2</v>
      </c>
      <c r="P331">
        <v>-2.4</v>
      </c>
      <c r="Q331">
        <v>-1.6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2.7</v>
      </c>
      <c r="AN331" s="2">
        <v>83</v>
      </c>
      <c r="AO331" s="2">
        <v>0.1</v>
      </c>
      <c r="AP331" s="2">
        <v>2.7</v>
      </c>
      <c r="AQ331" s="2">
        <v>4</v>
      </c>
      <c r="AR331" s="2">
        <v>4.3</v>
      </c>
      <c r="AS331" s="2">
        <v>1016.5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2.2999999999999998</v>
      </c>
      <c r="BB331">
        <v>2.7</v>
      </c>
      <c r="BC331" s="5">
        <v>0.22361111111111101</v>
      </c>
    </row>
    <row r="332" spans="2:55">
      <c r="B332" s="2">
        <v>-0.9</v>
      </c>
      <c r="C332" s="2">
        <v>90</v>
      </c>
      <c r="D332" s="2">
        <v>-2.2999999999999998</v>
      </c>
      <c r="E332" s="2">
        <v>-0.9</v>
      </c>
      <c r="F332" s="2">
        <v>0</v>
      </c>
      <c r="G332" s="2">
        <v>1.8</v>
      </c>
      <c r="H332" s="2">
        <v>1021.8</v>
      </c>
      <c r="I332" s="2">
        <v>0</v>
      </c>
      <c r="J332" s="2">
        <v>0</v>
      </c>
      <c r="K332" s="2">
        <v>0</v>
      </c>
      <c r="L332" s="2">
        <v>0</v>
      </c>
      <c r="M332" s="2">
        <v>1</v>
      </c>
      <c r="N332">
        <v>57.5</v>
      </c>
      <c r="O332">
        <v>784.2</v>
      </c>
      <c r="P332">
        <v>-2.4</v>
      </c>
      <c r="Q332">
        <v>-1.6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2.7</v>
      </c>
      <c r="AN332" s="2">
        <v>83</v>
      </c>
      <c r="AO332" s="2">
        <v>0.1</v>
      </c>
      <c r="AP332" s="2">
        <v>2.7</v>
      </c>
      <c r="AQ332" s="2">
        <v>4.7</v>
      </c>
      <c r="AR332" s="2">
        <v>7.9</v>
      </c>
      <c r="AS332" s="2">
        <v>1016.3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2.2999999999999998</v>
      </c>
      <c r="BB332">
        <v>2.7</v>
      </c>
      <c r="BC332" s="5">
        <v>0.22430555555555601</v>
      </c>
    </row>
    <row r="333" spans="2:55">
      <c r="B333" s="2">
        <v>-0.9</v>
      </c>
      <c r="C333" s="2">
        <v>90</v>
      </c>
      <c r="D333" s="2">
        <v>-2.2999999999999998</v>
      </c>
      <c r="E333" s="2">
        <v>-0.9</v>
      </c>
      <c r="F333" s="2">
        <v>0</v>
      </c>
      <c r="G333" s="2">
        <v>0</v>
      </c>
      <c r="H333" s="2">
        <v>1021.8</v>
      </c>
      <c r="I333" s="2">
        <v>0</v>
      </c>
      <c r="J333" s="2">
        <v>0</v>
      </c>
      <c r="K333" s="2">
        <v>0</v>
      </c>
      <c r="L333" s="2">
        <v>0</v>
      </c>
      <c r="M333" s="2">
        <v>1</v>
      </c>
      <c r="N333">
        <v>57.5</v>
      </c>
      <c r="O333">
        <v>784.2</v>
      </c>
      <c r="P333">
        <v>-2.4</v>
      </c>
      <c r="Q333">
        <v>-1.6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2.7</v>
      </c>
      <c r="AN333" s="2">
        <v>83</v>
      </c>
      <c r="AO333" s="2">
        <v>0.1</v>
      </c>
      <c r="AP333" s="2">
        <v>2.7</v>
      </c>
      <c r="AQ333" s="2">
        <v>4.7</v>
      </c>
      <c r="AR333" s="2">
        <v>6.5</v>
      </c>
      <c r="AS333" s="2">
        <v>1016.6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2.2999999999999998</v>
      </c>
      <c r="BB333">
        <v>2.7</v>
      </c>
      <c r="BC333" s="5">
        <v>0.22500000000000001</v>
      </c>
    </row>
    <row r="334" spans="2:55">
      <c r="B334" s="2">
        <v>-1</v>
      </c>
      <c r="C334" s="2">
        <v>90</v>
      </c>
      <c r="D334" s="2">
        <v>-2.4</v>
      </c>
      <c r="E334" s="2">
        <v>-1</v>
      </c>
      <c r="F334" s="2">
        <v>0</v>
      </c>
      <c r="G334" s="2">
        <v>1.8</v>
      </c>
      <c r="H334" s="2">
        <v>1021.7</v>
      </c>
      <c r="I334" s="2">
        <v>0</v>
      </c>
      <c r="J334" s="2">
        <v>0</v>
      </c>
      <c r="K334" s="2">
        <v>0</v>
      </c>
      <c r="L334" s="2">
        <v>0</v>
      </c>
      <c r="M334" s="2">
        <v>1</v>
      </c>
      <c r="N334">
        <v>57.5</v>
      </c>
      <c r="O334">
        <v>784.2</v>
      </c>
      <c r="P334">
        <v>-2.4</v>
      </c>
      <c r="Q334">
        <v>-1.6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2.7</v>
      </c>
      <c r="AN334" s="2">
        <v>83</v>
      </c>
      <c r="AO334" s="2">
        <v>0.1</v>
      </c>
      <c r="AP334" s="2">
        <v>2.7</v>
      </c>
      <c r="AQ334" s="2">
        <v>3.6</v>
      </c>
      <c r="AR334" s="2">
        <v>5.8</v>
      </c>
      <c r="AS334" s="2">
        <v>1016.6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2.2999999999999998</v>
      </c>
      <c r="BB334">
        <v>2.7</v>
      </c>
      <c r="BC334" s="5">
        <v>0.225694444444444</v>
      </c>
    </row>
    <row r="335" spans="2:55">
      <c r="B335" s="2">
        <v>-1</v>
      </c>
      <c r="C335" s="2">
        <v>90</v>
      </c>
      <c r="D335" s="2">
        <v>-2.4</v>
      </c>
      <c r="E335" s="2">
        <v>-1</v>
      </c>
      <c r="F335" s="2">
        <v>2.2000000000000002</v>
      </c>
      <c r="G335" s="2">
        <v>2.5</v>
      </c>
      <c r="H335" s="2">
        <v>1021.6</v>
      </c>
      <c r="I335" s="2">
        <v>0</v>
      </c>
      <c r="J335" s="2">
        <v>0</v>
      </c>
      <c r="K335" s="2">
        <v>0</v>
      </c>
      <c r="L335" s="2">
        <v>0</v>
      </c>
      <c r="M335" s="2">
        <v>1</v>
      </c>
      <c r="N335">
        <v>57.5</v>
      </c>
      <c r="O335">
        <v>784.2</v>
      </c>
      <c r="P335">
        <v>-2.5</v>
      </c>
      <c r="Q335">
        <v>-1.6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2.6</v>
      </c>
      <c r="AN335" s="2">
        <v>83</v>
      </c>
      <c r="AO335" s="2">
        <v>0</v>
      </c>
      <c r="AP335" s="2">
        <v>2.6</v>
      </c>
      <c r="AQ335" s="2">
        <v>4.3</v>
      </c>
      <c r="AR335" s="2">
        <v>5.8</v>
      </c>
      <c r="AS335" s="2">
        <v>1016.5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2.2999999999999998</v>
      </c>
      <c r="BB335">
        <v>2.7</v>
      </c>
      <c r="BC335" s="5">
        <v>0.226388888888889</v>
      </c>
    </row>
    <row r="336" spans="2:55">
      <c r="B336" s="2">
        <v>-1</v>
      </c>
      <c r="C336" s="2">
        <v>90</v>
      </c>
      <c r="D336" s="2">
        <v>-2.4</v>
      </c>
      <c r="E336" s="2">
        <v>-1</v>
      </c>
      <c r="F336" s="2">
        <v>0</v>
      </c>
      <c r="G336" s="2">
        <v>0</v>
      </c>
      <c r="H336" s="2">
        <v>1021.7</v>
      </c>
      <c r="I336" s="2">
        <v>0</v>
      </c>
      <c r="J336" s="2">
        <v>0</v>
      </c>
      <c r="K336" s="2">
        <v>0</v>
      </c>
      <c r="L336" s="2">
        <v>0</v>
      </c>
      <c r="M336" s="2">
        <v>1</v>
      </c>
      <c r="N336">
        <v>57.5</v>
      </c>
      <c r="O336">
        <v>784.2</v>
      </c>
      <c r="P336">
        <v>-2.5</v>
      </c>
      <c r="Q336">
        <v>-1.6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2.6</v>
      </c>
      <c r="AN336" s="2">
        <v>83</v>
      </c>
      <c r="AO336" s="2">
        <v>0</v>
      </c>
      <c r="AP336" s="2">
        <v>0.5</v>
      </c>
      <c r="AQ336" s="2">
        <v>7.2</v>
      </c>
      <c r="AR336" s="2">
        <v>9.6999999999999993</v>
      </c>
      <c r="AS336" s="2">
        <v>1016.6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2.2999999999999998</v>
      </c>
      <c r="BB336">
        <v>2.7</v>
      </c>
      <c r="BC336" s="5">
        <v>0.227083333333333</v>
      </c>
    </row>
    <row r="337" spans="2:55">
      <c r="B337" s="2">
        <v>-1</v>
      </c>
      <c r="C337" s="2">
        <v>90</v>
      </c>
      <c r="D337" s="2">
        <v>-2.4</v>
      </c>
      <c r="E337" s="2">
        <v>-1</v>
      </c>
      <c r="F337" s="2">
        <v>2.2000000000000002</v>
      </c>
      <c r="G337" s="2">
        <v>2.5</v>
      </c>
      <c r="H337" s="2">
        <v>1021.5</v>
      </c>
      <c r="I337" s="2">
        <v>0</v>
      </c>
      <c r="J337" s="2">
        <v>0</v>
      </c>
      <c r="K337" s="2">
        <v>0</v>
      </c>
      <c r="L337" s="2">
        <v>0</v>
      </c>
      <c r="M337" s="2">
        <v>1</v>
      </c>
      <c r="N337">
        <v>57.5</v>
      </c>
      <c r="O337">
        <v>784.2</v>
      </c>
      <c r="P337">
        <v>-2.5</v>
      </c>
      <c r="Q337">
        <v>-1.6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2.6</v>
      </c>
      <c r="AN337" s="2">
        <v>83</v>
      </c>
      <c r="AO337" s="2">
        <v>0</v>
      </c>
      <c r="AP337" s="2">
        <v>0.9</v>
      </c>
      <c r="AQ337" s="2">
        <v>6.1</v>
      </c>
      <c r="AR337" s="2">
        <v>7.9</v>
      </c>
      <c r="AS337" s="2">
        <v>1016.5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2.2999999999999998</v>
      </c>
      <c r="BB337">
        <v>2.6</v>
      </c>
      <c r="BC337" s="5">
        <v>0.227777777777778</v>
      </c>
    </row>
    <row r="338" spans="2:55">
      <c r="B338" s="2">
        <v>-1</v>
      </c>
      <c r="C338" s="2">
        <v>90</v>
      </c>
      <c r="D338" s="2">
        <v>-2.4</v>
      </c>
      <c r="E338" s="2">
        <v>-1</v>
      </c>
      <c r="F338" s="2">
        <v>1.8</v>
      </c>
      <c r="G338" s="2">
        <v>2.2000000000000002</v>
      </c>
      <c r="H338" s="2">
        <v>1021.6</v>
      </c>
      <c r="I338" s="2">
        <v>0</v>
      </c>
      <c r="J338" s="2">
        <v>0</v>
      </c>
      <c r="K338" s="2">
        <v>0</v>
      </c>
      <c r="L338" s="2">
        <v>0</v>
      </c>
      <c r="M338" s="2">
        <v>1</v>
      </c>
      <c r="N338">
        <v>57.5</v>
      </c>
      <c r="O338">
        <v>784.2</v>
      </c>
      <c r="P338">
        <v>-2.6</v>
      </c>
      <c r="Q338">
        <v>-1.6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2.6</v>
      </c>
      <c r="AN338" s="2">
        <v>83</v>
      </c>
      <c r="AO338" s="2">
        <v>0</v>
      </c>
      <c r="AP338" s="2">
        <v>-0.2</v>
      </c>
      <c r="AQ338" s="2">
        <v>10.1</v>
      </c>
      <c r="AR338" s="2">
        <v>13</v>
      </c>
      <c r="AS338" s="2">
        <v>1016.6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2.2999999999999998</v>
      </c>
      <c r="BB338">
        <v>2.6</v>
      </c>
      <c r="BC338" s="5">
        <v>0.22847222222222199</v>
      </c>
    </row>
    <row r="339" spans="2:55">
      <c r="B339" s="2">
        <v>-0.9</v>
      </c>
      <c r="C339" s="2">
        <v>90</v>
      </c>
      <c r="D339" s="2">
        <v>-2.2999999999999998</v>
      </c>
      <c r="E339" s="2">
        <v>-0.9</v>
      </c>
      <c r="F339" s="2">
        <v>0</v>
      </c>
      <c r="G339" s="2">
        <v>2.9</v>
      </c>
      <c r="H339" s="2">
        <v>1021.8</v>
      </c>
      <c r="I339" s="2">
        <v>0</v>
      </c>
      <c r="J339" s="2">
        <v>0</v>
      </c>
      <c r="K339" s="2">
        <v>0</v>
      </c>
      <c r="L339" s="2">
        <v>0</v>
      </c>
      <c r="M339" s="2">
        <v>1</v>
      </c>
      <c r="N339">
        <v>57.5</v>
      </c>
      <c r="O339">
        <v>784.2</v>
      </c>
      <c r="P339">
        <v>-2.6</v>
      </c>
      <c r="Q339">
        <v>-1.6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2.6</v>
      </c>
      <c r="AN339" s="2">
        <v>83</v>
      </c>
      <c r="AO339" s="2">
        <v>0</v>
      </c>
      <c r="AP339" s="2">
        <v>1.4</v>
      </c>
      <c r="AQ339" s="2">
        <v>5</v>
      </c>
      <c r="AR339" s="2">
        <v>10.4</v>
      </c>
      <c r="AS339" s="2">
        <v>1016.4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2.2999999999999998</v>
      </c>
      <c r="BB339">
        <v>2.6</v>
      </c>
      <c r="BC339" s="5">
        <v>0.22916666666666699</v>
      </c>
    </row>
    <row r="340" spans="2:55">
      <c r="B340" s="2">
        <v>-0.9</v>
      </c>
      <c r="C340" s="2">
        <v>90</v>
      </c>
      <c r="D340" s="2">
        <v>-2.2999999999999998</v>
      </c>
      <c r="E340" s="2">
        <v>-0.9</v>
      </c>
      <c r="F340" s="2">
        <v>2.5</v>
      </c>
      <c r="G340" s="2">
        <v>3.6</v>
      </c>
      <c r="H340" s="2">
        <v>1021.6</v>
      </c>
      <c r="I340" s="2">
        <v>0</v>
      </c>
      <c r="J340" s="2">
        <v>0</v>
      </c>
      <c r="K340" s="2">
        <v>0</v>
      </c>
      <c r="L340" s="2">
        <v>0</v>
      </c>
      <c r="M340" s="2">
        <v>1</v>
      </c>
      <c r="N340">
        <v>57.5</v>
      </c>
      <c r="O340">
        <v>784.2</v>
      </c>
      <c r="P340">
        <v>-2.6</v>
      </c>
      <c r="Q340">
        <v>-1.6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2.6</v>
      </c>
      <c r="AN340" s="2">
        <v>83</v>
      </c>
      <c r="AO340" s="2">
        <v>0</v>
      </c>
      <c r="AP340" s="2">
        <v>2.6</v>
      </c>
      <c r="AQ340" s="2">
        <v>0</v>
      </c>
      <c r="AR340" s="2">
        <v>4</v>
      </c>
      <c r="AS340" s="2">
        <v>1016.5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2.2000000000000002</v>
      </c>
      <c r="BB340">
        <v>2.6</v>
      </c>
      <c r="BC340" s="5">
        <v>0.22986111111111099</v>
      </c>
    </row>
    <row r="341" spans="2:55">
      <c r="B341" s="2">
        <v>-0.8</v>
      </c>
      <c r="C341" s="2">
        <v>90</v>
      </c>
      <c r="D341" s="2">
        <v>-2.2000000000000002</v>
      </c>
      <c r="E341" s="2">
        <v>-0.8</v>
      </c>
      <c r="F341" s="2">
        <v>2.5</v>
      </c>
      <c r="G341" s="2">
        <v>5.4</v>
      </c>
      <c r="H341" s="2">
        <v>1021.8</v>
      </c>
      <c r="I341" s="2">
        <v>0</v>
      </c>
      <c r="J341" s="2">
        <v>0</v>
      </c>
      <c r="K341" s="2">
        <v>0</v>
      </c>
      <c r="L341" s="2">
        <v>0</v>
      </c>
      <c r="M341" s="2">
        <v>1</v>
      </c>
      <c r="N341">
        <v>57.5</v>
      </c>
      <c r="O341">
        <v>784.2</v>
      </c>
      <c r="P341">
        <v>-2.6</v>
      </c>
      <c r="Q341">
        <v>-1.6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2.6</v>
      </c>
      <c r="AN341" s="2">
        <v>83</v>
      </c>
      <c r="AO341" s="2">
        <v>0</v>
      </c>
      <c r="AP341" s="2">
        <v>2.6</v>
      </c>
      <c r="AQ341" s="2">
        <v>4.7</v>
      </c>
      <c r="AR341" s="2">
        <v>7.2</v>
      </c>
      <c r="AS341" s="2">
        <v>1016.6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2.2999999999999998</v>
      </c>
      <c r="BB341">
        <v>2.6</v>
      </c>
      <c r="BC341" s="5">
        <v>0.23055555555555601</v>
      </c>
    </row>
    <row r="342" spans="2:55">
      <c r="B342" s="2">
        <v>-0.7</v>
      </c>
      <c r="C342" s="2">
        <v>90</v>
      </c>
      <c r="D342" s="2">
        <v>-2.1</v>
      </c>
      <c r="E342" s="2">
        <v>-0.7</v>
      </c>
      <c r="F342" s="2">
        <v>3.2</v>
      </c>
      <c r="G342" s="2">
        <v>4</v>
      </c>
      <c r="H342" s="2">
        <v>1021.7</v>
      </c>
      <c r="I342" s="2">
        <v>0</v>
      </c>
      <c r="J342" s="2">
        <v>0</v>
      </c>
      <c r="K342" s="2">
        <v>0</v>
      </c>
      <c r="L342" s="2">
        <v>0</v>
      </c>
      <c r="M342" s="2">
        <v>1</v>
      </c>
      <c r="N342">
        <v>57.5</v>
      </c>
      <c r="O342">
        <v>784.2</v>
      </c>
      <c r="P342">
        <v>-2.6</v>
      </c>
      <c r="Q342">
        <v>-1.6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2.6</v>
      </c>
      <c r="AN342" s="2">
        <v>83</v>
      </c>
      <c r="AO342" s="2">
        <v>0</v>
      </c>
      <c r="AP342" s="2">
        <v>2.6</v>
      </c>
      <c r="AQ342" s="2">
        <v>2.5</v>
      </c>
      <c r="AR342" s="2">
        <v>5</v>
      </c>
      <c r="AS342" s="2">
        <v>1016.6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2.2000000000000002</v>
      </c>
      <c r="BB342">
        <v>2.6</v>
      </c>
      <c r="BC342" s="5">
        <v>0.23125000000000001</v>
      </c>
    </row>
    <row r="343" spans="2:55">
      <c r="B343" s="2">
        <v>-0.7</v>
      </c>
      <c r="C343" s="2">
        <v>90</v>
      </c>
      <c r="D343" s="2">
        <v>-2.1</v>
      </c>
      <c r="E343" s="2">
        <v>-0.7</v>
      </c>
      <c r="F343" s="2">
        <v>2.2000000000000002</v>
      </c>
      <c r="G343" s="2">
        <v>2.9</v>
      </c>
      <c r="H343" s="2">
        <v>1021.7</v>
      </c>
      <c r="I343" s="2">
        <v>0</v>
      </c>
      <c r="J343" s="2">
        <v>0</v>
      </c>
      <c r="K343" s="2">
        <v>0</v>
      </c>
      <c r="L343" s="2">
        <v>0</v>
      </c>
      <c r="M343" s="2">
        <v>1</v>
      </c>
      <c r="N343">
        <v>57.5</v>
      </c>
      <c r="O343">
        <v>784.2</v>
      </c>
      <c r="P343">
        <v>-2.6</v>
      </c>
      <c r="Q343">
        <v>-1.6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2.6</v>
      </c>
      <c r="AN343" s="2">
        <v>83</v>
      </c>
      <c r="AO343" s="2">
        <v>0</v>
      </c>
      <c r="AP343" s="2">
        <v>2.6</v>
      </c>
      <c r="AQ343" s="2">
        <v>3.6</v>
      </c>
      <c r="AR343" s="2">
        <v>9.4</v>
      </c>
      <c r="AS343" s="2">
        <v>1016.6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2.2000000000000002</v>
      </c>
      <c r="BB343">
        <v>2.6</v>
      </c>
      <c r="BC343" s="5">
        <v>0.23194444444444401</v>
      </c>
    </row>
    <row r="344" spans="2:55">
      <c r="B344" s="2">
        <v>-0.7</v>
      </c>
      <c r="C344" s="2">
        <v>90</v>
      </c>
      <c r="D344" s="2">
        <v>-2.1</v>
      </c>
      <c r="E344" s="2">
        <v>-0.7</v>
      </c>
      <c r="F344" s="2">
        <v>2.5</v>
      </c>
      <c r="G344" s="2">
        <v>4.3</v>
      </c>
      <c r="H344" s="2">
        <v>1021.8</v>
      </c>
      <c r="I344" s="2">
        <v>0</v>
      </c>
      <c r="J344" s="2">
        <v>0</v>
      </c>
      <c r="K344" s="2">
        <v>0</v>
      </c>
      <c r="L344" s="2">
        <v>0</v>
      </c>
      <c r="M344" s="2">
        <v>1</v>
      </c>
      <c r="N344">
        <v>57.5</v>
      </c>
      <c r="O344">
        <v>784.2</v>
      </c>
      <c r="P344">
        <v>-2.5</v>
      </c>
      <c r="Q344">
        <v>-1.6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2.6</v>
      </c>
      <c r="AN344" s="2">
        <v>83</v>
      </c>
      <c r="AO344" s="2">
        <v>0</v>
      </c>
      <c r="AP344" s="2">
        <v>0.8</v>
      </c>
      <c r="AQ344" s="2">
        <v>6.5</v>
      </c>
      <c r="AR344" s="2">
        <v>7.2</v>
      </c>
      <c r="AS344" s="2">
        <v>1016.5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2.2000000000000002</v>
      </c>
      <c r="BB344">
        <v>2.6</v>
      </c>
      <c r="BC344" s="5">
        <v>0.23263888888888901</v>
      </c>
    </row>
    <row r="345" spans="2:55">
      <c r="B345" s="2">
        <v>-0.7</v>
      </c>
      <c r="C345" s="2">
        <v>90</v>
      </c>
      <c r="D345" s="2">
        <v>-2.1</v>
      </c>
      <c r="E345" s="2">
        <v>-0.7</v>
      </c>
      <c r="F345" s="2">
        <v>3.6</v>
      </c>
      <c r="G345" s="2">
        <v>5</v>
      </c>
      <c r="H345" s="2">
        <v>1021.7</v>
      </c>
      <c r="I345" s="2">
        <v>0</v>
      </c>
      <c r="J345" s="2">
        <v>0</v>
      </c>
      <c r="K345" s="2">
        <v>0</v>
      </c>
      <c r="L345" s="2">
        <v>0</v>
      </c>
      <c r="M345" s="2">
        <v>1</v>
      </c>
      <c r="N345">
        <v>57.5</v>
      </c>
      <c r="O345">
        <v>784.2</v>
      </c>
      <c r="P345">
        <v>-2.5</v>
      </c>
      <c r="Q345">
        <v>-1.6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2.6</v>
      </c>
      <c r="AN345" s="2">
        <v>83</v>
      </c>
      <c r="AO345" s="2">
        <v>0</v>
      </c>
      <c r="AP345" s="2">
        <v>2.6</v>
      </c>
      <c r="AQ345" s="2">
        <v>4.7</v>
      </c>
      <c r="AR345" s="2">
        <v>5</v>
      </c>
      <c r="AS345" s="2">
        <v>1016.5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2.2000000000000002</v>
      </c>
      <c r="BB345">
        <v>2.5</v>
      </c>
      <c r="BC345" s="5">
        <v>0.233333333333333</v>
      </c>
    </row>
    <row r="346" spans="2:55">
      <c r="B346" s="2">
        <v>-0.7</v>
      </c>
      <c r="C346" s="2">
        <v>90</v>
      </c>
      <c r="D346" s="2">
        <v>-2.1</v>
      </c>
      <c r="E346" s="2">
        <v>-0.7</v>
      </c>
      <c r="F346" s="2">
        <v>2.9</v>
      </c>
      <c r="G346" s="2">
        <v>4.3</v>
      </c>
      <c r="H346" s="2">
        <v>1021.7</v>
      </c>
      <c r="I346" s="2">
        <v>0</v>
      </c>
      <c r="J346" s="2">
        <v>0</v>
      </c>
      <c r="K346" s="2">
        <v>0</v>
      </c>
      <c r="L346" s="2">
        <v>0</v>
      </c>
      <c r="M346" s="2">
        <v>1</v>
      </c>
      <c r="N346">
        <v>57.5</v>
      </c>
      <c r="O346">
        <v>784.2</v>
      </c>
      <c r="P346">
        <v>-2.5</v>
      </c>
      <c r="Q346">
        <v>-1.6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2.6</v>
      </c>
      <c r="AN346" s="2">
        <v>83</v>
      </c>
      <c r="AO346" s="2">
        <v>0</v>
      </c>
      <c r="AP346" s="2">
        <v>0.4</v>
      </c>
      <c r="AQ346" s="2">
        <v>7.6</v>
      </c>
      <c r="AR346" s="2">
        <v>7.6</v>
      </c>
      <c r="AS346" s="2">
        <v>1016.6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2.2000000000000002</v>
      </c>
      <c r="BB346">
        <v>2.5</v>
      </c>
      <c r="BC346" s="5">
        <v>0.234027777777778</v>
      </c>
    </row>
    <row r="347" spans="2:55">
      <c r="B347" s="2">
        <v>-0.7</v>
      </c>
      <c r="C347" s="2">
        <v>90</v>
      </c>
      <c r="D347" s="2">
        <v>-2.1</v>
      </c>
      <c r="E347" s="2">
        <v>-0.7</v>
      </c>
      <c r="F347" s="2">
        <v>2.2000000000000002</v>
      </c>
      <c r="G347" s="2">
        <v>3.6</v>
      </c>
      <c r="H347" s="2">
        <v>1021.6</v>
      </c>
      <c r="I347" s="2">
        <v>0</v>
      </c>
      <c r="J347" s="2">
        <v>0</v>
      </c>
      <c r="K347" s="2">
        <v>0</v>
      </c>
      <c r="L347" s="2">
        <v>0</v>
      </c>
      <c r="M347" s="2">
        <v>1</v>
      </c>
      <c r="N347">
        <v>57.5</v>
      </c>
      <c r="O347">
        <v>784.2</v>
      </c>
      <c r="P347">
        <v>-2.5</v>
      </c>
      <c r="Q347">
        <v>-1.6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2.5</v>
      </c>
      <c r="AN347" s="2">
        <v>83</v>
      </c>
      <c r="AO347" s="2">
        <v>-0.1</v>
      </c>
      <c r="AP347" s="2">
        <v>0.6</v>
      </c>
      <c r="AQ347" s="2">
        <v>6.5</v>
      </c>
      <c r="AR347" s="2">
        <v>7.9</v>
      </c>
      <c r="AS347" s="2">
        <v>1016.6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2.2000000000000002</v>
      </c>
      <c r="BB347">
        <v>2.5</v>
      </c>
      <c r="BC347" s="5">
        <v>0.234722222222222</v>
      </c>
    </row>
    <row r="348" spans="2:55">
      <c r="B348" s="2">
        <v>-0.7</v>
      </c>
      <c r="C348" s="2">
        <v>90</v>
      </c>
      <c r="D348" s="2">
        <v>-2.1</v>
      </c>
      <c r="E348" s="2">
        <v>-0.7</v>
      </c>
      <c r="F348" s="2">
        <v>2.5</v>
      </c>
      <c r="G348" s="2">
        <v>2.9</v>
      </c>
      <c r="H348" s="2">
        <v>1021.8</v>
      </c>
      <c r="I348" s="2">
        <v>0</v>
      </c>
      <c r="J348" s="2">
        <v>0</v>
      </c>
      <c r="K348" s="2">
        <v>0</v>
      </c>
      <c r="L348" s="2">
        <v>0</v>
      </c>
      <c r="M348" s="2">
        <v>1</v>
      </c>
      <c r="N348">
        <v>57.5</v>
      </c>
      <c r="O348">
        <v>784.2</v>
      </c>
      <c r="P348">
        <v>-2.4</v>
      </c>
      <c r="Q348">
        <v>-1.6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2.5</v>
      </c>
      <c r="AN348" s="2">
        <v>83</v>
      </c>
      <c r="AO348" s="2">
        <v>-0.1</v>
      </c>
      <c r="AP348" s="2">
        <v>1.2</v>
      </c>
      <c r="AQ348" s="2">
        <v>5</v>
      </c>
      <c r="AR348" s="2">
        <v>5.8</v>
      </c>
      <c r="AS348" s="2">
        <v>1016.7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2.2000000000000002</v>
      </c>
      <c r="BB348">
        <v>2.5</v>
      </c>
      <c r="BC348" s="5">
        <v>0.235416666666667</v>
      </c>
    </row>
    <row r="349" spans="2:55">
      <c r="B349" s="2">
        <v>-0.7</v>
      </c>
      <c r="C349" s="2">
        <v>90</v>
      </c>
      <c r="D349" s="2">
        <v>-2.1</v>
      </c>
      <c r="E349" s="2">
        <v>-0.7</v>
      </c>
      <c r="F349" s="2">
        <v>3.6</v>
      </c>
      <c r="G349" s="2">
        <v>4.3</v>
      </c>
      <c r="H349" s="2">
        <v>1021.8</v>
      </c>
      <c r="I349" s="2">
        <v>0</v>
      </c>
      <c r="J349" s="2">
        <v>0</v>
      </c>
      <c r="K349" s="2">
        <v>0</v>
      </c>
      <c r="L349" s="2">
        <v>0</v>
      </c>
      <c r="M349" s="2">
        <v>1</v>
      </c>
      <c r="N349">
        <v>57.5</v>
      </c>
      <c r="O349">
        <v>784.2</v>
      </c>
      <c r="P349">
        <v>-2.4</v>
      </c>
      <c r="Q349">
        <v>-1.6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2.5</v>
      </c>
      <c r="AN349" s="2">
        <v>83</v>
      </c>
      <c r="AO349" s="2">
        <v>-0.1</v>
      </c>
      <c r="AP349" s="2">
        <v>2.5</v>
      </c>
      <c r="AQ349" s="2">
        <v>0</v>
      </c>
      <c r="AR349" s="2">
        <v>3.6</v>
      </c>
      <c r="AS349" s="2">
        <v>1016.5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2.1</v>
      </c>
      <c r="BB349">
        <v>2.5</v>
      </c>
      <c r="BC349" s="5">
        <v>0.23611111111111099</v>
      </c>
    </row>
    <row r="350" spans="2:55">
      <c r="B350" s="2">
        <v>-0.7</v>
      </c>
      <c r="C350" s="2">
        <v>90</v>
      </c>
      <c r="D350" s="2">
        <v>-2.1</v>
      </c>
      <c r="E350" s="2">
        <v>-0.7</v>
      </c>
      <c r="F350" s="2">
        <v>2.5</v>
      </c>
      <c r="G350" s="2">
        <v>3.6</v>
      </c>
      <c r="H350" s="2">
        <v>1021.8</v>
      </c>
      <c r="I350" s="2">
        <v>0</v>
      </c>
      <c r="J350" s="2">
        <v>0</v>
      </c>
      <c r="K350" s="2">
        <v>0</v>
      </c>
      <c r="L350" s="2">
        <v>0</v>
      </c>
      <c r="M350" s="2">
        <v>1</v>
      </c>
      <c r="N350">
        <v>57.5</v>
      </c>
      <c r="O350">
        <v>784.2</v>
      </c>
      <c r="P350">
        <v>-2.4</v>
      </c>
      <c r="Q350">
        <v>-1.6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2.5</v>
      </c>
      <c r="AN350" s="2">
        <v>84</v>
      </c>
      <c r="AO350" s="2">
        <v>0</v>
      </c>
      <c r="AP350" s="2">
        <v>2.5</v>
      </c>
      <c r="AQ350" s="2">
        <v>4.3</v>
      </c>
      <c r="AR350" s="2">
        <v>4.3</v>
      </c>
      <c r="AS350" s="2">
        <v>1016.6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2.1</v>
      </c>
      <c r="BB350">
        <v>2.5</v>
      </c>
      <c r="BC350" s="5">
        <v>0.23680555555555599</v>
      </c>
    </row>
    <row r="351" spans="2:55">
      <c r="B351" s="2">
        <v>-0.7</v>
      </c>
      <c r="C351" s="2">
        <v>90</v>
      </c>
      <c r="D351" s="2">
        <v>-2.1</v>
      </c>
      <c r="E351" s="2">
        <v>-0.7</v>
      </c>
      <c r="F351" s="2">
        <v>2.5</v>
      </c>
      <c r="G351" s="2">
        <v>2.9</v>
      </c>
      <c r="H351" s="2">
        <v>1021.7</v>
      </c>
      <c r="I351" s="2">
        <v>0</v>
      </c>
      <c r="J351" s="2">
        <v>0</v>
      </c>
      <c r="K351" s="2">
        <v>0</v>
      </c>
      <c r="L351" s="2">
        <v>0</v>
      </c>
      <c r="M351" s="2">
        <v>1</v>
      </c>
      <c r="N351">
        <v>57.5</v>
      </c>
      <c r="O351">
        <v>784.2</v>
      </c>
      <c r="P351">
        <v>-2.4</v>
      </c>
      <c r="Q351">
        <v>-1.6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2.5</v>
      </c>
      <c r="AN351" s="2">
        <v>84</v>
      </c>
      <c r="AO351" s="2">
        <v>0</v>
      </c>
      <c r="AP351" s="2">
        <v>2.5</v>
      </c>
      <c r="AQ351" s="2">
        <v>0</v>
      </c>
      <c r="AR351" s="2">
        <v>7.6</v>
      </c>
      <c r="AS351" s="2">
        <v>1016.4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2.1</v>
      </c>
      <c r="BB351">
        <v>2.4</v>
      </c>
      <c r="BC351" s="5">
        <v>0.23749999999999999</v>
      </c>
    </row>
    <row r="352" spans="2:55">
      <c r="B352" s="2">
        <v>-0.7</v>
      </c>
      <c r="C352" s="2">
        <v>90</v>
      </c>
      <c r="D352" s="2">
        <v>-2.1</v>
      </c>
      <c r="E352" s="2">
        <v>-0.7</v>
      </c>
      <c r="F352" s="2">
        <v>2.9</v>
      </c>
      <c r="G352" s="2">
        <v>4.7</v>
      </c>
      <c r="H352" s="2">
        <v>1021.7</v>
      </c>
      <c r="I352" s="2">
        <v>0</v>
      </c>
      <c r="J352" s="2">
        <v>0</v>
      </c>
      <c r="K352" s="2">
        <v>0</v>
      </c>
      <c r="L352" s="2">
        <v>0</v>
      </c>
      <c r="M352" s="2">
        <v>1</v>
      </c>
      <c r="N352">
        <v>57.5</v>
      </c>
      <c r="O352">
        <v>784.2</v>
      </c>
      <c r="P352">
        <v>-2.4</v>
      </c>
      <c r="Q352">
        <v>-1.6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2.5</v>
      </c>
      <c r="AN352" s="2">
        <v>84</v>
      </c>
      <c r="AO352" s="2">
        <v>0</v>
      </c>
      <c r="AP352" s="2">
        <v>2.5</v>
      </c>
      <c r="AQ352" s="2">
        <v>2.9</v>
      </c>
      <c r="AR352" s="2">
        <v>6.5</v>
      </c>
      <c r="AS352" s="2">
        <v>1016.6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2.1</v>
      </c>
      <c r="BB352">
        <v>2.4</v>
      </c>
      <c r="BC352" s="5">
        <v>0.23819444444444399</v>
      </c>
    </row>
    <row r="353" spans="2:55">
      <c r="B353" s="2">
        <v>-0.6</v>
      </c>
      <c r="C353" s="2">
        <v>90</v>
      </c>
      <c r="D353" s="2">
        <v>-2</v>
      </c>
      <c r="E353" s="2">
        <v>-0.6</v>
      </c>
      <c r="F353" s="2">
        <v>1.8</v>
      </c>
      <c r="G353" s="2">
        <v>4</v>
      </c>
      <c r="H353" s="2">
        <v>1021.6</v>
      </c>
      <c r="I353" s="2">
        <v>0</v>
      </c>
      <c r="J353" s="2">
        <v>0</v>
      </c>
      <c r="K353" s="2">
        <v>0</v>
      </c>
      <c r="L353" s="2">
        <v>0</v>
      </c>
      <c r="M353" s="2">
        <v>1</v>
      </c>
      <c r="N353">
        <v>57.5</v>
      </c>
      <c r="O353">
        <v>784.2</v>
      </c>
      <c r="P353">
        <v>-2.4</v>
      </c>
      <c r="Q353">
        <v>-1.6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2.5</v>
      </c>
      <c r="AN353" s="2">
        <v>84</v>
      </c>
      <c r="AO353" s="2">
        <v>0</v>
      </c>
      <c r="AP353" s="2">
        <v>2.5</v>
      </c>
      <c r="AQ353" s="2">
        <v>3.6</v>
      </c>
      <c r="AR353" s="2">
        <v>4</v>
      </c>
      <c r="AS353" s="2">
        <v>1016.7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2.1</v>
      </c>
      <c r="BB353">
        <v>2.4</v>
      </c>
      <c r="BC353" s="5">
        <v>0.23888888888888901</v>
      </c>
    </row>
    <row r="354" spans="2:55">
      <c r="B354" s="2">
        <v>-0.6</v>
      </c>
      <c r="C354" s="2">
        <v>90</v>
      </c>
      <c r="D354" s="2">
        <v>-2</v>
      </c>
      <c r="E354" s="2">
        <v>-0.6</v>
      </c>
      <c r="F354" s="2">
        <v>2.5</v>
      </c>
      <c r="G354" s="2">
        <v>3.6</v>
      </c>
      <c r="H354" s="2">
        <v>1021.6</v>
      </c>
      <c r="I354" s="2">
        <v>0</v>
      </c>
      <c r="J354" s="2">
        <v>0</v>
      </c>
      <c r="K354" s="2">
        <v>0</v>
      </c>
      <c r="L354" s="2">
        <v>0</v>
      </c>
      <c r="M354" s="2">
        <v>1</v>
      </c>
      <c r="N354">
        <v>57.5</v>
      </c>
      <c r="O354">
        <v>784.2</v>
      </c>
      <c r="P354">
        <v>-2.4</v>
      </c>
      <c r="Q354">
        <v>-1.6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2.4</v>
      </c>
      <c r="AN354" s="2">
        <v>84</v>
      </c>
      <c r="AO354" s="2">
        <v>-0.1</v>
      </c>
      <c r="AP354" s="2">
        <v>0</v>
      </c>
      <c r="AQ354" s="2">
        <v>8.3000000000000007</v>
      </c>
      <c r="AR354" s="2">
        <v>13.3</v>
      </c>
      <c r="AS354" s="2">
        <v>1016.6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2.1</v>
      </c>
      <c r="BB354">
        <v>2.4</v>
      </c>
      <c r="BC354" s="5">
        <v>0.23958333333333301</v>
      </c>
    </row>
    <row r="355" spans="2:55">
      <c r="B355" s="2">
        <v>-0.6</v>
      </c>
      <c r="C355" s="2">
        <v>90</v>
      </c>
      <c r="D355" s="2">
        <v>-2</v>
      </c>
      <c r="E355" s="2">
        <v>-0.6</v>
      </c>
      <c r="F355" s="2">
        <v>3.2</v>
      </c>
      <c r="G355" s="2">
        <v>5.4</v>
      </c>
      <c r="H355" s="2">
        <v>1021.7</v>
      </c>
      <c r="I355" s="2">
        <v>0</v>
      </c>
      <c r="J355" s="2">
        <v>0</v>
      </c>
      <c r="K355" s="2">
        <v>0</v>
      </c>
      <c r="L355" s="2">
        <v>0</v>
      </c>
      <c r="M355" s="2">
        <v>1</v>
      </c>
      <c r="N355">
        <v>57.5</v>
      </c>
      <c r="O355">
        <v>784.2</v>
      </c>
      <c r="P355">
        <v>-2.2999999999999998</v>
      </c>
      <c r="Q355">
        <v>-1.6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2.4</v>
      </c>
      <c r="AN355" s="2">
        <v>84</v>
      </c>
      <c r="AO355" s="2">
        <v>-0.1</v>
      </c>
      <c r="AP355" s="2">
        <v>0.4</v>
      </c>
      <c r="AQ355" s="2">
        <v>6.8</v>
      </c>
      <c r="AR355" s="2">
        <v>9</v>
      </c>
      <c r="AS355" s="2">
        <v>1016.7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2.1</v>
      </c>
      <c r="BB355">
        <v>2.4</v>
      </c>
      <c r="BC355" s="5">
        <v>0.24027777777777801</v>
      </c>
    </row>
    <row r="356" spans="2:55">
      <c r="B356" s="2">
        <v>-0.6</v>
      </c>
      <c r="C356" s="2">
        <v>90</v>
      </c>
      <c r="D356" s="2">
        <v>-2</v>
      </c>
      <c r="E356" s="2">
        <v>-0.6</v>
      </c>
      <c r="F356" s="2">
        <v>2.9</v>
      </c>
      <c r="G356" s="2">
        <v>4.7</v>
      </c>
      <c r="H356" s="2">
        <v>1021.6</v>
      </c>
      <c r="I356" s="2">
        <v>0</v>
      </c>
      <c r="J356" s="2">
        <v>0</v>
      </c>
      <c r="K356" s="2">
        <v>0</v>
      </c>
      <c r="L356" s="2">
        <v>0</v>
      </c>
      <c r="M356" s="2">
        <v>1</v>
      </c>
      <c r="N356">
        <v>57.5</v>
      </c>
      <c r="O356">
        <v>784.2</v>
      </c>
      <c r="P356">
        <v>-2.2999999999999998</v>
      </c>
      <c r="Q356">
        <v>-1.6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2.4</v>
      </c>
      <c r="AN356" s="2">
        <v>84</v>
      </c>
      <c r="AO356" s="2">
        <v>-0.1</v>
      </c>
      <c r="AP356" s="2">
        <v>-0.6</v>
      </c>
      <c r="AQ356" s="2">
        <v>10.4</v>
      </c>
      <c r="AR356" s="2">
        <v>11.9</v>
      </c>
      <c r="AS356" s="2">
        <v>1016.5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2</v>
      </c>
      <c r="BB356">
        <v>2.4</v>
      </c>
      <c r="BC356" s="5">
        <v>0.240972222222222</v>
      </c>
    </row>
    <row r="357" spans="2:55">
      <c r="B357" s="2">
        <v>-0.7</v>
      </c>
      <c r="C357" s="2">
        <v>90</v>
      </c>
      <c r="D357" s="2">
        <v>-2.1</v>
      </c>
      <c r="E357" s="2">
        <v>-0.7</v>
      </c>
      <c r="F357" s="2">
        <v>1.8</v>
      </c>
      <c r="G357" s="2">
        <v>2.9</v>
      </c>
      <c r="H357" s="2">
        <v>1021.8</v>
      </c>
      <c r="I357" s="2">
        <v>0</v>
      </c>
      <c r="J357" s="2">
        <v>0</v>
      </c>
      <c r="K357" s="2">
        <v>0</v>
      </c>
      <c r="L357" s="2">
        <v>0</v>
      </c>
      <c r="M357" s="2">
        <v>1</v>
      </c>
      <c r="N357">
        <v>57.5</v>
      </c>
      <c r="O357">
        <v>784.2</v>
      </c>
      <c r="P357">
        <v>-2.2999999999999998</v>
      </c>
      <c r="Q357">
        <v>-1.6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2.4</v>
      </c>
      <c r="AN357" s="2">
        <v>84</v>
      </c>
      <c r="AO357" s="2">
        <v>-0.1</v>
      </c>
      <c r="AP357" s="2">
        <v>1</v>
      </c>
      <c r="AQ357" s="2">
        <v>5.4</v>
      </c>
      <c r="AR357" s="2">
        <v>6.8</v>
      </c>
      <c r="AS357" s="2">
        <v>1016.7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2</v>
      </c>
      <c r="BB357">
        <v>2.4</v>
      </c>
      <c r="BC357" s="5">
        <v>0.241666666666667</v>
      </c>
    </row>
    <row r="358" spans="2:55">
      <c r="B358" s="2">
        <v>-0.7</v>
      </c>
      <c r="C358" s="2">
        <v>90</v>
      </c>
      <c r="D358" s="2">
        <v>-2.1</v>
      </c>
      <c r="E358" s="2">
        <v>-0.7</v>
      </c>
      <c r="F358" s="2">
        <v>3.2</v>
      </c>
      <c r="G358" s="2">
        <v>4</v>
      </c>
      <c r="H358" s="2">
        <v>1021.6</v>
      </c>
      <c r="I358" s="2">
        <v>0</v>
      </c>
      <c r="J358" s="2">
        <v>0</v>
      </c>
      <c r="K358" s="2">
        <v>0</v>
      </c>
      <c r="L358" s="2">
        <v>0</v>
      </c>
      <c r="M358" s="2">
        <v>1</v>
      </c>
      <c r="N358">
        <v>57.5</v>
      </c>
      <c r="O358">
        <v>784.2</v>
      </c>
      <c r="P358">
        <v>-2.2999999999999998</v>
      </c>
      <c r="Q358">
        <v>-1.6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2.4</v>
      </c>
      <c r="AN358" s="2">
        <v>84</v>
      </c>
      <c r="AO358" s="2">
        <v>-0.1</v>
      </c>
      <c r="AP358" s="2">
        <v>1</v>
      </c>
      <c r="AQ358" s="2">
        <v>5.4</v>
      </c>
      <c r="AR358" s="2">
        <v>6.8</v>
      </c>
      <c r="AS358" s="2">
        <v>1016.3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2</v>
      </c>
      <c r="BB358">
        <v>2.4</v>
      </c>
      <c r="BC358" s="5">
        <v>0.242361111111111</v>
      </c>
    </row>
    <row r="359" spans="2:55">
      <c r="B359" s="2">
        <v>-0.7</v>
      </c>
      <c r="C359" s="2">
        <v>90</v>
      </c>
      <c r="D359" s="2">
        <v>-2.1</v>
      </c>
      <c r="E359" s="2">
        <v>-0.7</v>
      </c>
      <c r="F359" s="2">
        <v>2.2000000000000002</v>
      </c>
      <c r="G359" s="2">
        <v>3.6</v>
      </c>
      <c r="H359" s="2">
        <v>1021.6</v>
      </c>
      <c r="I359" s="2">
        <v>0</v>
      </c>
      <c r="J359" s="2">
        <v>0</v>
      </c>
      <c r="K359" s="2">
        <v>0</v>
      </c>
      <c r="L359" s="2">
        <v>0</v>
      </c>
      <c r="M359" s="2">
        <v>1</v>
      </c>
      <c r="N359">
        <v>57.5</v>
      </c>
      <c r="O359">
        <v>784.2</v>
      </c>
      <c r="P359">
        <v>-2.2999999999999998</v>
      </c>
      <c r="Q359">
        <v>-1.6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2.4</v>
      </c>
      <c r="AN359" s="2">
        <v>84</v>
      </c>
      <c r="AO359" s="2">
        <v>-0.1</v>
      </c>
      <c r="AP359" s="2">
        <v>0.7</v>
      </c>
      <c r="AQ359" s="2">
        <v>6.1</v>
      </c>
      <c r="AR359" s="2">
        <v>6.5</v>
      </c>
      <c r="AS359" s="2">
        <v>1016.5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2</v>
      </c>
      <c r="BB359">
        <v>2.4</v>
      </c>
      <c r="BC359" s="5">
        <v>0.243055555555556</v>
      </c>
    </row>
    <row r="360" spans="2:55">
      <c r="B360" s="2">
        <v>-0.7</v>
      </c>
      <c r="C360" s="2">
        <v>90</v>
      </c>
      <c r="D360" s="2">
        <v>-2.1</v>
      </c>
      <c r="E360" s="2">
        <v>-0.7</v>
      </c>
      <c r="F360" s="2">
        <v>1.8</v>
      </c>
      <c r="G360" s="2">
        <v>2.5</v>
      </c>
      <c r="H360" s="2">
        <v>1021.7</v>
      </c>
      <c r="I360" s="2">
        <v>0</v>
      </c>
      <c r="J360" s="2">
        <v>0</v>
      </c>
      <c r="K360" s="2">
        <v>0</v>
      </c>
      <c r="L360" s="2">
        <v>0</v>
      </c>
      <c r="M360" s="2">
        <v>1</v>
      </c>
      <c r="N360">
        <v>57.5</v>
      </c>
      <c r="O360">
        <v>784.2</v>
      </c>
      <c r="P360">
        <v>-2.2999999999999998</v>
      </c>
      <c r="Q360">
        <v>-1.6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2.4</v>
      </c>
      <c r="AN360" s="2">
        <v>84</v>
      </c>
      <c r="AO360" s="2">
        <v>-0.1</v>
      </c>
      <c r="AP360" s="2">
        <v>-1</v>
      </c>
      <c r="AQ360" s="2">
        <v>12.6</v>
      </c>
      <c r="AR360" s="2">
        <v>14</v>
      </c>
      <c r="AS360" s="2">
        <v>1016.7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2</v>
      </c>
      <c r="BB360">
        <v>2.2999999999999998</v>
      </c>
      <c r="BC360" s="5">
        <v>0.24374999999999999</v>
      </c>
    </row>
    <row r="361" spans="2:55">
      <c r="B361" s="2">
        <v>-0.7</v>
      </c>
      <c r="C361" s="2">
        <v>90</v>
      </c>
      <c r="D361" s="2">
        <v>-2.1</v>
      </c>
      <c r="E361" s="2">
        <v>-0.7</v>
      </c>
      <c r="F361" s="2">
        <v>3.6</v>
      </c>
      <c r="G361" s="2">
        <v>4.7</v>
      </c>
      <c r="H361" s="2">
        <v>1021.7</v>
      </c>
      <c r="I361" s="2">
        <v>0</v>
      </c>
      <c r="J361" s="2">
        <v>0</v>
      </c>
      <c r="K361" s="2">
        <v>0</v>
      </c>
      <c r="L361" s="2">
        <v>0</v>
      </c>
      <c r="M361" s="2">
        <v>1</v>
      </c>
      <c r="N361">
        <v>57.5</v>
      </c>
      <c r="O361">
        <v>784.2</v>
      </c>
      <c r="P361">
        <v>-2.2999999999999998</v>
      </c>
      <c r="Q361">
        <v>-1.6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2.4</v>
      </c>
      <c r="AN361" s="2">
        <v>84</v>
      </c>
      <c r="AO361" s="2">
        <v>-0.1</v>
      </c>
      <c r="AP361" s="2">
        <v>0.2</v>
      </c>
      <c r="AQ361" s="2">
        <v>7.6</v>
      </c>
      <c r="AR361" s="2">
        <v>9.6999999999999993</v>
      </c>
      <c r="AS361" s="2">
        <v>1016.7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2</v>
      </c>
      <c r="BB361">
        <v>2.2999999999999998</v>
      </c>
      <c r="BC361" s="5">
        <v>0.24444444444444399</v>
      </c>
    </row>
    <row r="362" spans="2:55">
      <c r="B362" s="2">
        <v>-0.7</v>
      </c>
      <c r="C362" s="2">
        <v>90</v>
      </c>
      <c r="D362" s="2">
        <v>-2.1</v>
      </c>
      <c r="E362" s="2">
        <v>-0.7</v>
      </c>
      <c r="F362" s="2">
        <v>0</v>
      </c>
      <c r="G362" s="2">
        <v>1.8</v>
      </c>
      <c r="H362" s="2">
        <v>1021.7</v>
      </c>
      <c r="I362" s="2">
        <v>0</v>
      </c>
      <c r="J362" s="2">
        <v>0</v>
      </c>
      <c r="K362" s="2">
        <v>0</v>
      </c>
      <c r="L362" s="2">
        <v>0</v>
      </c>
      <c r="M362" s="2">
        <v>1</v>
      </c>
      <c r="N362">
        <v>57.5</v>
      </c>
      <c r="O362">
        <v>784.2</v>
      </c>
      <c r="P362">
        <v>-2.2999999999999998</v>
      </c>
      <c r="Q362">
        <v>-1.6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2.2999999999999998</v>
      </c>
      <c r="AN362" s="2">
        <v>84</v>
      </c>
      <c r="AO362" s="2">
        <v>-0.1</v>
      </c>
      <c r="AP362" s="2">
        <v>-0.5</v>
      </c>
      <c r="AQ362" s="2">
        <v>9.6999999999999993</v>
      </c>
      <c r="AR362" s="2">
        <v>10.1</v>
      </c>
      <c r="AS362" s="2">
        <v>1016.8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1.9</v>
      </c>
      <c r="BB362">
        <v>2.2999999999999998</v>
      </c>
      <c r="BC362" s="5">
        <v>0.24513888888888899</v>
      </c>
    </row>
    <row r="363" spans="2:55">
      <c r="B363" s="2">
        <v>-0.7</v>
      </c>
      <c r="C363" s="2">
        <v>90</v>
      </c>
      <c r="D363" s="2">
        <v>-2.1</v>
      </c>
      <c r="E363" s="2">
        <v>-0.7</v>
      </c>
      <c r="F363" s="2">
        <v>3.2</v>
      </c>
      <c r="G363" s="2">
        <v>4</v>
      </c>
      <c r="H363" s="2">
        <v>1021.6</v>
      </c>
      <c r="I363" s="2">
        <v>0</v>
      </c>
      <c r="J363" s="2">
        <v>0</v>
      </c>
      <c r="K363" s="2">
        <v>0</v>
      </c>
      <c r="L363" s="2">
        <v>0</v>
      </c>
      <c r="M363" s="2">
        <v>1</v>
      </c>
      <c r="N363">
        <v>57.5</v>
      </c>
      <c r="O363">
        <v>784.2</v>
      </c>
      <c r="P363">
        <v>-2.2999999999999998</v>
      </c>
      <c r="Q363">
        <v>-1.6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2.2999999999999998</v>
      </c>
      <c r="AN363" s="2">
        <v>84</v>
      </c>
      <c r="AO363" s="2">
        <v>-0.1</v>
      </c>
      <c r="AP363" s="2">
        <v>2.2999999999999998</v>
      </c>
      <c r="AQ363" s="2">
        <v>3.2</v>
      </c>
      <c r="AR363" s="2">
        <v>7.2</v>
      </c>
      <c r="AS363" s="2">
        <v>1016.4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2</v>
      </c>
      <c r="BB363">
        <v>2.2999999999999998</v>
      </c>
      <c r="BC363" s="5">
        <v>0.24583333333333299</v>
      </c>
    </row>
    <row r="364" spans="2:55">
      <c r="B364" s="2">
        <v>-0.6</v>
      </c>
      <c r="C364" s="2">
        <v>90</v>
      </c>
      <c r="D364" s="2">
        <v>-2</v>
      </c>
      <c r="E364" s="2">
        <v>-0.6</v>
      </c>
      <c r="F364" s="2">
        <v>2.5</v>
      </c>
      <c r="G364" s="2">
        <v>4</v>
      </c>
      <c r="H364" s="2">
        <v>1021.6</v>
      </c>
      <c r="I364" s="2">
        <v>0</v>
      </c>
      <c r="J364" s="2">
        <v>0</v>
      </c>
      <c r="K364" s="2">
        <v>0</v>
      </c>
      <c r="L364" s="2">
        <v>0</v>
      </c>
      <c r="M364" s="2">
        <v>1</v>
      </c>
      <c r="N364">
        <v>57.5</v>
      </c>
      <c r="O364">
        <v>784.2</v>
      </c>
      <c r="P364">
        <v>-2.2999999999999998</v>
      </c>
      <c r="Q364">
        <v>-1.6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2.2999999999999998</v>
      </c>
      <c r="AN364" s="2">
        <v>84</v>
      </c>
      <c r="AO364" s="2">
        <v>-0.1</v>
      </c>
      <c r="AP364" s="2">
        <v>-0.5</v>
      </c>
      <c r="AQ364" s="2">
        <v>9.6999999999999993</v>
      </c>
      <c r="AR364" s="2">
        <v>9.6999999999999993</v>
      </c>
      <c r="AS364" s="2">
        <v>1016.7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2</v>
      </c>
      <c r="BB364">
        <v>2.2999999999999998</v>
      </c>
      <c r="BC364" s="5">
        <v>0.24652777777777801</v>
      </c>
    </row>
    <row r="365" spans="2:55">
      <c r="B365" s="2">
        <v>-0.6</v>
      </c>
      <c r="C365" s="2">
        <v>90</v>
      </c>
      <c r="D365" s="2">
        <v>-2</v>
      </c>
      <c r="E365" s="2">
        <v>-0.6</v>
      </c>
      <c r="F365" s="2">
        <v>3.6</v>
      </c>
      <c r="G365" s="2">
        <v>4.3</v>
      </c>
      <c r="H365" s="2">
        <v>1021.5</v>
      </c>
      <c r="I365" s="2">
        <v>0</v>
      </c>
      <c r="J365" s="2">
        <v>0</v>
      </c>
      <c r="K365" s="2">
        <v>0</v>
      </c>
      <c r="L365" s="2">
        <v>0</v>
      </c>
      <c r="M365" s="2">
        <v>1</v>
      </c>
      <c r="N365">
        <v>57.5</v>
      </c>
      <c r="O365">
        <v>784.2</v>
      </c>
      <c r="P365">
        <v>-2.2999999999999998</v>
      </c>
      <c r="Q365">
        <v>-1.6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2.2999999999999998</v>
      </c>
      <c r="AN365" s="2">
        <v>84</v>
      </c>
      <c r="AO365" s="2">
        <v>-0.1</v>
      </c>
      <c r="AP365" s="2">
        <v>0.2</v>
      </c>
      <c r="AQ365" s="2">
        <v>7.2</v>
      </c>
      <c r="AR365" s="2">
        <v>9</v>
      </c>
      <c r="AS365" s="2">
        <v>1016.8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1.9</v>
      </c>
      <c r="BB365">
        <v>2.2000000000000002</v>
      </c>
      <c r="BC365" s="5">
        <v>0.24722222222222201</v>
      </c>
    </row>
    <row r="366" spans="2:55">
      <c r="B366" s="2">
        <v>-0.6</v>
      </c>
      <c r="C366" s="2">
        <v>90</v>
      </c>
      <c r="D366" s="2">
        <v>-2</v>
      </c>
      <c r="E366" s="2">
        <v>-0.6</v>
      </c>
      <c r="F366" s="2">
        <v>3.2</v>
      </c>
      <c r="G366" s="2">
        <v>3.6</v>
      </c>
      <c r="H366" s="2">
        <v>1021.6</v>
      </c>
      <c r="I366" s="2">
        <v>0</v>
      </c>
      <c r="J366" s="2">
        <v>0</v>
      </c>
      <c r="K366" s="2">
        <v>0</v>
      </c>
      <c r="L366" s="2">
        <v>0</v>
      </c>
      <c r="M366" s="2">
        <v>1</v>
      </c>
      <c r="N366">
        <v>57.5</v>
      </c>
      <c r="O366">
        <v>784.2</v>
      </c>
      <c r="P366">
        <v>-2.2999999999999998</v>
      </c>
      <c r="Q366">
        <v>-1.6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2.2000000000000002</v>
      </c>
      <c r="AN366" s="2">
        <v>84</v>
      </c>
      <c r="AO366" s="2">
        <v>-0.2</v>
      </c>
      <c r="AP366" s="2">
        <v>-0.2</v>
      </c>
      <c r="AQ366" s="2">
        <v>8.3000000000000007</v>
      </c>
      <c r="AR366" s="2">
        <v>13.7</v>
      </c>
      <c r="AS366" s="2">
        <v>1016.5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2</v>
      </c>
      <c r="BB366">
        <v>2.2000000000000002</v>
      </c>
      <c r="BC366" s="5">
        <v>0.24791666666666701</v>
      </c>
    </row>
    <row r="367" spans="2:55">
      <c r="B367" s="2">
        <v>-0.6</v>
      </c>
      <c r="C367" s="2">
        <v>90</v>
      </c>
      <c r="D367" s="2">
        <v>-2</v>
      </c>
      <c r="E367" s="2">
        <v>-0.6</v>
      </c>
      <c r="F367" s="2">
        <v>3.6</v>
      </c>
      <c r="G367" s="2">
        <v>4.3</v>
      </c>
      <c r="H367" s="2">
        <v>1021.7</v>
      </c>
      <c r="I367" s="2">
        <v>0</v>
      </c>
      <c r="J367" s="2">
        <v>0</v>
      </c>
      <c r="K367" s="2">
        <v>0</v>
      </c>
      <c r="L367" s="2">
        <v>0</v>
      </c>
      <c r="M367" s="2">
        <v>1</v>
      </c>
      <c r="N367">
        <v>57.5</v>
      </c>
      <c r="O367">
        <v>784.2</v>
      </c>
      <c r="P367">
        <v>-2.2000000000000002</v>
      </c>
      <c r="Q367">
        <v>-1.6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2.2000000000000002</v>
      </c>
      <c r="AN367" s="2">
        <v>84</v>
      </c>
      <c r="AO367" s="2">
        <v>-0.2</v>
      </c>
      <c r="AP367" s="2">
        <v>0.3</v>
      </c>
      <c r="AQ367" s="2">
        <v>6.5</v>
      </c>
      <c r="AR367" s="2">
        <v>7.6</v>
      </c>
      <c r="AS367" s="2">
        <v>1016.5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1.9</v>
      </c>
      <c r="BB367">
        <v>2.2000000000000002</v>
      </c>
      <c r="BC367" s="5">
        <v>0.24861111111111101</v>
      </c>
    </row>
    <row r="368" spans="2:55">
      <c r="B368" s="2">
        <v>-0.6</v>
      </c>
      <c r="C368" s="2">
        <v>90</v>
      </c>
      <c r="D368" s="2">
        <v>-2</v>
      </c>
      <c r="E368" s="2">
        <v>-0.6</v>
      </c>
      <c r="F368" s="2">
        <v>4.7</v>
      </c>
      <c r="G368" s="2">
        <v>4.7</v>
      </c>
      <c r="H368" s="2">
        <v>1021.7</v>
      </c>
      <c r="I368" s="2">
        <v>0</v>
      </c>
      <c r="J368" s="2">
        <v>0</v>
      </c>
      <c r="K368" s="2">
        <v>0</v>
      </c>
      <c r="L368" s="2">
        <v>0</v>
      </c>
      <c r="M368" s="2">
        <v>1</v>
      </c>
      <c r="N368">
        <v>57.5</v>
      </c>
      <c r="O368">
        <v>784.2</v>
      </c>
      <c r="P368">
        <v>-2.2000000000000002</v>
      </c>
      <c r="Q368">
        <v>-1.6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2.2000000000000002</v>
      </c>
      <c r="AN368" s="2">
        <v>84</v>
      </c>
      <c r="AO368" s="2">
        <v>-0.2</v>
      </c>
      <c r="AP368" s="2">
        <v>2.2000000000000002</v>
      </c>
      <c r="AQ368" s="2">
        <v>2.5</v>
      </c>
      <c r="AR368" s="2">
        <v>6.5</v>
      </c>
      <c r="AS368" s="2">
        <v>1016.6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1.9</v>
      </c>
      <c r="BB368">
        <v>2.2000000000000002</v>
      </c>
      <c r="BC368" s="5">
        <v>0.249305555555556</v>
      </c>
    </row>
    <row r="369" spans="2:55">
      <c r="B369" s="2">
        <v>-0.6</v>
      </c>
      <c r="C369" s="2">
        <v>90</v>
      </c>
      <c r="D369" s="2">
        <v>-2</v>
      </c>
      <c r="E369" s="2">
        <v>-0.6</v>
      </c>
      <c r="F369" s="2">
        <v>4</v>
      </c>
      <c r="G369" s="2">
        <v>5</v>
      </c>
      <c r="H369" s="2">
        <v>1021.6</v>
      </c>
      <c r="I369" s="2">
        <v>0</v>
      </c>
      <c r="J369" s="2">
        <v>0</v>
      </c>
      <c r="K369" s="2">
        <v>0</v>
      </c>
      <c r="L369" s="2">
        <v>0</v>
      </c>
      <c r="M369" s="2">
        <v>1</v>
      </c>
      <c r="N369">
        <v>57.5</v>
      </c>
      <c r="O369">
        <v>784.2</v>
      </c>
      <c r="P369">
        <v>-2.2000000000000002</v>
      </c>
      <c r="Q369">
        <v>-1.7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2.2000000000000002</v>
      </c>
      <c r="AN369" s="2">
        <v>84</v>
      </c>
      <c r="AO369" s="2">
        <v>-0.2</v>
      </c>
      <c r="AP369" s="2">
        <v>-0.2</v>
      </c>
      <c r="AQ369" s="2">
        <v>7.9</v>
      </c>
      <c r="AR369" s="2">
        <v>8.3000000000000007</v>
      </c>
      <c r="AS369" s="2">
        <v>1016.6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1.8</v>
      </c>
      <c r="BB369">
        <v>2.2000000000000002</v>
      </c>
      <c r="BC369" s="5">
        <v>0.25</v>
      </c>
    </row>
    <row r="370" spans="2:55">
      <c r="B370" s="2">
        <v>-0.6</v>
      </c>
      <c r="C370" s="2">
        <v>90</v>
      </c>
      <c r="D370" s="2">
        <v>-2</v>
      </c>
      <c r="E370" s="2">
        <v>-0.6</v>
      </c>
      <c r="F370" s="2">
        <v>4</v>
      </c>
      <c r="G370" s="2">
        <v>5</v>
      </c>
      <c r="H370" s="2">
        <v>1021.5</v>
      </c>
      <c r="I370" s="2">
        <v>0</v>
      </c>
      <c r="J370" s="2">
        <v>0</v>
      </c>
      <c r="K370" s="2">
        <v>0</v>
      </c>
      <c r="L370" s="2">
        <v>0</v>
      </c>
      <c r="M370" s="2">
        <v>1</v>
      </c>
      <c r="N370">
        <v>57.5</v>
      </c>
      <c r="O370">
        <v>784.2</v>
      </c>
      <c r="P370">
        <v>-2.2000000000000002</v>
      </c>
      <c r="Q370">
        <v>-1.7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2.2000000000000002</v>
      </c>
      <c r="AN370" s="2">
        <v>84</v>
      </c>
      <c r="AO370" s="2">
        <v>-0.2</v>
      </c>
      <c r="AP370" s="2">
        <v>-1</v>
      </c>
      <c r="AQ370" s="2">
        <v>11.2</v>
      </c>
      <c r="AR370" s="2">
        <v>13.3</v>
      </c>
      <c r="AS370" s="2">
        <v>1016.5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1.9</v>
      </c>
      <c r="BB370">
        <v>2.1</v>
      </c>
      <c r="BC370" s="5">
        <v>0.250694444444444</v>
      </c>
    </row>
    <row r="371" spans="2:55">
      <c r="B371" s="2">
        <v>-0.7</v>
      </c>
      <c r="C371" s="2">
        <v>90</v>
      </c>
      <c r="D371" s="2">
        <v>-2.1</v>
      </c>
      <c r="E371" s="2">
        <v>-0.7</v>
      </c>
      <c r="F371" s="2">
        <v>2.2000000000000002</v>
      </c>
      <c r="G371" s="2">
        <v>5.4</v>
      </c>
      <c r="H371" s="2">
        <v>1021.6</v>
      </c>
      <c r="I371" s="2">
        <v>0</v>
      </c>
      <c r="J371" s="2">
        <v>0</v>
      </c>
      <c r="K371" s="2">
        <v>0</v>
      </c>
      <c r="L371" s="2">
        <v>0</v>
      </c>
      <c r="M371" s="2">
        <v>1</v>
      </c>
      <c r="N371">
        <v>57.5</v>
      </c>
      <c r="O371">
        <v>784.2</v>
      </c>
      <c r="P371">
        <v>-2.2000000000000002</v>
      </c>
      <c r="Q371">
        <v>-1.7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2.1</v>
      </c>
      <c r="AN371" s="2">
        <v>84</v>
      </c>
      <c r="AO371" s="2">
        <v>-0.3</v>
      </c>
      <c r="AP371" s="2">
        <v>-0.5</v>
      </c>
      <c r="AQ371" s="2">
        <v>8.6</v>
      </c>
      <c r="AR371" s="2">
        <v>11.5</v>
      </c>
      <c r="AS371" s="2">
        <v>1016.7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1.8</v>
      </c>
      <c r="BB371">
        <v>2.1</v>
      </c>
      <c r="BC371" s="5">
        <v>0.25138888888888899</v>
      </c>
    </row>
    <row r="372" spans="2:55">
      <c r="B372" s="2">
        <v>-0.7</v>
      </c>
      <c r="C372" s="2">
        <v>90</v>
      </c>
      <c r="D372" s="2">
        <v>-2.1</v>
      </c>
      <c r="E372" s="2">
        <v>-0.7</v>
      </c>
      <c r="F372" s="2">
        <v>4.7</v>
      </c>
      <c r="G372" s="2">
        <v>5.4</v>
      </c>
      <c r="H372" s="2">
        <v>1021.5</v>
      </c>
      <c r="I372" s="2">
        <v>0</v>
      </c>
      <c r="J372" s="2">
        <v>0</v>
      </c>
      <c r="K372" s="2">
        <v>0</v>
      </c>
      <c r="L372" s="2">
        <v>0</v>
      </c>
      <c r="M372" s="2">
        <v>1</v>
      </c>
      <c r="N372">
        <v>57.5</v>
      </c>
      <c r="O372">
        <v>784.2</v>
      </c>
      <c r="P372">
        <v>-2.2000000000000002</v>
      </c>
      <c r="Q372">
        <v>-1.7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2.1</v>
      </c>
      <c r="AN372" s="2">
        <v>84</v>
      </c>
      <c r="AO372" s="2">
        <v>-0.3</v>
      </c>
      <c r="AP372" s="2">
        <v>2.1</v>
      </c>
      <c r="AQ372" s="2">
        <v>4</v>
      </c>
      <c r="AR372" s="2">
        <v>6.8</v>
      </c>
      <c r="AS372" s="2">
        <v>1016.7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1.8</v>
      </c>
      <c r="BB372">
        <v>2.1</v>
      </c>
      <c r="BC372" s="5">
        <v>0.25208333333333299</v>
      </c>
    </row>
    <row r="373" spans="2:55">
      <c r="B373" s="2">
        <v>-0.7</v>
      </c>
      <c r="C373" s="2">
        <v>90</v>
      </c>
      <c r="D373" s="2">
        <v>-2.1</v>
      </c>
      <c r="E373" s="2">
        <v>-3.1</v>
      </c>
      <c r="F373" s="2">
        <v>6.5</v>
      </c>
      <c r="G373" s="2">
        <v>6.5</v>
      </c>
      <c r="H373" s="2">
        <v>1021.7</v>
      </c>
      <c r="I373" s="2">
        <v>0</v>
      </c>
      <c r="J373" s="2">
        <v>0</v>
      </c>
      <c r="K373" s="2">
        <v>0</v>
      </c>
      <c r="L373" s="2">
        <v>0</v>
      </c>
      <c r="M373" s="2">
        <v>1</v>
      </c>
      <c r="N373">
        <v>57.5</v>
      </c>
      <c r="O373">
        <v>784.2</v>
      </c>
      <c r="P373">
        <v>-2.1</v>
      </c>
      <c r="Q373">
        <v>-1.7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2.1</v>
      </c>
      <c r="AN373" s="2">
        <v>84</v>
      </c>
      <c r="AO373" s="2">
        <v>-0.3</v>
      </c>
      <c r="AP373" s="2">
        <v>0.5</v>
      </c>
      <c r="AQ373" s="2">
        <v>5.8</v>
      </c>
      <c r="AR373" s="2">
        <v>8.6</v>
      </c>
      <c r="AS373" s="2">
        <v>1016.8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1.8</v>
      </c>
      <c r="BB373">
        <v>2.1</v>
      </c>
      <c r="BC373" s="5">
        <v>0.25277777777777799</v>
      </c>
    </row>
    <row r="374" spans="2:55">
      <c r="B374" s="2">
        <v>-0.7</v>
      </c>
      <c r="C374" s="2">
        <v>90</v>
      </c>
      <c r="D374" s="2">
        <v>-2.1</v>
      </c>
      <c r="E374" s="2">
        <v>-0.7</v>
      </c>
      <c r="F374" s="2">
        <v>4</v>
      </c>
      <c r="G374" s="2">
        <v>5.4</v>
      </c>
      <c r="H374" s="2">
        <v>1021.6</v>
      </c>
      <c r="I374" s="2">
        <v>0</v>
      </c>
      <c r="J374" s="2">
        <v>0</v>
      </c>
      <c r="K374" s="2">
        <v>0</v>
      </c>
      <c r="L374" s="2">
        <v>0</v>
      </c>
      <c r="M374" s="2">
        <v>1</v>
      </c>
      <c r="N374">
        <v>57.5</v>
      </c>
      <c r="O374">
        <v>784.2</v>
      </c>
      <c r="P374">
        <v>-2.1</v>
      </c>
      <c r="Q374">
        <v>-1.7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2.1</v>
      </c>
      <c r="AN374" s="2">
        <v>84</v>
      </c>
      <c r="AO374" s="2">
        <v>-0.3</v>
      </c>
      <c r="AP374" s="2">
        <v>2.1</v>
      </c>
      <c r="AQ374" s="2">
        <v>3.6</v>
      </c>
      <c r="AR374" s="2">
        <v>7.6</v>
      </c>
      <c r="AS374" s="2">
        <v>1016.6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1.8</v>
      </c>
      <c r="BB374">
        <v>2.1</v>
      </c>
      <c r="BC374" s="5">
        <v>0.25347222222222199</v>
      </c>
    </row>
    <row r="375" spans="2:55">
      <c r="B375" s="2">
        <v>-0.7</v>
      </c>
      <c r="C375" s="2">
        <v>90</v>
      </c>
      <c r="D375" s="2">
        <v>-2.1</v>
      </c>
      <c r="E375" s="2">
        <v>-0.7</v>
      </c>
      <c r="F375" s="2">
        <v>0</v>
      </c>
      <c r="G375" s="2">
        <v>2.5</v>
      </c>
      <c r="H375" s="2">
        <v>1021.5</v>
      </c>
      <c r="I375" s="2">
        <v>0</v>
      </c>
      <c r="J375" s="2">
        <v>0</v>
      </c>
      <c r="K375" s="2">
        <v>0</v>
      </c>
      <c r="L375" s="2">
        <v>0</v>
      </c>
      <c r="M375" s="2">
        <v>1</v>
      </c>
      <c r="N375">
        <v>57.5</v>
      </c>
      <c r="O375">
        <v>784.2</v>
      </c>
      <c r="P375">
        <v>-2.1</v>
      </c>
      <c r="Q375">
        <v>-1.7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2.1</v>
      </c>
      <c r="AN375" s="2">
        <v>84</v>
      </c>
      <c r="AO375" s="2">
        <v>-0.3</v>
      </c>
      <c r="AP375" s="2">
        <v>2.1</v>
      </c>
      <c r="AQ375" s="2">
        <v>2.2000000000000002</v>
      </c>
      <c r="AR375" s="2">
        <v>6.5</v>
      </c>
      <c r="AS375" s="2">
        <v>1016.6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1.7</v>
      </c>
      <c r="BB375">
        <v>2.1</v>
      </c>
      <c r="BC375" s="5">
        <v>0.25416666666666698</v>
      </c>
    </row>
    <row r="376" spans="2:55">
      <c r="B376" s="2">
        <v>-0.8</v>
      </c>
      <c r="C376" s="2">
        <v>90</v>
      </c>
      <c r="D376" s="2">
        <v>-2.2000000000000002</v>
      </c>
      <c r="E376" s="2">
        <v>-0.8</v>
      </c>
      <c r="F376" s="2">
        <v>2.9</v>
      </c>
      <c r="G376" s="2">
        <v>2.9</v>
      </c>
      <c r="H376" s="2">
        <v>1021.6</v>
      </c>
      <c r="I376" s="2">
        <v>0</v>
      </c>
      <c r="J376" s="2">
        <v>0</v>
      </c>
      <c r="K376" s="2">
        <v>0</v>
      </c>
      <c r="L376" s="2">
        <v>0</v>
      </c>
      <c r="M376" s="2">
        <v>1</v>
      </c>
      <c r="N376">
        <v>57.5</v>
      </c>
      <c r="O376">
        <v>784.2</v>
      </c>
      <c r="P376">
        <v>-2.1</v>
      </c>
      <c r="Q376">
        <v>-1.6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2</v>
      </c>
      <c r="AN376" s="2">
        <v>84</v>
      </c>
      <c r="AO376" s="2">
        <v>-0.4</v>
      </c>
      <c r="AP376" s="2">
        <v>2</v>
      </c>
      <c r="AQ376" s="2">
        <v>1.8</v>
      </c>
      <c r="AR376" s="2">
        <v>4.3</v>
      </c>
      <c r="AS376" s="2">
        <v>1016.6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1.7</v>
      </c>
      <c r="BB376">
        <v>2</v>
      </c>
      <c r="BC376" s="5">
        <v>0.25486111111111098</v>
      </c>
    </row>
    <row r="377" spans="2:55">
      <c r="B377" s="2">
        <v>-0.8</v>
      </c>
      <c r="C377" s="2">
        <v>90</v>
      </c>
      <c r="D377" s="2">
        <v>-2.2000000000000002</v>
      </c>
      <c r="E377" s="2">
        <v>-0.8</v>
      </c>
      <c r="F377" s="2">
        <v>4.3</v>
      </c>
      <c r="G377" s="2">
        <v>4.3</v>
      </c>
      <c r="H377" s="2">
        <v>1021.6</v>
      </c>
      <c r="I377" s="2">
        <v>0</v>
      </c>
      <c r="J377" s="2">
        <v>0</v>
      </c>
      <c r="K377" s="2">
        <v>0</v>
      </c>
      <c r="L377" s="2">
        <v>0</v>
      </c>
      <c r="M377" s="2">
        <v>1</v>
      </c>
      <c r="N377">
        <v>57.5</v>
      </c>
      <c r="O377">
        <v>784.2</v>
      </c>
      <c r="P377">
        <v>-2.1</v>
      </c>
      <c r="Q377">
        <v>-1.6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2</v>
      </c>
      <c r="AN377" s="2">
        <v>85</v>
      </c>
      <c r="AO377" s="2">
        <v>-0.3</v>
      </c>
      <c r="AP377" s="2">
        <v>2</v>
      </c>
      <c r="AQ377" s="2">
        <v>4</v>
      </c>
      <c r="AR377" s="2">
        <v>4.3</v>
      </c>
      <c r="AS377" s="2">
        <v>1016.8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1.7</v>
      </c>
      <c r="BB377">
        <v>2</v>
      </c>
      <c r="BC377" s="5">
        <v>0.25555555555555598</v>
      </c>
    </row>
    <row r="378" spans="2:55">
      <c r="B378" s="2">
        <v>-0.8</v>
      </c>
      <c r="C378" s="2">
        <v>90</v>
      </c>
      <c r="D378" s="2">
        <v>-2.2000000000000002</v>
      </c>
      <c r="E378" s="2">
        <v>-0.8</v>
      </c>
      <c r="F378" s="2">
        <v>4.7</v>
      </c>
      <c r="G378" s="2">
        <v>5</v>
      </c>
      <c r="H378" s="2">
        <v>1021.7</v>
      </c>
      <c r="I378" s="2">
        <v>0</v>
      </c>
      <c r="J378" s="2">
        <v>0</v>
      </c>
      <c r="K378" s="2">
        <v>0</v>
      </c>
      <c r="L378" s="2">
        <v>0</v>
      </c>
      <c r="M378" s="2">
        <v>1</v>
      </c>
      <c r="N378">
        <v>57.5</v>
      </c>
      <c r="O378">
        <v>784.2</v>
      </c>
      <c r="P378">
        <v>-2.1</v>
      </c>
      <c r="Q378">
        <v>-1.6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2</v>
      </c>
      <c r="AN378" s="2">
        <v>85</v>
      </c>
      <c r="AO378" s="2">
        <v>-0.3</v>
      </c>
      <c r="AP378" s="2">
        <v>2</v>
      </c>
      <c r="AQ378" s="2">
        <v>3.6</v>
      </c>
      <c r="AR378" s="2">
        <v>7.9</v>
      </c>
      <c r="AS378" s="2">
        <v>1016.7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1.7</v>
      </c>
      <c r="BB378">
        <v>2</v>
      </c>
      <c r="BC378" s="5">
        <v>0.25624999999999998</v>
      </c>
    </row>
    <row r="379" spans="2:55">
      <c r="B379" s="2">
        <v>-0.8</v>
      </c>
      <c r="C379" s="2">
        <v>90</v>
      </c>
      <c r="D379" s="2">
        <v>-2.2000000000000002</v>
      </c>
      <c r="E379" s="2">
        <v>-0.8</v>
      </c>
      <c r="F379" s="2">
        <v>4.3</v>
      </c>
      <c r="G379" s="2">
        <v>5.8</v>
      </c>
      <c r="H379" s="2">
        <v>1021.4</v>
      </c>
      <c r="I379" s="2">
        <v>0</v>
      </c>
      <c r="J379" s="2">
        <v>0</v>
      </c>
      <c r="K379" s="2">
        <v>0</v>
      </c>
      <c r="L379" s="2">
        <v>0</v>
      </c>
      <c r="M379" s="2">
        <v>1</v>
      </c>
      <c r="N379">
        <v>57.5</v>
      </c>
      <c r="O379">
        <v>784.2</v>
      </c>
      <c r="P379">
        <v>-2.1</v>
      </c>
      <c r="Q379">
        <v>-1.6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2</v>
      </c>
      <c r="AN379" s="2">
        <v>85</v>
      </c>
      <c r="AO379" s="2">
        <v>-0.3</v>
      </c>
      <c r="AP379" s="2">
        <v>0.7</v>
      </c>
      <c r="AQ379" s="2">
        <v>5</v>
      </c>
      <c r="AR379" s="2">
        <v>8.6</v>
      </c>
      <c r="AS379" s="2">
        <v>1016.7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1.7</v>
      </c>
      <c r="BB379">
        <v>1.9</v>
      </c>
      <c r="BC379" s="5">
        <v>0.25694444444444398</v>
      </c>
    </row>
    <row r="380" spans="2:55">
      <c r="B380" s="2">
        <v>-0.8</v>
      </c>
      <c r="C380" s="2">
        <v>90</v>
      </c>
      <c r="D380" s="2">
        <v>-2.2000000000000002</v>
      </c>
      <c r="E380" s="2">
        <v>-0.8</v>
      </c>
      <c r="F380" s="2">
        <v>4.3</v>
      </c>
      <c r="G380" s="2">
        <v>5.4</v>
      </c>
      <c r="H380" s="2">
        <v>1021.4</v>
      </c>
      <c r="I380" s="2">
        <v>0</v>
      </c>
      <c r="J380" s="2">
        <v>0</v>
      </c>
      <c r="K380" s="2">
        <v>0</v>
      </c>
      <c r="L380" s="2">
        <v>0</v>
      </c>
      <c r="M380" s="2">
        <v>1</v>
      </c>
      <c r="N380">
        <v>57.5</v>
      </c>
      <c r="O380">
        <v>784.2</v>
      </c>
      <c r="P380">
        <v>-2.1</v>
      </c>
      <c r="Q380">
        <v>-1.6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1.9</v>
      </c>
      <c r="AN380" s="2">
        <v>85</v>
      </c>
      <c r="AO380" s="2">
        <v>-0.4</v>
      </c>
      <c r="AP380" s="2">
        <v>-0.9</v>
      </c>
      <c r="AQ380" s="2">
        <v>9.4</v>
      </c>
      <c r="AR380" s="2">
        <v>9.4</v>
      </c>
      <c r="AS380" s="2">
        <v>1016.9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1.6</v>
      </c>
      <c r="BB380">
        <v>1.9</v>
      </c>
      <c r="BC380" s="5">
        <v>0.25763888888888897</v>
      </c>
    </row>
    <row r="381" spans="2:55">
      <c r="B381" s="2">
        <v>-0.8</v>
      </c>
      <c r="C381" s="2">
        <v>90</v>
      </c>
      <c r="D381" s="2">
        <v>-2.2000000000000002</v>
      </c>
      <c r="E381" s="2">
        <v>-2.5</v>
      </c>
      <c r="F381" s="2">
        <v>5</v>
      </c>
      <c r="G381" s="2">
        <v>7.6</v>
      </c>
      <c r="H381" s="2">
        <v>1021.4</v>
      </c>
      <c r="I381" s="2">
        <v>0</v>
      </c>
      <c r="J381" s="2">
        <v>0</v>
      </c>
      <c r="K381" s="2">
        <v>0</v>
      </c>
      <c r="L381" s="2">
        <v>0</v>
      </c>
      <c r="M381" s="2">
        <v>1</v>
      </c>
      <c r="N381">
        <v>57.5</v>
      </c>
      <c r="O381">
        <v>784.2</v>
      </c>
      <c r="P381">
        <v>-2.1</v>
      </c>
      <c r="Q381">
        <v>-1.6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1.9</v>
      </c>
      <c r="AN381" s="2">
        <v>85</v>
      </c>
      <c r="AO381" s="2">
        <v>-0.4</v>
      </c>
      <c r="AP381" s="2">
        <v>1.9</v>
      </c>
      <c r="AQ381" s="2">
        <v>4.7</v>
      </c>
      <c r="AR381" s="2">
        <v>6.1</v>
      </c>
      <c r="AS381" s="2">
        <v>1016.7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1.6</v>
      </c>
      <c r="BB381">
        <v>1.9</v>
      </c>
      <c r="BC381" s="5">
        <v>0.25833333333333303</v>
      </c>
    </row>
    <row r="382" spans="2:55">
      <c r="B382" s="2">
        <v>-0.8</v>
      </c>
      <c r="C382" s="2">
        <v>90</v>
      </c>
      <c r="D382" s="2">
        <v>-2.2000000000000002</v>
      </c>
      <c r="E382" s="2">
        <v>-0.8</v>
      </c>
      <c r="F382" s="2">
        <v>3.6</v>
      </c>
      <c r="G382" s="2">
        <v>6.5</v>
      </c>
      <c r="H382" s="2">
        <v>1021.5</v>
      </c>
      <c r="I382" s="2">
        <v>0</v>
      </c>
      <c r="J382" s="2">
        <v>0</v>
      </c>
      <c r="K382" s="2">
        <v>0</v>
      </c>
      <c r="L382" s="2">
        <v>0</v>
      </c>
      <c r="M382" s="2">
        <v>1</v>
      </c>
      <c r="N382">
        <v>57.5</v>
      </c>
      <c r="O382">
        <v>784.2</v>
      </c>
      <c r="P382">
        <v>-2.1</v>
      </c>
      <c r="Q382">
        <v>-1.6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1.9</v>
      </c>
      <c r="AN382" s="2">
        <v>85</v>
      </c>
      <c r="AO382" s="2">
        <v>-0.4</v>
      </c>
      <c r="AP382" s="2">
        <v>-0.2</v>
      </c>
      <c r="AQ382" s="2">
        <v>6.8</v>
      </c>
      <c r="AR382" s="2">
        <v>9.6999999999999993</v>
      </c>
      <c r="AS382" s="2">
        <v>1016.9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1.5</v>
      </c>
      <c r="BB382">
        <v>1.9</v>
      </c>
      <c r="BC382" s="5">
        <v>0.25902777777777802</v>
      </c>
    </row>
    <row r="383" spans="2:55">
      <c r="B383" s="2">
        <v>-0.8</v>
      </c>
      <c r="C383" s="2">
        <v>90</v>
      </c>
      <c r="D383" s="2">
        <v>-2.2000000000000002</v>
      </c>
      <c r="E383" s="2">
        <v>-2.5</v>
      </c>
      <c r="F383" s="2">
        <v>5</v>
      </c>
      <c r="G383" s="2">
        <v>8.6</v>
      </c>
      <c r="H383" s="2">
        <v>1021.4</v>
      </c>
      <c r="I383" s="2">
        <v>0</v>
      </c>
      <c r="J383" s="2">
        <v>0</v>
      </c>
      <c r="K383" s="2">
        <v>0</v>
      </c>
      <c r="L383" s="2">
        <v>0</v>
      </c>
      <c r="M383" s="2">
        <v>1</v>
      </c>
      <c r="N383">
        <v>57.5</v>
      </c>
      <c r="O383">
        <v>784.2</v>
      </c>
      <c r="P383">
        <v>-2.1</v>
      </c>
      <c r="Q383">
        <v>-1.6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1.9</v>
      </c>
      <c r="AN383" s="2">
        <v>85</v>
      </c>
      <c r="AO383" s="2">
        <v>-0.4</v>
      </c>
      <c r="AP383" s="2">
        <v>-0.7</v>
      </c>
      <c r="AQ383" s="2">
        <v>8.6</v>
      </c>
      <c r="AR383" s="2">
        <v>10.4</v>
      </c>
      <c r="AS383" s="2">
        <v>1016.6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1.5</v>
      </c>
      <c r="BB383">
        <v>1.9</v>
      </c>
      <c r="BC383" s="5">
        <v>0.25972222222222202</v>
      </c>
    </row>
    <row r="384" spans="2:55">
      <c r="B384" s="2">
        <v>-0.8</v>
      </c>
      <c r="C384" s="2">
        <v>90</v>
      </c>
      <c r="D384" s="2">
        <v>-2.2000000000000002</v>
      </c>
      <c r="E384" s="2">
        <v>-2.5</v>
      </c>
      <c r="F384" s="2">
        <v>5</v>
      </c>
      <c r="G384" s="2">
        <v>7.6</v>
      </c>
      <c r="H384" s="2">
        <v>1021.5</v>
      </c>
      <c r="I384" s="2">
        <v>0</v>
      </c>
      <c r="J384" s="2">
        <v>0</v>
      </c>
      <c r="K384" s="2">
        <v>0</v>
      </c>
      <c r="L384" s="2">
        <v>0</v>
      </c>
      <c r="M384" s="2">
        <v>1</v>
      </c>
      <c r="N384">
        <v>57.5</v>
      </c>
      <c r="O384">
        <v>784.2</v>
      </c>
      <c r="P384">
        <v>-2.1</v>
      </c>
      <c r="Q384">
        <v>-1.6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1.8</v>
      </c>
      <c r="AN384" s="2">
        <v>85</v>
      </c>
      <c r="AO384" s="2">
        <v>-0.5</v>
      </c>
      <c r="AP384" s="2">
        <v>-0.4</v>
      </c>
      <c r="AQ384" s="2">
        <v>7.2</v>
      </c>
      <c r="AR384" s="2">
        <v>14</v>
      </c>
      <c r="AS384" s="2">
        <v>1016.9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1.5</v>
      </c>
      <c r="BB384">
        <v>1.8</v>
      </c>
      <c r="BC384" s="5">
        <v>0.26041666666666702</v>
      </c>
    </row>
    <row r="385" spans="2:55">
      <c r="B385" s="2">
        <v>-0.8</v>
      </c>
      <c r="C385" s="2">
        <v>90</v>
      </c>
      <c r="D385" s="2">
        <v>-2.2000000000000002</v>
      </c>
      <c r="E385" s="2">
        <v>-3.7</v>
      </c>
      <c r="F385" s="2">
        <v>7.9</v>
      </c>
      <c r="G385" s="2">
        <v>8.3000000000000007</v>
      </c>
      <c r="H385" s="2">
        <v>1021.4</v>
      </c>
      <c r="I385" s="2">
        <v>0</v>
      </c>
      <c r="J385" s="2">
        <v>0</v>
      </c>
      <c r="K385" s="2">
        <v>0</v>
      </c>
      <c r="L385" s="2">
        <v>0</v>
      </c>
      <c r="M385" s="2">
        <v>1</v>
      </c>
      <c r="N385">
        <v>57.5</v>
      </c>
      <c r="O385">
        <v>784.2</v>
      </c>
      <c r="P385">
        <v>-2.1</v>
      </c>
      <c r="Q385">
        <v>-1.6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1.8</v>
      </c>
      <c r="AN385" s="2">
        <v>85</v>
      </c>
      <c r="AO385" s="2">
        <v>-0.5</v>
      </c>
      <c r="AP385" s="2">
        <v>-1.4</v>
      </c>
      <c r="AQ385" s="2">
        <v>11.2</v>
      </c>
      <c r="AR385" s="2">
        <v>19.8</v>
      </c>
      <c r="AS385" s="2">
        <v>1016.8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1.5</v>
      </c>
      <c r="BB385">
        <v>1.8</v>
      </c>
      <c r="BC385" s="5">
        <v>0.26111111111111102</v>
      </c>
    </row>
    <row r="386" spans="2:55">
      <c r="B386" s="2">
        <v>-0.8</v>
      </c>
      <c r="C386" s="2">
        <v>90</v>
      </c>
      <c r="D386" s="2">
        <v>-2.2000000000000002</v>
      </c>
      <c r="E386" s="2">
        <v>-3</v>
      </c>
      <c r="F386" s="2">
        <v>6.1</v>
      </c>
      <c r="G386" s="2">
        <v>6.8</v>
      </c>
      <c r="H386" s="2">
        <v>1021.3</v>
      </c>
      <c r="I386" s="2">
        <v>0</v>
      </c>
      <c r="J386" s="2">
        <v>0</v>
      </c>
      <c r="K386" s="2">
        <v>0</v>
      </c>
      <c r="L386" s="2">
        <v>0</v>
      </c>
      <c r="M386" s="2">
        <v>1</v>
      </c>
      <c r="N386">
        <v>57.5</v>
      </c>
      <c r="O386">
        <v>784.2</v>
      </c>
      <c r="P386">
        <v>-2</v>
      </c>
      <c r="Q386">
        <v>-1.6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1.8</v>
      </c>
      <c r="AN386" s="2">
        <v>85</v>
      </c>
      <c r="AO386" s="2">
        <v>-0.5</v>
      </c>
      <c r="AP386" s="2">
        <v>-0.6</v>
      </c>
      <c r="AQ386" s="2">
        <v>7.9</v>
      </c>
      <c r="AR386" s="2">
        <v>8.6</v>
      </c>
      <c r="AS386" s="2">
        <v>1016.7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1.5</v>
      </c>
      <c r="BB386">
        <v>1.8</v>
      </c>
      <c r="BC386" s="5">
        <v>0.26180555555555601</v>
      </c>
    </row>
    <row r="387" spans="2:55">
      <c r="B387" s="2">
        <v>-0.8</v>
      </c>
      <c r="C387" s="2">
        <v>90</v>
      </c>
      <c r="D387" s="2">
        <v>-2.2000000000000002</v>
      </c>
      <c r="E387" s="2">
        <v>-2.7</v>
      </c>
      <c r="F387" s="2">
        <v>5.4</v>
      </c>
      <c r="G387" s="2">
        <v>5.8</v>
      </c>
      <c r="H387" s="2">
        <v>1021.4</v>
      </c>
      <c r="I387" s="2">
        <v>0</v>
      </c>
      <c r="J387" s="2">
        <v>0</v>
      </c>
      <c r="K387" s="2">
        <v>0</v>
      </c>
      <c r="L387" s="2">
        <v>0</v>
      </c>
      <c r="M387" s="2">
        <v>1</v>
      </c>
      <c r="N387">
        <v>57.5</v>
      </c>
      <c r="O387">
        <v>784.2</v>
      </c>
      <c r="P387">
        <v>-2</v>
      </c>
      <c r="Q387">
        <v>-1.6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1.8</v>
      </c>
      <c r="AN387" s="2">
        <v>85</v>
      </c>
      <c r="AO387" s="2">
        <v>-0.5</v>
      </c>
      <c r="AP387" s="2">
        <v>1.8</v>
      </c>
      <c r="AQ387" s="2">
        <v>4</v>
      </c>
      <c r="AR387" s="2">
        <v>7.9</v>
      </c>
      <c r="AS387" s="2">
        <v>1016.8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1.4</v>
      </c>
      <c r="BB387">
        <v>1.8</v>
      </c>
      <c r="BC387" s="5">
        <v>0.26250000000000001</v>
      </c>
    </row>
    <row r="388" spans="2:55">
      <c r="B388" s="2">
        <v>-0.8</v>
      </c>
      <c r="C388" s="2">
        <v>90</v>
      </c>
      <c r="D388" s="2">
        <v>-2.2000000000000002</v>
      </c>
      <c r="E388" s="2">
        <v>-0.8</v>
      </c>
      <c r="F388" s="2">
        <v>4.7</v>
      </c>
      <c r="G388" s="2">
        <v>5.4</v>
      </c>
      <c r="H388" s="2">
        <v>1021.6</v>
      </c>
      <c r="I388" s="2">
        <v>0</v>
      </c>
      <c r="J388" s="2">
        <v>0</v>
      </c>
      <c r="K388" s="2">
        <v>0</v>
      </c>
      <c r="L388" s="2">
        <v>0</v>
      </c>
      <c r="M388" s="2">
        <v>1</v>
      </c>
      <c r="N388">
        <v>57.5</v>
      </c>
      <c r="O388">
        <v>784.2</v>
      </c>
      <c r="P388">
        <v>-2</v>
      </c>
      <c r="Q388">
        <v>-1.5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1.8</v>
      </c>
      <c r="AN388" s="2">
        <v>85</v>
      </c>
      <c r="AO388" s="2">
        <v>-0.5</v>
      </c>
      <c r="AP388" s="2">
        <v>-1.1000000000000001</v>
      </c>
      <c r="AQ388" s="2">
        <v>10.1</v>
      </c>
      <c r="AR388" s="2">
        <v>13.7</v>
      </c>
      <c r="AS388" s="2">
        <v>1016.7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1.4</v>
      </c>
      <c r="BB388">
        <v>1.8</v>
      </c>
      <c r="BC388" s="5">
        <v>0.26319444444444401</v>
      </c>
    </row>
    <row r="389" spans="2:55">
      <c r="B389" s="2">
        <v>-0.8</v>
      </c>
      <c r="C389" s="2">
        <v>90</v>
      </c>
      <c r="D389" s="2">
        <v>-2.2000000000000002</v>
      </c>
      <c r="E389" s="2">
        <v>-0.8</v>
      </c>
      <c r="F389" s="2">
        <v>3.6</v>
      </c>
      <c r="G389" s="2">
        <v>5.8</v>
      </c>
      <c r="H389" s="2">
        <v>1021.3</v>
      </c>
      <c r="I389" s="2">
        <v>0</v>
      </c>
      <c r="J389" s="2">
        <v>0</v>
      </c>
      <c r="K389" s="2">
        <v>0</v>
      </c>
      <c r="L389" s="2">
        <v>0</v>
      </c>
      <c r="M389" s="2">
        <v>1</v>
      </c>
      <c r="N389">
        <v>57.5</v>
      </c>
      <c r="O389">
        <v>784.2</v>
      </c>
      <c r="P389">
        <v>-2</v>
      </c>
      <c r="Q389">
        <v>-1.5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1.8</v>
      </c>
      <c r="AN389" s="2">
        <v>85</v>
      </c>
      <c r="AO389" s="2">
        <v>-0.5</v>
      </c>
      <c r="AP389" s="2">
        <v>-0.5</v>
      </c>
      <c r="AQ389" s="2">
        <v>7.6</v>
      </c>
      <c r="AR389" s="2">
        <v>7.9</v>
      </c>
      <c r="AS389" s="2">
        <v>1016.8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1.4</v>
      </c>
      <c r="BB389">
        <v>1.8</v>
      </c>
      <c r="BC389" s="5">
        <v>0.26388888888888901</v>
      </c>
    </row>
    <row r="390" spans="2:55">
      <c r="B390" s="2">
        <v>-0.9</v>
      </c>
      <c r="C390" s="2">
        <v>90</v>
      </c>
      <c r="D390" s="2">
        <v>-2.2999999999999998</v>
      </c>
      <c r="E390" s="2">
        <v>-0.9</v>
      </c>
      <c r="F390" s="2">
        <v>4.3</v>
      </c>
      <c r="G390" s="2">
        <v>7.2</v>
      </c>
      <c r="H390" s="2">
        <v>1021.4</v>
      </c>
      <c r="I390" s="2">
        <v>0</v>
      </c>
      <c r="J390" s="2">
        <v>0</v>
      </c>
      <c r="K390" s="2">
        <v>0</v>
      </c>
      <c r="L390" s="2">
        <v>0</v>
      </c>
      <c r="M390" s="2">
        <v>1</v>
      </c>
      <c r="N390">
        <v>57.5</v>
      </c>
      <c r="O390">
        <v>784.2</v>
      </c>
      <c r="P390">
        <v>-2</v>
      </c>
      <c r="Q390">
        <v>-1.5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1.8</v>
      </c>
      <c r="AN390" s="2">
        <v>85</v>
      </c>
      <c r="AO390" s="2">
        <v>-0.5</v>
      </c>
      <c r="AP390" s="2">
        <v>-0.4</v>
      </c>
      <c r="AQ390" s="2">
        <v>7.2</v>
      </c>
      <c r="AR390" s="2">
        <v>11.5</v>
      </c>
      <c r="AS390" s="2">
        <v>1016.8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1.4</v>
      </c>
      <c r="BB390">
        <v>1.7</v>
      </c>
      <c r="BC390" s="5">
        <v>0.264583333333333</v>
      </c>
    </row>
    <row r="391" spans="2:55">
      <c r="B391" s="2">
        <v>-0.9</v>
      </c>
      <c r="C391" s="2">
        <v>90</v>
      </c>
      <c r="D391" s="2">
        <v>-2.2999999999999998</v>
      </c>
      <c r="E391" s="2">
        <v>-2.6</v>
      </c>
      <c r="F391" s="2">
        <v>5</v>
      </c>
      <c r="G391" s="2">
        <v>5.8</v>
      </c>
      <c r="H391" s="2">
        <v>1021.4</v>
      </c>
      <c r="I391" s="2">
        <v>0</v>
      </c>
      <c r="J391" s="2">
        <v>0</v>
      </c>
      <c r="K391" s="2">
        <v>0</v>
      </c>
      <c r="L391" s="2">
        <v>0</v>
      </c>
      <c r="M391" s="2">
        <v>1</v>
      </c>
      <c r="N391">
        <v>57.5</v>
      </c>
      <c r="O391">
        <v>784.2</v>
      </c>
      <c r="P391">
        <v>-2</v>
      </c>
      <c r="Q391">
        <v>-1.5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1.7</v>
      </c>
      <c r="AN391" s="2">
        <v>85</v>
      </c>
      <c r="AO391" s="2">
        <v>-0.6</v>
      </c>
      <c r="AP391" s="2">
        <v>-0.1</v>
      </c>
      <c r="AQ391" s="2">
        <v>6.1</v>
      </c>
      <c r="AR391" s="2">
        <v>7.2</v>
      </c>
      <c r="AS391" s="2">
        <v>1016.9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1.4</v>
      </c>
      <c r="BB391">
        <v>1.7</v>
      </c>
      <c r="BC391" s="5">
        <v>0.265277777777778</v>
      </c>
    </row>
    <row r="392" spans="2:55">
      <c r="B392" s="2">
        <v>-0.9</v>
      </c>
      <c r="C392" s="2">
        <v>90</v>
      </c>
      <c r="D392" s="2">
        <v>-2.2999999999999998</v>
      </c>
      <c r="E392" s="2">
        <v>-0.9</v>
      </c>
      <c r="F392" s="2">
        <v>4.3</v>
      </c>
      <c r="G392" s="2">
        <v>5.4</v>
      </c>
      <c r="H392" s="2">
        <v>1021.4</v>
      </c>
      <c r="I392" s="2">
        <v>0</v>
      </c>
      <c r="J392" s="2">
        <v>0</v>
      </c>
      <c r="K392" s="2">
        <v>0</v>
      </c>
      <c r="L392" s="2">
        <v>0</v>
      </c>
      <c r="M392" s="2">
        <v>1</v>
      </c>
      <c r="N392">
        <v>57.5</v>
      </c>
      <c r="O392">
        <v>784.2</v>
      </c>
      <c r="P392">
        <v>-2</v>
      </c>
      <c r="Q392">
        <v>-1.5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1.7</v>
      </c>
      <c r="AN392" s="2">
        <v>85</v>
      </c>
      <c r="AO392" s="2">
        <v>-0.6</v>
      </c>
      <c r="AP392" s="2">
        <v>1.7</v>
      </c>
      <c r="AQ392" s="2">
        <v>4.7</v>
      </c>
      <c r="AR392" s="2">
        <v>5.4</v>
      </c>
      <c r="AS392" s="2">
        <v>1016.9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1.4</v>
      </c>
      <c r="BB392">
        <v>1.7</v>
      </c>
      <c r="BC392" s="5">
        <v>0.265972222222222</v>
      </c>
    </row>
    <row r="393" spans="2:55">
      <c r="B393" s="2">
        <v>-1</v>
      </c>
      <c r="C393" s="2">
        <v>90</v>
      </c>
      <c r="D393" s="2">
        <v>-2.4</v>
      </c>
      <c r="E393" s="2">
        <v>-1</v>
      </c>
      <c r="F393" s="2">
        <v>2.2000000000000002</v>
      </c>
      <c r="G393" s="2">
        <v>3.2</v>
      </c>
      <c r="H393" s="2">
        <v>1021.2</v>
      </c>
      <c r="I393" s="2">
        <v>0</v>
      </c>
      <c r="J393" s="2">
        <v>0</v>
      </c>
      <c r="K393" s="2">
        <v>0</v>
      </c>
      <c r="L393" s="2">
        <v>0</v>
      </c>
      <c r="M393" s="2">
        <v>1</v>
      </c>
      <c r="N393">
        <v>57.5</v>
      </c>
      <c r="O393">
        <v>784.2</v>
      </c>
      <c r="P393">
        <v>-2</v>
      </c>
      <c r="Q393">
        <v>-1.5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1.7</v>
      </c>
      <c r="AN393" s="2">
        <v>85</v>
      </c>
      <c r="AO393" s="2">
        <v>-0.6</v>
      </c>
      <c r="AP393" s="2">
        <v>1.7</v>
      </c>
      <c r="AQ393" s="2">
        <v>3.2</v>
      </c>
      <c r="AR393" s="2">
        <v>5.4</v>
      </c>
      <c r="AS393" s="2">
        <v>1017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1.4</v>
      </c>
      <c r="BB393">
        <v>1.7</v>
      </c>
      <c r="BC393" s="5">
        <v>0.266666666666667</v>
      </c>
    </row>
    <row r="394" spans="2:55">
      <c r="B394" s="2">
        <v>-1</v>
      </c>
      <c r="C394" s="2">
        <v>90</v>
      </c>
      <c r="D394" s="2">
        <v>-2.4</v>
      </c>
      <c r="E394" s="2">
        <v>-2.7</v>
      </c>
      <c r="F394" s="2">
        <v>5</v>
      </c>
      <c r="G394" s="2">
        <v>5.4</v>
      </c>
      <c r="H394" s="2">
        <v>1021.4</v>
      </c>
      <c r="I394" s="2">
        <v>0</v>
      </c>
      <c r="J394" s="2">
        <v>0</v>
      </c>
      <c r="K394" s="2">
        <v>0</v>
      </c>
      <c r="L394" s="2">
        <v>0</v>
      </c>
      <c r="M394" s="2">
        <v>1</v>
      </c>
      <c r="N394">
        <v>57.5</v>
      </c>
      <c r="O394">
        <v>784.2</v>
      </c>
      <c r="P394">
        <v>-2</v>
      </c>
      <c r="Q394">
        <v>-1.5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1.7</v>
      </c>
      <c r="AN394" s="2">
        <v>85</v>
      </c>
      <c r="AO394" s="2">
        <v>-0.6</v>
      </c>
      <c r="AP394" s="2">
        <v>-0.6</v>
      </c>
      <c r="AQ394" s="2">
        <v>7.6</v>
      </c>
      <c r="AR394" s="2">
        <v>7.6</v>
      </c>
      <c r="AS394" s="2">
        <v>1016.8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1.3</v>
      </c>
      <c r="BB394">
        <v>1.7</v>
      </c>
      <c r="BC394" s="5">
        <v>0.26736111111111099</v>
      </c>
    </row>
    <row r="395" spans="2:55">
      <c r="B395" s="2">
        <v>-1</v>
      </c>
      <c r="C395" s="2">
        <v>90</v>
      </c>
      <c r="D395" s="2">
        <v>-2.4</v>
      </c>
      <c r="E395" s="2">
        <v>-3.1</v>
      </c>
      <c r="F395" s="2">
        <v>5.8</v>
      </c>
      <c r="G395" s="2">
        <v>5.8</v>
      </c>
      <c r="H395" s="2">
        <v>1021.5</v>
      </c>
      <c r="I395" s="2">
        <v>0</v>
      </c>
      <c r="J395" s="2">
        <v>0</v>
      </c>
      <c r="K395" s="2">
        <v>0</v>
      </c>
      <c r="L395" s="2">
        <v>0</v>
      </c>
      <c r="M395" s="2">
        <v>1</v>
      </c>
      <c r="N395">
        <v>57.5</v>
      </c>
      <c r="O395">
        <v>784.2</v>
      </c>
      <c r="P395">
        <v>-2</v>
      </c>
      <c r="Q395">
        <v>-1.5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1.6</v>
      </c>
      <c r="AN395" s="2">
        <v>85</v>
      </c>
      <c r="AO395" s="2">
        <v>-0.6</v>
      </c>
      <c r="AP395" s="2">
        <v>-0.5</v>
      </c>
      <c r="AQ395" s="2">
        <v>6.8</v>
      </c>
      <c r="AR395" s="2">
        <v>10.1</v>
      </c>
      <c r="AS395" s="2">
        <v>1016.8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1.3</v>
      </c>
      <c r="BB395">
        <v>1.6</v>
      </c>
      <c r="BC395" s="5">
        <v>0.26805555555555599</v>
      </c>
    </row>
    <row r="396" spans="2:55">
      <c r="B396" s="2">
        <v>-1</v>
      </c>
      <c r="C396" s="2">
        <v>90</v>
      </c>
      <c r="D396" s="2">
        <v>-2.4</v>
      </c>
      <c r="E396" s="2">
        <v>-3.2</v>
      </c>
      <c r="F396" s="2">
        <v>6.1</v>
      </c>
      <c r="G396" s="2">
        <v>6.1</v>
      </c>
      <c r="H396" s="2">
        <v>1021.2</v>
      </c>
      <c r="I396" s="2">
        <v>0</v>
      </c>
      <c r="J396" s="2">
        <v>0</v>
      </c>
      <c r="K396" s="2">
        <v>0</v>
      </c>
      <c r="L396" s="2">
        <v>0</v>
      </c>
      <c r="M396" s="2">
        <v>1</v>
      </c>
      <c r="N396">
        <v>57.5</v>
      </c>
      <c r="O396">
        <v>784.2</v>
      </c>
      <c r="P396">
        <v>-2</v>
      </c>
      <c r="Q396">
        <v>-1.5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1.6</v>
      </c>
      <c r="AN396" s="2">
        <v>85</v>
      </c>
      <c r="AO396" s="2">
        <v>-0.6</v>
      </c>
      <c r="AP396" s="2">
        <v>1.6</v>
      </c>
      <c r="AQ396" s="2">
        <v>4.7</v>
      </c>
      <c r="AR396" s="2">
        <v>6.1</v>
      </c>
      <c r="AS396" s="2">
        <v>1016.8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1.3</v>
      </c>
      <c r="BB396">
        <v>1.6</v>
      </c>
      <c r="BC396" s="5">
        <v>0.26874999999999999</v>
      </c>
    </row>
    <row r="397" spans="2:55">
      <c r="B397" s="2">
        <v>-1</v>
      </c>
      <c r="C397" s="2">
        <v>90</v>
      </c>
      <c r="D397" s="2">
        <v>-2.4</v>
      </c>
      <c r="E397" s="2">
        <v>-1</v>
      </c>
      <c r="F397" s="2">
        <v>4</v>
      </c>
      <c r="G397" s="2">
        <v>5.8</v>
      </c>
      <c r="H397" s="2">
        <v>1021.4</v>
      </c>
      <c r="I397" s="2">
        <v>0</v>
      </c>
      <c r="J397" s="2">
        <v>0</v>
      </c>
      <c r="K397" s="2">
        <v>0</v>
      </c>
      <c r="L397" s="2">
        <v>0</v>
      </c>
      <c r="M397" s="2">
        <v>1</v>
      </c>
      <c r="N397">
        <v>57.5</v>
      </c>
      <c r="O397">
        <v>784.2</v>
      </c>
      <c r="P397">
        <v>-2</v>
      </c>
      <c r="Q397">
        <v>-1.5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1.6</v>
      </c>
      <c r="AN397" s="2">
        <v>85</v>
      </c>
      <c r="AO397" s="2">
        <v>-0.6</v>
      </c>
      <c r="AP397" s="2">
        <v>-0.2</v>
      </c>
      <c r="AQ397" s="2">
        <v>6.1</v>
      </c>
      <c r="AR397" s="2">
        <v>7.2</v>
      </c>
      <c r="AS397" s="2">
        <v>1016.9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1.2</v>
      </c>
      <c r="BB397">
        <v>1.6</v>
      </c>
      <c r="BC397" s="5">
        <v>0.26944444444444399</v>
      </c>
    </row>
    <row r="398" spans="2:55">
      <c r="B398" s="2">
        <v>-1</v>
      </c>
      <c r="C398" s="2">
        <v>90</v>
      </c>
      <c r="D398" s="2">
        <v>-2.4</v>
      </c>
      <c r="E398" s="2">
        <v>-1</v>
      </c>
      <c r="F398" s="2">
        <v>2.5</v>
      </c>
      <c r="G398" s="2">
        <v>4</v>
      </c>
      <c r="H398" s="2">
        <v>1021.5</v>
      </c>
      <c r="I398" s="2">
        <v>0</v>
      </c>
      <c r="J398" s="2">
        <v>0</v>
      </c>
      <c r="K398" s="2">
        <v>0</v>
      </c>
      <c r="L398" s="2">
        <v>0</v>
      </c>
      <c r="M398" s="2">
        <v>1</v>
      </c>
      <c r="N398">
        <v>57.5</v>
      </c>
      <c r="O398">
        <v>784.2</v>
      </c>
      <c r="P398">
        <v>-2</v>
      </c>
      <c r="Q398">
        <v>-1.5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1.5</v>
      </c>
      <c r="AN398" s="2">
        <v>85</v>
      </c>
      <c r="AO398" s="2">
        <v>-0.7</v>
      </c>
      <c r="AP398" s="2">
        <v>-0.2</v>
      </c>
      <c r="AQ398" s="2">
        <v>5.8</v>
      </c>
      <c r="AR398" s="2">
        <v>7.6</v>
      </c>
      <c r="AS398" s="2">
        <v>1016.8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1.2</v>
      </c>
      <c r="BB398">
        <v>1.5</v>
      </c>
      <c r="BC398" s="5">
        <v>0.27013888888888898</v>
      </c>
    </row>
    <row r="399" spans="2:55">
      <c r="B399" s="2">
        <v>-1</v>
      </c>
      <c r="C399" s="2">
        <v>90</v>
      </c>
      <c r="D399" s="2">
        <v>-2.4</v>
      </c>
      <c r="E399" s="2">
        <v>-1</v>
      </c>
      <c r="F399" s="2">
        <v>0</v>
      </c>
      <c r="G399" s="2">
        <v>4.3</v>
      </c>
      <c r="H399" s="2">
        <v>1021.5</v>
      </c>
      <c r="I399" s="2">
        <v>0</v>
      </c>
      <c r="J399" s="2">
        <v>0</v>
      </c>
      <c r="K399" s="2">
        <v>0</v>
      </c>
      <c r="L399" s="2">
        <v>0</v>
      </c>
      <c r="M399" s="2">
        <v>1</v>
      </c>
      <c r="N399">
        <v>57.5</v>
      </c>
      <c r="O399">
        <v>784.2</v>
      </c>
      <c r="P399">
        <v>-2</v>
      </c>
      <c r="Q399">
        <v>-1.5</v>
      </c>
      <c r="R399" s="5">
        <v>0.27083333333333298</v>
      </c>
      <c r="T399" s="13">
        <f t="shared" ref="T399:T462" si="9">MAX(P399,Q399)</f>
        <v>-1.5</v>
      </c>
      <c r="U399" s="13">
        <f>(T399-B399)-3</f>
        <v>-3.5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1.5</v>
      </c>
      <c r="AN399" s="2">
        <v>85</v>
      </c>
      <c r="AO399" s="2">
        <v>-0.7</v>
      </c>
      <c r="AP399" s="2">
        <v>-0.6</v>
      </c>
      <c r="AQ399" s="2">
        <v>6.8</v>
      </c>
      <c r="AR399" s="2">
        <v>7.9</v>
      </c>
      <c r="AS399" s="2">
        <v>1016.9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1.2</v>
      </c>
      <c r="BB399">
        <v>1.5</v>
      </c>
      <c r="BC399" s="5">
        <v>0.27083333333333298</v>
      </c>
    </row>
    <row r="400" spans="2:55">
      <c r="B400" s="2">
        <v>-1</v>
      </c>
      <c r="C400" s="2">
        <v>90</v>
      </c>
      <c r="D400" s="2">
        <v>-2.4</v>
      </c>
      <c r="E400" s="2">
        <v>-1</v>
      </c>
      <c r="F400" s="2">
        <v>2.9</v>
      </c>
      <c r="G400" s="2">
        <v>4.7</v>
      </c>
      <c r="H400" s="2">
        <v>1021.3</v>
      </c>
      <c r="I400" s="2">
        <v>0</v>
      </c>
      <c r="J400" s="2">
        <v>0</v>
      </c>
      <c r="K400" s="2">
        <v>0</v>
      </c>
      <c r="L400" s="2">
        <v>0</v>
      </c>
      <c r="M400" s="2">
        <v>1</v>
      </c>
      <c r="N400">
        <v>57.5</v>
      </c>
      <c r="O400">
        <v>784.2</v>
      </c>
      <c r="P400">
        <v>-2</v>
      </c>
      <c r="Q400">
        <v>-1.5</v>
      </c>
      <c r="R400" s="5">
        <v>0.27152777777777798</v>
      </c>
      <c r="T400" s="13">
        <f t="shared" si="9"/>
        <v>-1.5</v>
      </c>
      <c r="U400" s="13">
        <f t="shared" ref="U400:U463" si="10">(T400-B400)-3</f>
        <v>-3.5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1.5</v>
      </c>
      <c r="AN400" s="2">
        <v>85</v>
      </c>
      <c r="AO400" s="2">
        <v>-0.7</v>
      </c>
      <c r="AP400" s="2">
        <v>-1.2</v>
      </c>
      <c r="AQ400" s="2">
        <v>9</v>
      </c>
      <c r="AR400" s="2">
        <v>9.6999999999999993</v>
      </c>
      <c r="AS400" s="2">
        <v>1016.9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1.1000000000000001</v>
      </c>
      <c r="BB400">
        <v>1.5</v>
      </c>
      <c r="BC400" s="5">
        <v>0.27152777777777798</v>
      </c>
    </row>
    <row r="401" spans="2:55">
      <c r="B401" s="2">
        <v>-1</v>
      </c>
      <c r="C401" s="2">
        <v>90</v>
      </c>
      <c r="D401" s="2">
        <v>-2.4</v>
      </c>
      <c r="E401" s="2">
        <v>-1</v>
      </c>
      <c r="F401" s="2">
        <v>2.9</v>
      </c>
      <c r="G401" s="2">
        <v>4.3</v>
      </c>
      <c r="H401" s="2">
        <v>1021.4</v>
      </c>
      <c r="I401" s="2">
        <v>0</v>
      </c>
      <c r="J401" s="2">
        <v>0</v>
      </c>
      <c r="K401" s="2">
        <v>0</v>
      </c>
      <c r="L401" s="2">
        <v>0</v>
      </c>
      <c r="M401" s="2">
        <v>1</v>
      </c>
      <c r="N401">
        <v>57.5</v>
      </c>
      <c r="O401">
        <v>784.2</v>
      </c>
      <c r="P401">
        <v>-2.1</v>
      </c>
      <c r="Q401">
        <v>-1.5</v>
      </c>
      <c r="R401" s="5">
        <v>0.27222222222222198</v>
      </c>
      <c r="T401" s="13">
        <f t="shared" si="9"/>
        <v>-1.5</v>
      </c>
      <c r="U401" s="13">
        <f t="shared" si="10"/>
        <v>-3.5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1.5</v>
      </c>
      <c r="AN401" s="2">
        <v>85</v>
      </c>
      <c r="AO401" s="2">
        <v>-0.7</v>
      </c>
      <c r="AP401" s="2">
        <v>1.5</v>
      </c>
      <c r="AQ401" s="2">
        <v>4</v>
      </c>
      <c r="AR401" s="2">
        <v>6.8</v>
      </c>
      <c r="AS401" s="2">
        <v>1016.8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1.1000000000000001</v>
      </c>
      <c r="BB401">
        <v>1.5</v>
      </c>
      <c r="BC401" s="5">
        <v>0.27222222222222198</v>
      </c>
    </row>
    <row r="402" spans="2:55">
      <c r="B402" s="2">
        <v>-1</v>
      </c>
      <c r="C402" s="2">
        <v>90</v>
      </c>
      <c r="D402" s="2">
        <v>-2.4</v>
      </c>
      <c r="E402" s="2">
        <v>-1</v>
      </c>
      <c r="F402" s="2">
        <v>0</v>
      </c>
      <c r="G402" s="2">
        <v>2.2000000000000002</v>
      </c>
      <c r="H402" s="2">
        <v>1021.5</v>
      </c>
      <c r="I402" s="2">
        <v>0</v>
      </c>
      <c r="J402" s="2">
        <v>0</v>
      </c>
      <c r="K402" s="2">
        <v>0</v>
      </c>
      <c r="L402" s="2">
        <v>0</v>
      </c>
      <c r="M402" s="2">
        <v>1</v>
      </c>
      <c r="N402">
        <v>57.5</v>
      </c>
      <c r="O402">
        <v>784.2</v>
      </c>
      <c r="P402">
        <v>-2.1</v>
      </c>
      <c r="Q402">
        <v>-1.6</v>
      </c>
      <c r="R402" s="5">
        <v>0.27291666666666697</v>
      </c>
      <c r="T402" s="13">
        <f t="shared" si="9"/>
        <v>-1.6</v>
      </c>
      <c r="U402" s="13">
        <f t="shared" si="10"/>
        <v>-3.6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1.4</v>
      </c>
      <c r="AN402" s="2">
        <v>85</v>
      </c>
      <c r="AO402" s="2">
        <v>-0.8</v>
      </c>
      <c r="AP402" s="2">
        <v>-0.2</v>
      </c>
      <c r="AQ402" s="2">
        <v>5.4</v>
      </c>
      <c r="AR402" s="2">
        <v>12.6</v>
      </c>
      <c r="AS402" s="2">
        <v>1017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1.1000000000000001</v>
      </c>
      <c r="BB402">
        <v>1.4</v>
      </c>
      <c r="BC402" s="5">
        <v>0.27291666666666697</v>
      </c>
    </row>
    <row r="403" spans="2:55">
      <c r="B403" s="2">
        <v>-1</v>
      </c>
      <c r="C403" s="2">
        <v>90</v>
      </c>
      <c r="D403" s="2">
        <v>-2.4</v>
      </c>
      <c r="E403" s="2">
        <v>-1</v>
      </c>
      <c r="F403" s="2">
        <v>3.6</v>
      </c>
      <c r="G403" s="2">
        <v>5.4</v>
      </c>
      <c r="H403" s="2">
        <v>1021.4</v>
      </c>
      <c r="I403" s="2">
        <v>0</v>
      </c>
      <c r="J403" s="2">
        <v>0</v>
      </c>
      <c r="K403" s="2">
        <v>0</v>
      </c>
      <c r="L403" s="2">
        <v>0</v>
      </c>
      <c r="M403" s="2">
        <v>1</v>
      </c>
      <c r="N403">
        <v>57.5</v>
      </c>
      <c r="O403">
        <v>784.2</v>
      </c>
      <c r="P403">
        <v>-2.1</v>
      </c>
      <c r="Q403">
        <v>-1.6</v>
      </c>
      <c r="R403" s="5">
        <v>0.27361111111111103</v>
      </c>
      <c r="T403" s="13">
        <f t="shared" si="9"/>
        <v>-1.6</v>
      </c>
      <c r="U403" s="13">
        <f t="shared" si="10"/>
        <v>-3.6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1.4</v>
      </c>
      <c r="AN403" s="2">
        <v>85</v>
      </c>
      <c r="AO403" s="2">
        <v>-0.8</v>
      </c>
      <c r="AP403" s="2">
        <v>1.4</v>
      </c>
      <c r="AQ403" s="2">
        <v>4.3</v>
      </c>
      <c r="AR403" s="2">
        <v>6.8</v>
      </c>
      <c r="AS403" s="2">
        <v>1016.8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1</v>
      </c>
      <c r="BB403">
        <v>1.4</v>
      </c>
      <c r="BC403" s="5">
        <v>0.27361111111111103</v>
      </c>
    </row>
    <row r="404" spans="2:55">
      <c r="B404" s="2">
        <v>-1</v>
      </c>
      <c r="C404" s="2">
        <v>90</v>
      </c>
      <c r="D404" s="2">
        <v>-2.4</v>
      </c>
      <c r="E404" s="2">
        <v>-3.5</v>
      </c>
      <c r="F404" s="2">
        <v>6.8</v>
      </c>
      <c r="G404" s="2">
        <v>7.2</v>
      </c>
      <c r="H404" s="2">
        <v>1021.4</v>
      </c>
      <c r="I404" s="2">
        <v>0</v>
      </c>
      <c r="J404" s="2">
        <v>0</v>
      </c>
      <c r="K404" s="2">
        <v>0</v>
      </c>
      <c r="L404" s="2">
        <v>0</v>
      </c>
      <c r="M404" s="2">
        <v>1</v>
      </c>
      <c r="N404">
        <v>57.5</v>
      </c>
      <c r="O404">
        <v>784.2</v>
      </c>
      <c r="P404">
        <v>-2.1</v>
      </c>
      <c r="Q404">
        <v>-1.6</v>
      </c>
      <c r="R404" s="5">
        <v>0.27430555555555602</v>
      </c>
      <c r="T404" s="13">
        <f t="shared" si="9"/>
        <v>-1.6</v>
      </c>
      <c r="U404" s="13">
        <f t="shared" si="10"/>
        <v>-3.6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1.4</v>
      </c>
      <c r="AN404" s="2">
        <v>86</v>
      </c>
      <c r="AO404" s="2">
        <v>-0.7</v>
      </c>
      <c r="AP404" s="2">
        <v>1.4</v>
      </c>
      <c r="AQ404" s="2">
        <v>2.2000000000000002</v>
      </c>
      <c r="AR404" s="2">
        <v>7.9</v>
      </c>
      <c r="AS404" s="2">
        <v>1016.7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1</v>
      </c>
      <c r="BB404">
        <v>1.4</v>
      </c>
      <c r="BC404" s="5">
        <v>0.27430555555555602</v>
      </c>
    </row>
    <row r="405" spans="2:55">
      <c r="B405" s="2">
        <v>-1</v>
      </c>
      <c r="C405" s="2">
        <v>90</v>
      </c>
      <c r="D405" s="2">
        <v>-2.4</v>
      </c>
      <c r="E405" s="2">
        <v>-2.7</v>
      </c>
      <c r="F405" s="2">
        <v>5</v>
      </c>
      <c r="G405" s="2">
        <v>5.4</v>
      </c>
      <c r="H405" s="2">
        <v>1021.5</v>
      </c>
      <c r="I405" s="2">
        <v>0</v>
      </c>
      <c r="J405" s="2">
        <v>0</v>
      </c>
      <c r="K405" s="2">
        <v>0</v>
      </c>
      <c r="L405" s="2">
        <v>0</v>
      </c>
      <c r="M405" s="2">
        <v>1</v>
      </c>
      <c r="N405">
        <v>57.5</v>
      </c>
      <c r="O405">
        <v>784.2</v>
      </c>
      <c r="P405">
        <v>-2.1</v>
      </c>
      <c r="Q405">
        <v>-1.6</v>
      </c>
      <c r="R405" s="5">
        <v>0.27500000000000002</v>
      </c>
      <c r="T405" s="13">
        <f t="shared" si="9"/>
        <v>-1.6</v>
      </c>
      <c r="U405" s="13">
        <f t="shared" si="10"/>
        <v>-3.6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1.4</v>
      </c>
      <c r="AN405" s="2">
        <v>86</v>
      </c>
      <c r="AO405" s="2">
        <v>-0.7</v>
      </c>
      <c r="AP405" s="2">
        <v>1.4</v>
      </c>
      <c r="AQ405" s="2">
        <v>4.7</v>
      </c>
      <c r="AR405" s="2">
        <v>5.8</v>
      </c>
      <c r="AS405" s="2">
        <v>1017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1</v>
      </c>
      <c r="BB405">
        <v>1.3</v>
      </c>
      <c r="BC405" s="5">
        <v>0.27500000000000002</v>
      </c>
    </row>
    <row r="406" spans="2:55">
      <c r="B406" s="2">
        <v>-1</v>
      </c>
      <c r="C406" s="2">
        <v>90</v>
      </c>
      <c r="D406" s="2">
        <v>-2.4</v>
      </c>
      <c r="E406" s="2">
        <v>-2.7</v>
      </c>
      <c r="F406" s="2">
        <v>5</v>
      </c>
      <c r="G406" s="2">
        <v>6.5</v>
      </c>
      <c r="H406" s="2">
        <v>1021.5</v>
      </c>
      <c r="I406" s="2">
        <v>0</v>
      </c>
      <c r="J406" s="2">
        <v>0</v>
      </c>
      <c r="K406" s="2">
        <v>0</v>
      </c>
      <c r="L406" s="2">
        <v>0</v>
      </c>
      <c r="M406" s="2">
        <v>1</v>
      </c>
      <c r="N406">
        <v>57.5</v>
      </c>
      <c r="O406">
        <v>784.2</v>
      </c>
      <c r="P406">
        <v>-2.1</v>
      </c>
      <c r="Q406">
        <v>-1.6</v>
      </c>
      <c r="R406" s="5">
        <v>0.27569444444444402</v>
      </c>
      <c r="T406" s="13">
        <f t="shared" si="9"/>
        <v>-1.6</v>
      </c>
      <c r="U406" s="13">
        <f t="shared" si="10"/>
        <v>-3.6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1.4</v>
      </c>
      <c r="AN406" s="2">
        <v>86</v>
      </c>
      <c r="AO406" s="2">
        <v>-0.7</v>
      </c>
      <c r="AP406" s="2">
        <v>-1.3</v>
      </c>
      <c r="AQ406" s="2">
        <v>9</v>
      </c>
      <c r="AR406" s="2">
        <v>11.9</v>
      </c>
      <c r="AS406" s="2">
        <v>1016.9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1</v>
      </c>
      <c r="BB406">
        <v>1.3</v>
      </c>
      <c r="BC406" s="5">
        <v>0.27569444444444402</v>
      </c>
    </row>
    <row r="407" spans="2:55">
      <c r="B407" s="2">
        <v>-1</v>
      </c>
      <c r="C407" s="2">
        <v>90</v>
      </c>
      <c r="D407" s="2">
        <v>-2.4</v>
      </c>
      <c r="E407" s="2">
        <v>-1</v>
      </c>
      <c r="F407" s="2">
        <v>4.7</v>
      </c>
      <c r="G407" s="2">
        <v>5</v>
      </c>
      <c r="H407" s="2">
        <v>1021.5</v>
      </c>
      <c r="I407" s="2">
        <v>0</v>
      </c>
      <c r="J407" s="2">
        <v>0</v>
      </c>
      <c r="K407" s="2">
        <v>0</v>
      </c>
      <c r="L407" s="2">
        <v>0</v>
      </c>
      <c r="M407" s="2">
        <v>1</v>
      </c>
      <c r="N407">
        <v>57.5</v>
      </c>
      <c r="O407">
        <v>784.2</v>
      </c>
      <c r="P407">
        <v>-2.1</v>
      </c>
      <c r="Q407">
        <v>-1.6</v>
      </c>
      <c r="R407" s="5">
        <v>0.27638888888888902</v>
      </c>
      <c r="T407" s="13">
        <f t="shared" si="9"/>
        <v>-1.6</v>
      </c>
      <c r="U407" s="13">
        <f t="shared" si="10"/>
        <v>-3.6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1.4</v>
      </c>
      <c r="AN407" s="2">
        <v>86</v>
      </c>
      <c r="AO407" s="2">
        <v>-0.7</v>
      </c>
      <c r="AP407" s="2">
        <v>-0.6</v>
      </c>
      <c r="AQ407" s="2">
        <v>6.5</v>
      </c>
      <c r="AR407" s="2">
        <v>7.2</v>
      </c>
      <c r="AS407" s="2">
        <v>1017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0.9</v>
      </c>
      <c r="BB407">
        <v>1.3</v>
      </c>
      <c r="BC407" s="5">
        <v>0.27638888888888902</v>
      </c>
    </row>
    <row r="408" spans="2:55">
      <c r="B408" s="2">
        <v>-1</v>
      </c>
      <c r="C408" s="2">
        <v>90</v>
      </c>
      <c r="D408" s="2">
        <v>-2.4</v>
      </c>
      <c r="E408" s="2">
        <v>-1</v>
      </c>
      <c r="F408" s="2">
        <v>4</v>
      </c>
      <c r="G408" s="2">
        <v>5.8</v>
      </c>
      <c r="H408" s="2">
        <v>1021.6</v>
      </c>
      <c r="I408" s="2">
        <v>0</v>
      </c>
      <c r="J408" s="2">
        <v>0</v>
      </c>
      <c r="K408" s="2">
        <v>0</v>
      </c>
      <c r="L408" s="2">
        <v>0</v>
      </c>
      <c r="M408" s="2">
        <v>1</v>
      </c>
      <c r="N408">
        <v>57.5</v>
      </c>
      <c r="O408">
        <v>784.2</v>
      </c>
      <c r="P408">
        <v>-2.1</v>
      </c>
      <c r="Q408">
        <v>-1.6</v>
      </c>
      <c r="R408" s="5">
        <v>0.27708333333333302</v>
      </c>
      <c r="T408" s="13">
        <f t="shared" si="9"/>
        <v>-1.6</v>
      </c>
      <c r="U408" s="13">
        <f t="shared" si="10"/>
        <v>-3.6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1.4</v>
      </c>
      <c r="AN408" s="2">
        <v>86</v>
      </c>
      <c r="AO408" s="2">
        <v>-0.7</v>
      </c>
      <c r="AP408" s="2">
        <v>-0.7</v>
      </c>
      <c r="AQ408" s="2">
        <v>6.8</v>
      </c>
      <c r="AR408" s="2">
        <v>6.8</v>
      </c>
      <c r="AS408" s="2">
        <v>1016.8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0.9</v>
      </c>
      <c r="BB408">
        <v>1.3</v>
      </c>
      <c r="BC408" s="5">
        <v>0.27708333333333302</v>
      </c>
    </row>
    <row r="409" spans="2:55">
      <c r="B409" s="2">
        <v>-1</v>
      </c>
      <c r="C409" s="2">
        <v>90</v>
      </c>
      <c r="D409" s="2">
        <v>-2.4</v>
      </c>
      <c r="E409" s="2">
        <v>-1</v>
      </c>
      <c r="F409" s="2">
        <v>4.3</v>
      </c>
      <c r="G409" s="2">
        <v>5.8</v>
      </c>
      <c r="H409" s="2">
        <v>1021.5</v>
      </c>
      <c r="I409" s="2">
        <v>0</v>
      </c>
      <c r="J409" s="2">
        <v>0</v>
      </c>
      <c r="K409" s="2">
        <v>0</v>
      </c>
      <c r="L409" s="2">
        <v>0</v>
      </c>
      <c r="M409" s="2">
        <v>1</v>
      </c>
      <c r="N409">
        <v>57.5</v>
      </c>
      <c r="O409">
        <v>784.2</v>
      </c>
      <c r="P409">
        <v>-2.1</v>
      </c>
      <c r="Q409">
        <v>-1.6</v>
      </c>
      <c r="R409" s="5">
        <v>0.27777777777777801</v>
      </c>
      <c r="T409" s="13">
        <f t="shared" si="9"/>
        <v>-1.6</v>
      </c>
      <c r="U409" s="13">
        <f t="shared" si="10"/>
        <v>-3.6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1.3</v>
      </c>
      <c r="AN409" s="2">
        <v>86</v>
      </c>
      <c r="AO409" s="2">
        <v>-0.8</v>
      </c>
      <c r="AP409" s="2">
        <v>1.3</v>
      </c>
      <c r="AQ409" s="2">
        <v>4</v>
      </c>
      <c r="AR409" s="2">
        <v>7.9</v>
      </c>
      <c r="AS409" s="2">
        <v>1016.9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0.9</v>
      </c>
      <c r="BB409">
        <v>1.3</v>
      </c>
      <c r="BC409" s="5">
        <v>0.27777777777777801</v>
      </c>
    </row>
    <row r="410" spans="2:55">
      <c r="B410" s="2">
        <v>-1</v>
      </c>
      <c r="C410" s="2">
        <v>90</v>
      </c>
      <c r="D410" s="2">
        <v>-2.4</v>
      </c>
      <c r="E410" s="2">
        <v>-1</v>
      </c>
      <c r="F410" s="2">
        <v>4</v>
      </c>
      <c r="G410" s="2">
        <v>5.4</v>
      </c>
      <c r="H410" s="2">
        <v>1021.5</v>
      </c>
      <c r="I410" s="2">
        <v>0</v>
      </c>
      <c r="J410" s="2">
        <v>0</v>
      </c>
      <c r="K410" s="2">
        <v>0</v>
      </c>
      <c r="L410" s="2">
        <v>0</v>
      </c>
      <c r="M410" s="2">
        <v>1</v>
      </c>
      <c r="N410">
        <v>57.5</v>
      </c>
      <c r="O410">
        <v>784.2</v>
      </c>
      <c r="P410">
        <v>-2.1</v>
      </c>
      <c r="Q410">
        <v>-1.6</v>
      </c>
      <c r="R410" s="5">
        <v>0.27847222222222201</v>
      </c>
      <c r="T410" s="13">
        <f t="shared" si="9"/>
        <v>-1.6</v>
      </c>
      <c r="U410" s="13">
        <f t="shared" si="10"/>
        <v>-3.6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1.3</v>
      </c>
      <c r="AN410" s="2">
        <v>86</v>
      </c>
      <c r="AO410" s="2">
        <v>-0.8</v>
      </c>
      <c r="AP410" s="2">
        <v>-1</v>
      </c>
      <c r="AQ410" s="2">
        <v>7.2</v>
      </c>
      <c r="AR410" s="2">
        <v>7.2</v>
      </c>
      <c r="AS410" s="2">
        <v>1016.8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0.9</v>
      </c>
      <c r="BB410">
        <v>1.3</v>
      </c>
      <c r="BC410" s="5">
        <v>0.27847222222222201</v>
      </c>
    </row>
    <row r="411" spans="2:55">
      <c r="B411" s="2">
        <v>-1</v>
      </c>
      <c r="C411" s="2">
        <v>90</v>
      </c>
      <c r="D411" s="2">
        <v>-2.4</v>
      </c>
      <c r="E411" s="2">
        <v>-3.2</v>
      </c>
      <c r="F411" s="2">
        <v>6.1</v>
      </c>
      <c r="G411" s="2">
        <v>6.1</v>
      </c>
      <c r="H411" s="2">
        <v>1021.5</v>
      </c>
      <c r="I411" s="2">
        <v>0</v>
      </c>
      <c r="J411" s="2">
        <v>0</v>
      </c>
      <c r="K411" s="2">
        <v>0</v>
      </c>
      <c r="L411" s="2">
        <v>0</v>
      </c>
      <c r="M411" s="2">
        <v>1</v>
      </c>
      <c r="N411">
        <v>57.5</v>
      </c>
      <c r="O411">
        <v>784.2</v>
      </c>
      <c r="P411">
        <v>-2.1</v>
      </c>
      <c r="Q411">
        <v>-1.6</v>
      </c>
      <c r="R411" s="5">
        <v>0.27916666666666701</v>
      </c>
      <c r="T411" s="13">
        <f t="shared" si="9"/>
        <v>-1.6</v>
      </c>
      <c r="U411" s="13">
        <f t="shared" si="10"/>
        <v>-3.6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1.3</v>
      </c>
      <c r="AN411" s="2">
        <v>86</v>
      </c>
      <c r="AO411" s="2">
        <v>-0.8</v>
      </c>
      <c r="AP411" s="2">
        <v>-0.3</v>
      </c>
      <c r="AQ411" s="2">
        <v>5.4</v>
      </c>
      <c r="AR411" s="2">
        <v>6.5</v>
      </c>
      <c r="AS411" s="2">
        <v>1016.9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0.9</v>
      </c>
      <c r="BB411">
        <v>1.2</v>
      </c>
      <c r="BC411" s="5">
        <v>0.27916666666666701</v>
      </c>
    </row>
    <row r="412" spans="2:55">
      <c r="B412" s="2">
        <v>-1</v>
      </c>
      <c r="C412" s="2">
        <v>90</v>
      </c>
      <c r="D412" s="2">
        <v>-2.4</v>
      </c>
      <c r="E412" s="2">
        <v>-1</v>
      </c>
      <c r="F412" s="2">
        <v>4</v>
      </c>
      <c r="G412" s="2">
        <v>5.4</v>
      </c>
      <c r="H412" s="2">
        <v>1021.7</v>
      </c>
      <c r="I412" s="2">
        <v>0</v>
      </c>
      <c r="J412" s="2">
        <v>0</v>
      </c>
      <c r="K412" s="2">
        <v>0</v>
      </c>
      <c r="L412" s="2">
        <v>0</v>
      </c>
      <c r="M412" s="2">
        <v>1</v>
      </c>
      <c r="N412">
        <v>57.5</v>
      </c>
      <c r="O412">
        <v>784.2</v>
      </c>
      <c r="P412">
        <v>-2.1</v>
      </c>
      <c r="Q412">
        <v>-1.6</v>
      </c>
      <c r="R412" s="5">
        <v>0.27986111111111101</v>
      </c>
      <c r="T412" s="13">
        <f t="shared" si="9"/>
        <v>-1.6</v>
      </c>
      <c r="U412" s="13">
        <f t="shared" si="10"/>
        <v>-3.6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1.3</v>
      </c>
      <c r="AN412" s="2">
        <v>86</v>
      </c>
      <c r="AO412" s="2">
        <v>-0.8</v>
      </c>
      <c r="AP412" s="2">
        <v>-0.5</v>
      </c>
      <c r="AQ412" s="2">
        <v>5.8</v>
      </c>
      <c r="AR412" s="2">
        <v>7.2</v>
      </c>
      <c r="AS412" s="2">
        <v>1016.9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0.9</v>
      </c>
      <c r="BB412">
        <v>1.2</v>
      </c>
      <c r="BC412" s="5">
        <v>0.27986111111111101</v>
      </c>
    </row>
    <row r="413" spans="2:55">
      <c r="B413" s="2">
        <v>-0.9</v>
      </c>
      <c r="C413" s="2">
        <v>90</v>
      </c>
      <c r="D413" s="2">
        <v>-2.2999999999999998</v>
      </c>
      <c r="E413" s="2">
        <v>-2.6</v>
      </c>
      <c r="F413" s="2">
        <v>5</v>
      </c>
      <c r="G413" s="2">
        <v>6.1</v>
      </c>
      <c r="H413" s="2">
        <v>1021.4</v>
      </c>
      <c r="I413" s="2">
        <v>0</v>
      </c>
      <c r="J413" s="2">
        <v>0</v>
      </c>
      <c r="K413" s="2">
        <v>0</v>
      </c>
      <c r="L413" s="2">
        <v>0</v>
      </c>
      <c r="M413" s="2">
        <v>1</v>
      </c>
      <c r="N413">
        <v>57.5</v>
      </c>
      <c r="O413">
        <v>784.2</v>
      </c>
      <c r="P413">
        <v>-2.1</v>
      </c>
      <c r="Q413">
        <v>-1.6</v>
      </c>
      <c r="R413" s="5">
        <v>0.280555555555556</v>
      </c>
      <c r="T413" s="13">
        <f t="shared" si="9"/>
        <v>-1.6</v>
      </c>
      <c r="U413" s="13">
        <f t="shared" si="10"/>
        <v>-3.7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1.3</v>
      </c>
      <c r="AN413" s="2">
        <v>86</v>
      </c>
      <c r="AO413" s="2">
        <v>-0.8</v>
      </c>
      <c r="AP413" s="2">
        <v>1.3</v>
      </c>
      <c r="AQ413" s="2">
        <v>4.7</v>
      </c>
      <c r="AR413" s="2">
        <v>8.3000000000000007</v>
      </c>
      <c r="AS413" s="2">
        <v>1017.1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0.9</v>
      </c>
      <c r="BB413">
        <v>1.2</v>
      </c>
      <c r="BC413" s="5">
        <v>0.280555555555556</v>
      </c>
    </row>
    <row r="414" spans="2:55">
      <c r="B414" s="2">
        <v>-0.9</v>
      </c>
      <c r="C414" s="2">
        <v>90</v>
      </c>
      <c r="D414" s="2">
        <v>-2.2999999999999998</v>
      </c>
      <c r="E414" s="2">
        <v>-0.9</v>
      </c>
      <c r="F414" s="2">
        <v>3.6</v>
      </c>
      <c r="G414" s="2">
        <v>5.4</v>
      </c>
      <c r="H414" s="2">
        <v>1021.5</v>
      </c>
      <c r="I414" s="2">
        <v>0</v>
      </c>
      <c r="J414" s="2">
        <v>0</v>
      </c>
      <c r="K414" s="2">
        <v>0</v>
      </c>
      <c r="L414" s="2">
        <v>0</v>
      </c>
      <c r="M414" s="2">
        <v>1</v>
      </c>
      <c r="N414">
        <v>57.5</v>
      </c>
      <c r="O414">
        <v>784.2</v>
      </c>
      <c r="P414">
        <v>-2.1</v>
      </c>
      <c r="Q414">
        <v>-1.6</v>
      </c>
      <c r="R414" s="5">
        <v>0.28125</v>
      </c>
      <c r="T414" s="13">
        <f t="shared" si="9"/>
        <v>-1.6</v>
      </c>
      <c r="U414" s="13">
        <f t="shared" si="10"/>
        <v>-3.7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1.3</v>
      </c>
      <c r="AN414" s="2">
        <v>86</v>
      </c>
      <c r="AO414" s="2">
        <v>-0.8</v>
      </c>
      <c r="AP414" s="2">
        <v>-1.1000000000000001</v>
      </c>
      <c r="AQ414" s="2">
        <v>7.6</v>
      </c>
      <c r="AR414" s="2">
        <v>8.3000000000000007</v>
      </c>
      <c r="AS414" s="2">
        <v>1016.9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0.9</v>
      </c>
      <c r="BB414">
        <v>1.3</v>
      </c>
      <c r="BC414" s="5">
        <v>0.28125</v>
      </c>
    </row>
    <row r="415" spans="2:55">
      <c r="B415" s="2">
        <v>-0.9</v>
      </c>
      <c r="C415" s="2">
        <v>90</v>
      </c>
      <c r="D415" s="2">
        <v>-2.2999999999999998</v>
      </c>
      <c r="E415" s="2">
        <v>-0.9</v>
      </c>
      <c r="F415" s="2">
        <v>2.5</v>
      </c>
      <c r="G415" s="2">
        <v>4.3</v>
      </c>
      <c r="H415" s="2">
        <v>1021.5</v>
      </c>
      <c r="I415" s="2">
        <v>0</v>
      </c>
      <c r="J415" s="2">
        <v>0</v>
      </c>
      <c r="K415" s="2">
        <v>0</v>
      </c>
      <c r="L415" s="2">
        <v>0</v>
      </c>
      <c r="M415" s="2">
        <v>1</v>
      </c>
      <c r="N415">
        <v>57.5</v>
      </c>
      <c r="O415">
        <v>784.2</v>
      </c>
      <c r="P415">
        <v>-2.1</v>
      </c>
      <c r="Q415">
        <v>-1.6</v>
      </c>
      <c r="R415" s="5">
        <v>0.281944444444444</v>
      </c>
      <c r="T415" s="13">
        <f t="shared" si="9"/>
        <v>-1.6</v>
      </c>
      <c r="U415" s="13">
        <f t="shared" si="10"/>
        <v>-3.7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1.3</v>
      </c>
      <c r="AN415" s="2">
        <v>86</v>
      </c>
      <c r="AO415" s="2">
        <v>-0.8</v>
      </c>
      <c r="AP415" s="2">
        <v>-2</v>
      </c>
      <c r="AQ415" s="2">
        <v>10.8</v>
      </c>
      <c r="AR415" s="2">
        <v>11.2</v>
      </c>
      <c r="AS415" s="2">
        <v>1016.9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0.9</v>
      </c>
      <c r="BB415">
        <v>1.2</v>
      </c>
      <c r="BC415" s="5">
        <v>0.281944444444444</v>
      </c>
    </row>
    <row r="416" spans="2:55">
      <c r="B416" s="2">
        <v>-0.9</v>
      </c>
      <c r="C416" s="2">
        <v>90</v>
      </c>
      <c r="D416" s="2">
        <v>-2.2999999999999998</v>
      </c>
      <c r="E416" s="2">
        <v>-0.9</v>
      </c>
      <c r="F416" s="2">
        <v>2.9</v>
      </c>
      <c r="G416" s="2">
        <v>4.3</v>
      </c>
      <c r="H416" s="2">
        <v>1021.4</v>
      </c>
      <c r="I416" s="2">
        <v>0</v>
      </c>
      <c r="J416" s="2">
        <v>0</v>
      </c>
      <c r="K416" s="2">
        <v>0</v>
      </c>
      <c r="L416" s="2">
        <v>0</v>
      </c>
      <c r="M416" s="2">
        <v>1</v>
      </c>
      <c r="N416">
        <v>57.5</v>
      </c>
      <c r="O416">
        <v>784.2</v>
      </c>
      <c r="P416">
        <v>-2.1</v>
      </c>
      <c r="Q416">
        <v>-1.6</v>
      </c>
      <c r="R416" s="5">
        <v>0.28263888888888899</v>
      </c>
      <c r="T416" s="13">
        <f t="shared" si="9"/>
        <v>-1.6</v>
      </c>
      <c r="U416" s="13">
        <f t="shared" si="10"/>
        <v>-3.7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1.3</v>
      </c>
      <c r="AN416" s="2">
        <v>86</v>
      </c>
      <c r="AO416" s="2">
        <v>-0.8</v>
      </c>
      <c r="AP416" s="2">
        <v>-0.6</v>
      </c>
      <c r="AQ416" s="2">
        <v>6.1</v>
      </c>
      <c r="AR416" s="2">
        <v>7.6</v>
      </c>
      <c r="AS416" s="2">
        <v>1016.8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0.9</v>
      </c>
      <c r="BB416">
        <v>1.2</v>
      </c>
      <c r="BC416" s="5">
        <v>0.28263888888888899</v>
      </c>
    </row>
    <row r="417" spans="2:55">
      <c r="B417" s="2">
        <v>-0.8</v>
      </c>
      <c r="C417" s="2">
        <v>90</v>
      </c>
      <c r="D417" s="2">
        <v>-2.2000000000000002</v>
      </c>
      <c r="E417" s="2">
        <v>-0.8</v>
      </c>
      <c r="F417" s="2">
        <v>4</v>
      </c>
      <c r="G417" s="2">
        <v>6.1</v>
      </c>
      <c r="H417" s="2">
        <v>1021.5</v>
      </c>
      <c r="I417" s="2">
        <v>0</v>
      </c>
      <c r="J417" s="2">
        <v>0</v>
      </c>
      <c r="K417" s="2">
        <v>0</v>
      </c>
      <c r="L417" s="2">
        <v>0</v>
      </c>
      <c r="M417" s="2">
        <v>1</v>
      </c>
      <c r="N417">
        <v>57.5</v>
      </c>
      <c r="O417">
        <v>784.2</v>
      </c>
      <c r="P417">
        <v>-2.1</v>
      </c>
      <c r="Q417">
        <v>-1.6</v>
      </c>
      <c r="R417" s="5">
        <v>0.28333333333333299</v>
      </c>
      <c r="T417" s="13">
        <f t="shared" si="9"/>
        <v>-1.6</v>
      </c>
      <c r="U417" s="13">
        <f t="shared" si="10"/>
        <v>-3.8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1.3</v>
      </c>
      <c r="AN417" s="2">
        <v>86</v>
      </c>
      <c r="AO417" s="2">
        <v>-0.8</v>
      </c>
      <c r="AP417" s="2">
        <v>1.3</v>
      </c>
      <c r="AQ417" s="2">
        <v>4.7</v>
      </c>
      <c r="AR417" s="2">
        <v>10.8</v>
      </c>
      <c r="AS417" s="2">
        <v>1016.8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0.9</v>
      </c>
      <c r="BB417">
        <v>1.2</v>
      </c>
      <c r="BC417" s="5">
        <v>0.28333333333333299</v>
      </c>
    </row>
    <row r="418" spans="2:55">
      <c r="B418" s="2">
        <v>-0.8</v>
      </c>
      <c r="C418" s="2">
        <v>90</v>
      </c>
      <c r="D418" s="2">
        <v>-2.2000000000000002</v>
      </c>
      <c r="E418" s="2">
        <v>-0.8</v>
      </c>
      <c r="F418" s="2">
        <v>4.3</v>
      </c>
      <c r="G418" s="2">
        <v>5.4</v>
      </c>
      <c r="H418" s="2">
        <v>1021.6</v>
      </c>
      <c r="I418" s="2">
        <v>0</v>
      </c>
      <c r="J418" s="2">
        <v>0</v>
      </c>
      <c r="K418" s="2">
        <v>0</v>
      </c>
      <c r="L418" s="2">
        <v>0</v>
      </c>
      <c r="M418" s="2">
        <v>1</v>
      </c>
      <c r="N418">
        <v>57.5</v>
      </c>
      <c r="O418">
        <v>784.2</v>
      </c>
      <c r="P418">
        <v>-2.1</v>
      </c>
      <c r="Q418">
        <v>-1.6</v>
      </c>
      <c r="R418" s="5">
        <v>0.28402777777777799</v>
      </c>
      <c r="T418" s="13">
        <f t="shared" si="9"/>
        <v>-1.6</v>
      </c>
      <c r="U418" s="13">
        <f t="shared" si="10"/>
        <v>-3.8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1.3</v>
      </c>
      <c r="AN418" s="2">
        <v>86</v>
      </c>
      <c r="AO418" s="2">
        <v>-0.8</v>
      </c>
      <c r="AP418" s="2">
        <v>-0.1</v>
      </c>
      <c r="AQ418" s="2">
        <v>5</v>
      </c>
      <c r="AR418" s="2">
        <v>9.6999999999999993</v>
      </c>
      <c r="AS418" s="2">
        <v>1016.8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0.9</v>
      </c>
      <c r="BB418">
        <v>1.2</v>
      </c>
      <c r="BC418" s="5">
        <v>0.28402777777777799</v>
      </c>
    </row>
    <row r="419" spans="2:55">
      <c r="B419" s="2">
        <v>-0.8</v>
      </c>
      <c r="C419" s="2">
        <v>90</v>
      </c>
      <c r="D419" s="2">
        <v>-2.2000000000000002</v>
      </c>
      <c r="E419" s="2">
        <v>-0.8</v>
      </c>
      <c r="F419" s="2">
        <v>3.6</v>
      </c>
      <c r="G419" s="2">
        <v>6.1</v>
      </c>
      <c r="H419" s="2">
        <v>1021.6</v>
      </c>
      <c r="I419" s="2">
        <v>0</v>
      </c>
      <c r="J419" s="2">
        <v>0</v>
      </c>
      <c r="K419" s="2">
        <v>0</v>
      </c>
      <c r="L419" s="2">
        <v>0</v>
      </c>
      <c r="M419" s="2">
        <v>1</v>
      </c>
      <c r="N419">
        <v>57.5</v>
      </c>
      <c r="O419">
        <v>784.2</v>
      </c>
      <c r="P419">
        <v>-2.1</v>
      </c>
      <c r="Q419">
        <v>-1.6</v>
      </c>
      <c r="R419" s="5">
        <v>0.28472222222222199</v>
      </c>
      <c r="T419" s="13">
        <f t="shared" si="9"/>
        <v>-1.6</v>
      </c>
      <c r="U419" s="13">
        <f t="shared" si="10"/>
        <v>-3.8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1.3</v>
      </c>
      <c r="AN419" s="2">
        <v>86</v>
      </c>
      <c r="AO419" s="2">
        <v>-0.8</v>
      </c>
      <c r="AP419" s="2">
        <v>-0.9</v>
      </c>
      <c r="AQ419" s="2">
        <v>6.8</v>
      </c>
      <c r="AR419" s="2">
        <v>7.9</v>
      </c>
      <c r="AS419" s="2">
        <v>1017.1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0.9</v>
      </c>
      <c r="BB419">
        <v>1.2</v>
      </c>
      <c r="BC419" s="5">
        <v>0.28472222222222199</v>
      </c>
    </row>
    <row r="420" spans="2:55">
      <c r="B420" s="2">
        <v>-0.8</v>
      </c>
      <c r="C420" s="2">
        <v>90</v>
      </c>
      <c r="D420" s="2">
        <v>-2.2000000000000002</v>
      </c>
      <c r="E420" s="2">
        <v>-0.8</v>
      </c>
      <c r="F420" s="2">
        <v>0</v>
      </c>
      <c r="G420" s="2">
        <v>3.6</v>
      </c>
      <c r="H420" s="2">
        <v>1021.6</v>
      </c>
      <c r="I420" s="2">
        <v>0</v>
      </c>
      <c r="J420" s="2">
        <v>0</v>
      </c>
      <c r="K420" s="2">
        <v>0</v>
      </c>
      <c r="L420" s="2">
        <v>0</v>
      </c>
      <c r="M420" s="2">
        <v>1</v>
      </c>
      <c r="N420">
        <v>57.5</v>
      </c>
      <c r="O420">
        <v>784.2</v>
      </c>
      <c r="P420">
        <v>-2.1</v>
      </c>
      <c r="Q420">
        <v>-1.6</v>
      </c>
      <c r="R420" s="5">
        <v>0.28541666666666698</v>
      </c>
      <c r="T420" s="13">
        <f t="shared" si="9"/>
        <v>-1.6</v>
      </c>
      <c r="U420" s="13">
        <f t="shared" si="10"/>
        <v>-3.8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1.3</v>
      </c>
      <c r="AN420" s="2">
        <v>86</v>
      </c>
      <c r="AO420" s="2">
        <v>-0.8</v>
      </c>
      <c r="AP420" s="2">
        <v>-0.1</v>
      </c>
      <c r="AQ420" s="2">
        <v>5</v>
      </c>
      <c r="AR420" s="2">
        <v>7.2</v>
      </c>
      <c r="AS420" s="2">
        <v>1016.9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0.9</v>
      </c>
      <c r="BB420">
        <v>1.2</v>
      </c>
      <c r="BC420" s="5">
        <v>0.28541666666666698</v>
      </c>
    </row>
    <row r="421" spans="2:55">
      <c r="B421" s="2">
        <v>-0.8</v>
      </c>
      <c r="C421" s="2">
        <v>90</v>
      </c>
      <c r="D421" s="2">
        <v>-2.2000000000000002</v>
      </c>
      <c r="E421" s="2">
        <v>-0.8</v>
      </c>
      <c r="F421" s="2">
        <v>2.9</v>
      </c>
      <c r="G421" s="2">
        <v>5.4</v>
      </c>
      <c r="H421" s="2">
        <v>1021.2</v>
      </c>
      <c r="I421" s="2">
        <v>0</v>
      </c>
      <c r="J421" s="2">
        <v>0</v>
      </c>
      <c r="K421" s="2">
        <v>0</v>
      </c>
      <c r="L421" s="2">
        <v>0</v>
      </c>
      <c r="M421" s="2">
        <v>1</v>
      </c>
      <c r="N421">
        <v>57.5</v>
      </c>
      <c r="O421">
        <v>784.2</v>
      </c>
      <c r="P421">
        <v>-2</v>
      </c>
      <c r="Q421">
        <v>-1.5</v>
      </c>
      <c r="R421" s="5">
        <v>0.28611111111111098</v>
      </c>
      <c r="T421" s="13">
        <f t="shared" si="9"/>
        <v>-1.5</v>
      </c>
      <c r="U421" s="13">
        <f t="shared" si="10"/>
        <v>-3.7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1.3</v>
      </c>
      <c r="AN421" s="2">
        <v>86</v>
      </c>
      <c r="AO421" s="2">
        <v>-0.8</v>
      </c>
      <c r="AP421" s="2">
        <v>-1</v>
      </c>
      <c r="AQ421" s="2">
        <v>7.2</v>
      </c>
      <c r="AR421" s="2">
        <v>7.9</v>
      </c>
      <c r="AS421" s="2">
        <v>1017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0.9</v>
      </c>
      <c r="BB421">
        <v>1.2</v>
      </c>
      <c r="BC421" s="5">
        <v>0.28611111111111098</v>
      </c>
    </row>
    <row r="422" spans="2:55">
      <c r="B422" s="2">
        <v>-0.8</v>
      </c>
      <c r="C422" s="2">
        <v>90</v>
      </c>
      <c r="D422" s="2">
        <v>-2.2000000000000002</v>
      </c>
      <c r="E422" s="2">
        <v>-0.8</v>
      </c>
      <c r="F422" s="2">
        <v>4.7</v>
      </c>
      <c r="G422" s="2">
        <v>6.8</v>
      </c>
      <c r="H422" s="2">
        <v>1021.4</v>
      </c>
      <c r="I422" s="2">
        <v>0</v>
      </c>
      <c r="J422" s="2">
        <v>0</v>
      </c>
      <c r="K422" s="2">
        <v>0</v>
      </c>
      <c r="L422" s="2">
        <v>0</v>
      </c>
      <c r="M422" s="2">
        <v>1</v>
      </c>
      <c r="N422">
        <v>57.5</v>
      </c>
      <c r="O422">
        <v>784.2</v>
      </c>
      <c r="P422">
        <v>-2</v>
      </c>
      <c r="Q422">
        <v>-1.6</v>
      </c>
      <c r="R422" s="5">
        <v>0.28680555555555598</v>
      </c>
      <c r="T422" s="13">
        <f t="shared" si="9"/>
        <v>-1.6</v>
      </c>
      <c r="U422" s="13">
        <f t="shared" si="10"/>
        <v>-3.8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1.3</v>
      </c>
      <c r="AN422" s="2">
        <v>86</v>
      </c>
      <c r="AO422" s="2">
        <v>-0.8</v>
      </c>
      <c r="AP422" s="2">
        <v>1.3</v>
      </c>
      <c r="AQ422" s="2">
        <v>4.7</v>
      </c>
      <c r="AR422" s="2">
        <v>6.1</v>
      </c>
      <c r="AS422" s="2">
        <v>1017.1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0.9</v>
      </c>
      <c r="BB422">
        <v>1.2</v>
      </c>
      <c r="BC422" s="5">
        <v>0.28680555555555598</v>
      </c>
    </row>
    <row r="423" spans="2:55">
      <c r="B423" s="2">
        <v>-0.8</v>
      </c>
      <c r="C423" s="2">
        <v>90</v>
      </c>
      <c r="D423" s="2">
        <v>-2.2000000000000002</v>
      </c>
      <c r="E423" s="2">
        <v>-0.8</v>
      </c>
      <c r="F423" s="2">
        <v>2.9</v>
      </c>
      <c r="G423" s="2">
        <v>3.2</v>
      </c>
      <c r="H423" s="2">
        <v>1021.5</v>
      </c>
      <c r="I423" s="2">
        <v>0</v>
      </c>
      <c r="J423" s="2">
        <v>0</v>
      </c>
      <c r="K423" s="2">
        <v>0</v>
      </c>
      <c r="L423" s="2">
        <v>0</v>
      </c>
      <c r="M423" s="2">
        <v>1</v>
      </c>
      <c r="N423">
        <v>57.5</v>
      </c>
      <c r="O423">
        <v>784.2</v>
      </c>
      <c r="P423">
        <v>-2</v>
      </c>
      <c r="Q423">
        <v>-1.6</v>
      </c>
      <c r="R423" s="5">
        <v>0.28749999999999998</v>
      </c>
      <c r="T423" s="13">
        <f t="shared" si="9"/>
        <v>-1.6</v>
      </c>
      <c r="U423" s="13">
        <f t="shared" si="10"/>
        <v>-3.8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1.3</v>
      </c>
      <c r="AN423" s="2">
        <v>86</v>
      </c>
      <c r="AO423" s="2">
        <v>-0.8</v>
      </c>
      <c r="AP423" s="2">
        <v>-1.4</v>
      </c>
      <c r="AQ423" s="2">
        <v>8.6</v>
      </c>
      <c r="AR423" s="2">
        <v>10.4</v>
      </c>
      <c r="AS423" s="2">
        <v>1017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0.9</v>
      </c>
      <c r="BB423">
        <v>1.2</v>
      </c>
      <c r="BC423" s="5">
        <v>0.28749999999999998</v>
      </c>
    </row>
    <row r="424" spans="2:55">
      <c r="B424" s="2">
        <v>-0.8</v>
      </c>
      <c r="C424" s="2">
        <v>90</v>
      </c>
      <c r="D424" s="2">
        <v>-2.2000000000000002</v>
      </c>
      <c r="E424" s="2">
        <v>-0.8</v>
      </c>
      <c r="F424" s="2">
        <v>2.9</v>
      </c>
      <c r="G424" s="2">
        <v>4.7</v>
      </c>
      <c r="H424" s="2">
        <v>1021.2</v>
      </c>
      <c r="I424" s="2">
        <v>0</v>
      </c>
      <c r="J424" s="2">
        <v>0</v>
      </c>
      <c r="K424" s="2">
        <v>0</v>
      </c>
      <c r="L424" s="2">
        <v>0</v>
      </c>
      <c r="M424" s="2">
        <v>1</v>
      </c>
      <c r="N424">
        <v>57.5</v>
      </c>
      <c r="O424">
        <v>784.2</v>
      </c>
      <c r="P424">
        <v>-2</v>
      </c>
      <c r="Q424">
        <v>-1.5</v>
      </c>
      <c r="R424" s="5">
        <v>0.28819444444444398</v>
      </c>
      <c r="T424" s="13">
        <f t="shared" si="9"/>
        <v>-1.5</v>
      </c>
      <c r="U424" s="13">
        <f t="shared" si="10"/>
        <v>-3.7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1.3</v>
      </c>
      <c r="AN424" s="2">
        <v>86</v>
      </c>
      <c r="AO424" s="2">
        <v>-0.8</v>
      </c>
      <c r="AP424" s="2">
        <v>-0.9</v>
      </c>
      <c r="AQ424" s="2">
        <v>6.8</v>
      </c>
      <c r="AR424" s="2">
        <v>7.9</v>
      </c>
      <c r="AS424" s="2">
        <v>1017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0.9</v>
      </c>
      <c r="BB424">
        <v>1.2</v>
      </c>
      <c r="BC424" s="5">
        <v>0.28819444444444398</v>
      </c>
    </row>
    <row r="425" spans="2:55">
      <c r="B425" s="2">
        <v>-0.8</v>
      </c>
      <c r="C425" s="2">
        <v>90</v>
      </c>
      <c r="D425" s="2">
        <v>-2.2000000000000002</v>
      </c>
      <c r="E425" s="2">
        <v>-3.6</v>
      </c>
      <c r="F425" s="2">
        <v>7.6</v>
      </c>
      <c r="G425" s="2">
        <v>7.6</v>
      </c>
      <c r="H425" s="2">
        <v>1021.6</v>
      </c>
      <c r="I425" s="2">
        <v>0</v>
      </c>
      <c r="J425" s="2">
        <v>0</v>
      </c>
      <c r="K425" s="2">
        <v>0</v>
      </c>
      <c r="L425" s="2">
        <v>0</v>
      </c>
      <c r="M425" s="2">
        <v>1</v>
      </c>
      <c r="N425">
        <v>57.5</v>
      </c>
      <c r="O425">
        <v>784.2</v>
      </c>
      <c r="P425">
        <v>-2</v>
      </c>
      <c r="Q425">
        <v>-1.5</v>
      </c>
      <c r="R425" s="5">
        <v>0.28888888888888897</v>
      </c>
      <c r="T425" s="13">
        <f t="shared" si="9"/>
        <v>-1.5</v>
      </c>
      <c r="U425" s="13">
        <f t="shared" si="10"/>
        <v>-3.7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1.3</v>
      </c>
      <c r="AN425" s="2">
        <v>86</v>
      </c>
      <c r="AO425" s="2">
        <v>-0.8</v>
      </c>
      <c r="AP425" s="2">
        <v>-0.1</v>
      </c>
      <c r="AQ425" s="2">
        <v>5</v>
      </c>
      <c r="AR425" s="2">
        <v>7.9</v>
      </c>
      <c r="AS425" s="2">
        <v>1017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0.9</v>
      </c>
      <c r="BB425">
        <v>1.2</v>
      </c>
      <c r="BC425" s="5">
        <v>0.28888888888888897</v>
      </c>
    </row>
    <row r="426" spans="2:55">
      <c r="B426" s="2">
        <v>-0.7</v>
      </c>
      <c r="C426" s="2">
        <v>90</v>
      </c>
      <c r="D426" s="2">
        <v>-2.1</v>
      </c>
      <c r="E426" s="2">
        <v>-3.1</v>
      </c>
      <c r="F426" s="2">
        <v>6.5</v>
      </c>
      <c r="G426" s="2">
        <v>7.6</v>
      </c>
      <c r="H426" s="2">
        <v>1021.5</v>
      </c>
      <c r="I426" s="2">
        <v>0</v>
      </c>
      <c r="J426" s="2">
        <v>0</v>
      </c>
      <c r="K426" s="2">
        <v>0</v>
      </c>
      <c r="L426" s="2">
        <v>0</v>
      </c>
      <c r="M426" s="2">
        <v>1</v>
      </c>
      <c r="N426">
        <v>57.5</v>
      </c>
      <c r="O426">
        <v>784.2</v>
      </c>
      <c r="P426">
        <v>-2</v>
      </c>
      <c r="Q426">
        <v>-1.5</v>
      </c>
      <c r="R426" s="5">
        <v>0.28958333333333303</v>
      </c>
      <c r="T426" s="13">
        <f t="shared" si="9"/>
        <v>-1.5</v>
      </c>
      <c r="U426" s="13">
        <f t="shared" si="10"/>
        <v>-3.8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1.3</v>
      </c>
      <c r="AN426" s="2">
        <v>86</v>
      </c>
      <c r="AO426" s="2">
        <v>-0.8</v>
      </c>
      <c r="AP426" s="2">
        <v>-1.7</v>
      </c>
      <c r="AQ426" s="2">
        <v>10.1</v>
      </c>
      <c r="AR426" s="2">
        <v>10.1</v>
      </c>
      <c r="AS426" s="2">
        <v>1016.8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0.9</v>
      </c>
      <c r="BB426">
        <v>1.2</v>
      </c>
      <c r="BC426" s="5">
        <v>0.28958333333333303</v>
      </c>
    </row>
    <row r="427" spans="2:55">
      <c r="B427" s="2">
        <v>-0.7</v>
      </c>
      <c r="C427" s="2">
        <v>90</v>
      </c>
      <c r="D427" s="2">
        <v>-2.1</v>
      </c>
      <c r="E427" s="2">
        <v>-0.7</v>
      </c>
      <c r="F427" s="2">
        <v>2.9</v>
      </c>
      <c r="G427" s="2">
        <v>5</v>
      </c>
      <c r="H427" s="2">
        <v>1021.4</v>
      </c>
      <c r="I427" s="2">
        <v>0</v>
      </c>
      <c r="J427" s="2">
        <v>0</v>
      </c>
      <c r="K427" s="2">
        <v>0</v>
      </c>
      <c r="L427" s="2">
        <v>0</v>
      </c>
      <c r="M427" s="2">
        <v>1</v>
      </c>
      <c r="N427">
        <v>57.5</v>
      </c>
      <c r="O427">
        <v>784.2</v>
      </c>
      <c r="P427">
        <v>-2</v>
      </c>
      <c r="Q427">
        <v>-1.5</v>
      </c>
      <c r="R427" s="5">
        <v>0.29027777777777802</v>
      </c>
      <c r="T427" s="13">
        <f t="shared" si="9"/>
        <v>-1.5</v>
      </c>
      <c r="U427" s="13">
        <f t="shared" si="10"/>
        <v>-3.8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1.3</v>
      </c>
      <c r="AN427" s="2">
        <v>86</v>
      </c>
      <c r="AO427" s="2">
        <v>-0.8</v>
      </c>
      <c r="AP427" s="2">
        <v>-0.3</v>
      </c>
      <c r="AQ427" s="2">
        <v>5.4</v>
      </c>
      <c r="AR427" s="2">
        <v>8.6</v>
      </c>
      <c r="AS427" s="2">
        <v>1017.1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0.9</v>
      </c>
      <c r="BB427">
        <v>1.2</v>
      </c>
      <c r="BC427" s="5">
        <v>0.29027777777777802</v>
      </c>
    </row>
    <row r="428" spans="2:55">
      <c r="B428" s="2">
        <v>-0.7</v>
      </c>
      <c r="C428" s="2">
        <v>90</v>
      </c>
      <c r="D428" s="2">
        <v>-2.1</v>
      </c>
      <c r="E428" s="2">
        <v>-2.4</v>
      </c>
      <c r="F428" s="2">
        <v>5</v>
      </c>
      <c r="G428" s="2">
        <v>5</v>
      </c>
      <c r="H428" s="2">
        <v>1021.7</v>
      </c>
      <c r="I428" s="2">
        <v>0</v>
      </c>
      <c r="J428" s="2">
        <v>0</v>
      </c>
      <c r="K428" s="2">
        <v>0</v>
      </c>
      <c r="L428" s="2">
        <v>0</v>
      </c>
      <c r="M428" s="2">
        <v>1</v>
      </c>
      <c r="N428">
        <v>57.5</v>
      </c>
      <c r="O428">
        <v>784.2</v>
      </c>
      <c r="P428">
        <v>-2</v>
      </c>
      <c r="Q428">
        <v>-1.5</v>
      </c>
      <c r="R428" s="5">
        <v>0.29097222222222202</v>
      </c>
      <c r="T428" s="13">
        <f t="shared" si="9"/>
        <v>-1.5</v>
      </c>
      <c r="U428" s="13">
        <f t="shared" si="10"/>
        <v>-3.8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1.3</v>
      </c>
      <c r="AN428" s="2">
        <v>86</v>
      </c>
      <c r="AO428" s="2">
        <v>-0.8</v>
      </c>
      <c r="AP428" s="2">
        <v>-0.3</v>
      </c>
      <c r="AQ428" s="2">
        <v>5.4</v>
      </c>
      <c r="AR428" s="2">
        <v>9.6999999999999993</v>
      </c>
      <c r="AS428" s="2">
        <v>1017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0.9</v>
      </c>
      <c r="BB428">
        <v>1.2</v>
      </c>
      <c r="BC428" s="5">
        <v>0.29097222222222202</v>
      </c>
    </row>
    <row r="429" spans="2:55">
      <c r="B429" s="2">
        <v>-0.7</v>
      </c>
      <c r="C429" s="2">
        <v>90</v>
      </c>
      <c r="D429" s="2">
        <v>-2.1</v>
      </c>
      <c r="E429" s="2">
        <v>-0.7</v>
      </c>
      <c r="F429" s="2">
        <v>4</v>
      </c>
      <c r="G429" s="2">
        <v>4.3</v>
      </c>
      <c r="H429" s="2">
        <v>1021.3</v>
      </c>
      <c r="I429" s="2">
        <v>0</v>
      </c>
      <c r="J429" s="2">
        <v>0</v>
      </c>
      <c r="K429" s="2">
        <v>0</v>
      </c>
      <c r="L429" s="2">
        <v>0</v>
      </c>
      <c r="M429" s="2">
        <v>1</v>
      </c>
      <c r="N429">
        <v>57.5</v>
      </c>
      <c r="O429">
        <v>784.2</v>
      </c>
      <c r="P429">
        <v>-2</v>
      </c>
      <c r="Q429">
        <v>-1.5</v>
      </c>
      <c r="R429" s="5">
        <v>0.29166666666666702</v>
      </c>
      <c r="T429" s="13">
        <f t="shared" si="9"/>
        <v>-1.5</v>
      </c>
      <c r="U429" s="13">
        <f t="shared" si="10"/>
        <v>-3.8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1.3</v>
      </c>
      <c r="AN429" s="2">
        <v>86</v>
      </c>
      <c r="AO429" s="2">
        <v>-0.8</v>
      </c>
      <c r="AP429" s="2">
        <v>-1.3</v>
      </c>
      <c r="AQ429" s="2">
        <v>8.3000000000000007</v>
      </c>
      <c r="AR429" s="2">
        <v>8.3000000000000007</v>
      </c>
      <c r="AS429" s="2">
        <v>1017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0.9</v>
      </c>
      <c r="BB429">
        <v>1.2</v>
      </c>
      <c r="BC429" s="5">
        <v>0.29166666666666702</v>
      </c>
    </row>
    <row r="430" spans="2:55">
      <c r="B430" s="2">
        <v>-0.7</v>
      </c>
      <c r="C430" s="2">
        <v>90</v>
      </c>
      <c r="D430" s="2">
        <v>-2.1</v>
      </c>
      <c r="E430" s="2">
        <v>-0.7</v>
      </c>
      <c r="F430" s="2">
        <v>2.5</v>
      </c>
      <c r="G430" s="2">
        <v>5.8</v>
      </c>
      <c r="H430" s="2">
        <v>1021.5</v>
      </c>
      <c r="I430" s="2">
        <v>0</v>
      </c>
      <c r="J430" s="2">
        <v>0</v>
      </c>
      <c r="K430" s="2">
        <v>0</v>
      </c>
      <c r="L430" s="2">
        <v>0</v>
      </c>
      <c r="M430" s="2">
        <v>1</v>
      </c>
      <c r="N430">
        <v>57.5</v>
      </c>
      <c r="O430">
        <v>784.2</v>
      </c>
      <c r="P430">
        <v>-2</v>
      </c>
      <c r="Q430">
        <v>-1.5</v>
      </c>
      <c r="R430" s="5">
        <v>0.29236111111111102</v>
      </c>
      <c r="T430" s="13">
        <f t="shared" si="9"/>
        <v>-1.5</v>
      </c>
      <c r="U430" s="13">
        <f t="shared" si="10"/>
        <v>-3.8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1.3</v>
      </c>
      <c r="AN430" s="2">
        <v>86</v>
      </c>
      <c r="AO430" s="2">
        <v>-0.8</v>
      </c>
      <c r="AP430" s="2">
        <v>-0.6</v>
      </c>
      <c r="AQ430" s="2">
        <v>6.1</v>
      </c>
      <c r="AR430" s="2">
        <v>6.1</v>
      </c>
      <c r="AS430" s="2">
        <v>1017.1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0.9</v>
      </c>
      <c r="BB430">
        <v>1.2</v>
      </c>
      <c r="BC430" s="5">
        <v>0.29236111111111102</v>
      </c>
    </row>
    <row r="431" spans="2:55">
      <c r="B431" s="2">
        <v>-0.7</v>
      </c>
      <c r="C431" s="2">
        <v>90</v>
      </c>
      <c r="D431" s="2">
        <v>-2.1</v>
      </c>
      <c r="E431" s="2">
        <v>-0.7</v>
      </c>
      <c r="F431" s="2">
        <v>2.9</v>
      </c>
      <c r="G431" s="2">
        <v>6.1</v>
      </c>
      <c r="H431" s="2">
        <v>1021.5</v>
      </c>
      <c r="I431" s="2">
        <v>0</v>
      </c>
      <c r="J431" s="2">
        <v>0</v>
      </c>
      <c r="K431" s="2">
        <v>0</v>
      </c>
      <c r="L431" s="2">
        <v>0</v>
      </c>
      <c r="M431" s="2">
        <v>1</v>
      </c>
      <c r="N431">
        <v>57.5</v>
      </c>
      <c r="O431">
        <v>784.2</v>
      </c>
      <c r="P431">
        <v>-2</v>
      </c>
      <c r="Q431">
        <v>-1.5</v>
      </c>
      <c r="R431" s="5">
        <v>0.29305555555555601</v>
      </c>
      <c r="T431" s="13">
        <f t="shared" si="9"/>
        <v>-1.5</v>
      </c>
      <c r="U431" s="13">
        <f t="shared" si="10"/>
        <v>-3.8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1.3</v>
      </c>
      <c r="AN431" s="2">
        <v>86</v>
      </c>
      <c r="AO431" s="2">
        <v>-0.8</v>
      </c>
      <c r="AP431" s="2">
        <v>1.3</v>
      </c>
      <c r="AQ431" s="2">
        <v>4</v>
      </c>
      <c r="AR431" s="2">
        <v>5.8</v>
      </c>
      <c r="AS431" s="2">
        <v>1017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0.9</v>
      </c>
      <c r="BB431">
        <v>1.2</v>
      </c>
      <c r="BC431" s="5">
        <v>0.29305555555555601</v>
      </c>
    </row>
    <row r="432" spans="2:55">
      <c r="B432" s="2">
        <v>-0.7</v>
      </c>
      <c r="C432" s="2">
        <v>90</v>
      </c>
      <c r="D432" s="2">
        <v>-2.1</v>
      </c>
      <c r="E432" s="2">
        <v>-0.7</v>
      </c>
      <c r="F432" s="2">
        <v>4</v>
      </c>
      <c r="G432" s="2">
        <v>5</v>
      </c>
      <c r="H432" s="2">
        <v>1021.4</v>
      </c>
      <c r="I432" s="2">
        <v>0</v>
      </c>
      <c r="J432" s="2">
        <v>0</v>
      </c>
      <c r="K432" s="2">
        <v>0</v>
      </c>
      <c r="L432" s="2">
        <v>0</v>
      </c>
      <c r="M432" s="2">
        <v>1</v>
      </c>
      <c r="N432">
        <v>57.5</v>
      </c>
      <c r="O432">
        <v>784.2</v>
      </c>
      <c r="P432">
        <v>-2</v>
      </c>
      <c r="Q432">
        <v>-1.5</v>
      </c>
      <c r="R432" s="5">
        <v>0.29375000000000001</v>
      </c>
      <c r="T432" s="13">
        <f t="shared" si="9"/>
        <v>-1.5</v>
      </c>
      <c r="U432" s="13">
        <f t="shared" si="10"/>
        <v>-3.8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1.3</v>
      </c>
      <c r="AN432" s="2">
        <v>86</v>
      </c>
      <c r="AO432" s="2">
        <v>-0.8</v>
      </c>
      <c r="AP432" s="2">
        <v>-1.1000000000000001</v>
      </c>
      <c r="AQ432" s="2">
        <v>7.6</v>
      </c>
      <c r="AR432" s="2">
        <v>8.6</v>
      </c>
      <c r="AS432" s="2">
        <v>1017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1</v>
      </c>
      <c r="BB432">
        <v>1.2</v>
      </c>
      <c r="BC432" s="5">
        <v>0.29375000000000001</v>
      </c>
    </row>
    <row r="433" spans="2:55">
      <c r="B433" s="2">
        <v>-0.7</v>
      </c>
      <c r="C433" s="2">
        <v>90</v>
      </c>
      <c r="D433" s="2">
        <v>-2.1</v>
      </c>
      <c r="E433" s="2">
        <v>-2.6</v>
      </c>
      <c r="F433" s="2">
        <v>5.4</v>
      </c>
      <c r="G433" s="2">
        <v>5.4</v>
      </c>
      <c r="H433" s="2">
        <v>1021.4</v>
      </c>
      <c r="I433" s="2">
        <v>0</v>
      </c>
      <c r="J433" s="2">
        <v>0</v>
      </c>
      <c r="K433" s="2">
        <v>0</v>
      </c>
      <c r="L433" s="2">
        <v>0</v>
      </c>
      <c r="M433" s="2">
        <v>1</v>
      </c>
      <c r="N433">
        <v>57.5</v>
      </c>
      <c r="O433">
        <v>784.2</v>
      </c>
      <c r="P433">
        <v>-2</v>
      </c>
      <c r="Q433">
        <v>-1.5</v>
      </c>
      <c r="R433" s="5">
        <v>0.29444444444444401</v>
      </c>
      <c r="T433" s="13">
        <f t="shared" si="9"/>
        <v>-1.5</v>
      </c>
      <c r="U433" s="13">
        <f t="shared" si="10"/>
        <v>-3.8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1.3</v>
      </c>
      <c r="AN433" s="2">
        <v>86</v>
      </c>
      <c r="AO433" s="2">
        <v>-0.8</v>
      </c>
      <c r="AP433" s="2">
        <v>-2.8</v>
      </c>
      <c r="AQ433" s="2">
        <v>15.1</v>
      </c>
      <c r="AR433" s="2">
        <v>17.3</v>
      </c>
      <c r="AS433" s="2">
        <v>1017.2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0.9</v>
      </c>
      <c r="BB433">
        <v>1.2</v>
      </c>
      <c r="BC433" s="5">
        <v>0.29444444444444401</v>
      </c>
    </row>
    <row r="434" spans="2:55">
      <c r="B434" s="2">
        <v>-0.7</v>
      </c>
      <c r="C434" s="2">
        <v>90</v>
      </c>
      <c r="D434" s="2">
        <v>-2.1</v>
      </c>
      <c r="E434" s="2">
        <v>-0.7</v>
      </c>
      <c r="F434" s="2">
        <v>2.9</v>
      </c>
      <c r="G434" s="2">
        <v>5</v>
      </c>
      <c r="H434" s="2">
        <v>1021.4</v>
      </c>
      <c r="I434" s="2">
        <v>0</v>
      </c>
      <c r="J434" s="2">
        <v>0</v>
      </c>
      <c r="K434" s="2">
        <v>0</v>
      </c>
      <c r="L434" s="2">
        <v>0</v>
      </c>
      <c r="M434" s="2">
        <v>1</v>
      </c>
      <c r="N434">
        <v>57.5</v>
      </c>
      <c r="O434">
        <v>784.2</v>
      </c>
      <c r="P434">
        <v>-2</v>
      </c>
      <c r="Q434">
        <v>-1.5</v>
      </c>
      <c r="R434" s="5">
        <v>0.29513888888888901</v>
      </c>
      <c r="T434" s="13">
        <f t="shared" si="9"/>
        <v>-1.5</v>
      </c>
      <c r="U434" s="13">
        <f t="shared" si="10"/>
        <v>-3.8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1.3</v>
      </c>
      <c r="AN434" s="2">
        <v>86</v>
      </c>
      <c r="AO434" s="2">
        <v>-0.8</v>
      </c>
      <c r="AP434" s="2">
        <v>1.3</v>
      </c>
      <c r="AQ434" s="2">
        <v>4.7</v>
      </c>
      <c r="AR434" s="2">
        <v>6.1</v>
      </c>
      <c r="AS434" s="2">
        <v>1016.9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1</v>
      </c>
      <c r="BB434">
        <v>1.2</v>
      </c>
      <c r="BC434" s="5">
        <v>0.29513888888888901</v>
      </c>
    </row>
    <row r="435" spans="2:55">
      <c r="B435" s="2">
        <v>-0.7</v>
      </c>
      <c r="C435" s="2">
        <v>90</v>
      </c>
      <c r="D435" s="2">
        <v>-2.1</v>
      </c>
      <c r="E435" s="2">
        <v>-0.7</v>
      </c>
      <c r="F435" s="2">
        <v>3.2</v>
      </c>
      <c r="G435" s="2">
        <v>5.8</v>
      </c>
      <c r="H435" s="2">
        <v>1021.6</v>
      </c>
      <c r="I435" s="2">
        <v>0</v>
      </c>
      <c r="J435" s="2">
        <v>0</v>
      </c>
      <c r="K435" s="2">
        <v>0</v>
      </c>
      <c r="L435" s="2">
        <v>0</v>
      </c>
      <c r="M435" s="2">
        <v>1</v>
      </c>
      <c r="N435">
        <v>57.5</v>
      </c>
      <c r="O435">
        <v>784.2</v>
      </c>
      <c r="P435">
        <v>-2</v>
      </c>
      <c r="Q435">
        <v>-1.5</v>
      </c>
      <c r="R435" s="5">
        <v>0.295833333333333</v>
      </c>
      <c r="T435" s="13">
        <f t="shared" si="9"/>
        <v>-1.5</v>
      </c>
      <c r="U435" s="13">
        <f t="shared" si="10"/>
        <v>-3.8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1.3</v>
      </c>
      <c r="AN435" s="2">
        <v>86</v>
      </c>
      <c r="AO435" s="2">
        <v>-0.8</v>
      </c>
      <c r="AP435" s="2">
        <v>-0.1</v>
      </c>
      <c r="AQ435" s="2">
        <v>5</v>
      </c>
      <c r="AR435" s="2">
        <v>7.2</v>
      </c>
      <c r="AS435" s="2">
        <v>1017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0.9</v>
      </c>
      <c r="BB435">
        <v>1.2</v>
      </c>
      <c r="BC435" s="5">
        <v>0.295833333333333</v>
      </c>
    </row>
    <row r="436" spans="2:55">
      <c r="B436" s="2">
        <v>-0.6</v>
      </c>
      <c r="C436" s="2">
        <v>90</v>
      </c>
      <c r="D436" s="2">
        <v>-2</v>
      </c>
      <c r="E436" s="2">
        <v>-0.6</v>
      </c>
      <c r="F436" s="2">
        <v>2.2000000000000002</v>
      </c>
      <c r="G436" s="2">
        <v>3.2</v>
      </c>
      <c r="H436" s="2">
        <v>1021.5</v>
      </c>
      <c r="I436" s="2">
        <v>0</v>
      </c>
      <c r="J436" s="2">
        <v>0</v>
      </c>
      <c r="K436" s="2">
        <v>0</v>
      </c>
      <c r="L436" s="2">
        <v>0</v>
      </c>
      <c r="M436" s="2">
        <v>1</v>
      </c>
      <c r="N436">
        <v>57.5</v>
      </c>
      <c r="O436">
        <v>784.2</v>
      </c>
      <c r="P436">
        <v>-1.9</v>
      </c>
      <c r="Q436">
        <v>-1.5</v>
      </c>
      <c r="R436" s="5">
        <v>0.296527777777778</v>
      </c>
      <c r="T436" s="13">
        <f t="shared" si="9"/>
        <v>-1.5</v>
      </c>
      <c r="U436" s="13">
        <f t="shared" si="10"/>
        <v>-3.9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1.3</v>
      </c>
      <c r="AN436" s="2">
        <v>86</v>
      </c>
      <c r="AO436" s="2">
        <v>-0.8</v>
      </c>
      <c r="AP436" s="2">
        <v>-1.2</v>
      </c>
      <c r="AQ436" s="2">
        <v>7.9</v>
      </c>
      <c r="AR436" s="2">
        <v>9</v>
      </c>
      <c r="AS436" s="2">
        <v>1017.2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1</v>
      </c>
      <c r="BB436">
        <v>1.2</v>
      </c>
      <c r="BC436" s="5">
        <v>0.296527777777778</v>
      </c>
    </row>
    <row r="437" spans="2:55">
      <c r="B437" s="2">
        <v>-0.6</v>
      </c>
      <c r="C437" s="2">
        <v>90</v>
      </c>
      <c r="D437" s="2">
        <v>-2</v>
      </c>
      <c r="E437" s="2">
        <v>-0.6</v>
      </c>
      <c r="F437" s="2">
        <v>2.9</v>
      </c>
      <c r="G437" s="2">
        <v>4.3</v>
      </c>
      <c r="H437" s="2">
        <v>1021.5</v>
      </c>
      <c r="I437" s="2">
        <v>0</v>
      </c>
      <c r="J437" s="2">
        <v>0</v>
      </c>
      <c r="K437" s="2">
        <v>0</v>
      </c>
      <c r="L437" s="2">
        <v>0</v>
      </c>
      <c r="M437" s="2">
        <v>1</v>
      </c>
      <c r="N437">
        <v>57.5</v>
      </c>
      <c r="O437">
        <v>784.2</v>
      </c>
      <c r="P437">
        <v>-1.9</v>
      </c>
      <c r="Q437">
        <v>-1.5</v>
      </c>
      <c r="R437" s="5">
        <v>0.297222222222222</v>
      </c>
      <c r="T437" s="13">
        <f t="shared" si="9"/>
        <v>-1.5</v>
      </c>
      <c r="U437" s="13">
        <f t="shared" si="10"/>
        <v>-3.9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1.4</v>
      </c>
      <c r="AN437" s="2">
        <v>86</v>
      </c>
      <c r="AO437" s="2">
        <v>-0.7</v>
      </c>
      <c r="AP437" s="2">
        <v>-0.2</v>
      </c>
      <c r="AQ437" s="2">
        <v>5.4</v>
      </c>
      <c r="AR437" s="2">
        <v>9.6999999999999993</v>
      </c>
      <c r="AS437" s="2">
        <v>1017.1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1</v>
      </c>
      <c r="BB437">
        <v>1.3</v>
      </c>
      <c r="BC437" s="5">
        <v>0.297222222222222</v>
      </c>
    </row>
    <row r="438" spans="2:55">
      <c r="B438" s="2">
        <v>-0.6</v>
      </c>
      <c r="C438" s="2">
        <v>90</v>
      </c>
      <c r="D438" s="2">
        <v>-2</v>
      </c>
      <c r="E438" s="2">
        <v>-0.6</v>
      </c>
      <c r="F438" s="2">
        <v>3.2</v>
      </c>
      <c r="G438" s="2">
        <v>5.4</v>
      </c>
      <c r="H438" s="2">
        <v>1021.5</v>
      </c>
      <c r="I438" s="2">
        <v>0</v>
      </c>
      <c r="J438" s="2">
        <v>0</v>
      </c>
      <c r="K438" s="2">
        <v>0</v>
      </c>
      <c r="L438" s="2">
        <v>0</v>
      </c>
      <c r="M438" s="2">
        <v>1</v>
      </c>
      <c r="N438">
        <v>57.5</v>
      </c>
      <c r="O438">
        <v>784.2</v>
      </c>
      <c r="P438">
        <v>-1.9</v>
      </c>
      <c r="Q438">
        <v>-1.4</v>
      </c>
      <c r="R438" s="5">
        <v>0.297916666666667</v>
      </c>
      <c r="T438" s="13">
        <f t="shared" si="9"/>
        <v>-1.4</v>
      </c>
      <c r="U438" s="13">
        <f t="shared" si="10"/>
        <v>-3.8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1.4</v>
      </c>
      <c r="AN438" s="2">
        <v>86</v>
      </c>
      <c r="AO438" s="2">
        <v>-0.7</v>
      </c>
      <c r="AP438" s="2">
        <v>1.4</v>
      </c>
      <c r="AQ438" s="2">
        <v>4.3</v>
      </c>
      <c r="AR438" s="2">
        <v>6.1</v>
      </c>
      <c r="AS438" s="2">
        <v>1017.1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1</v>
      </c>
      <c r="BB438">
        <v>1.2</v>
      </c>
      <c r="BC438" s="5">
        <v>0.297916666666667</v>
      </c>
    </row>
    <row r="439" spans="2:55">
      <c r="B439" s="2">
        <v>-0.6</v>
      </c>
      <c r="C439" s="2">
        <v>90</v>
      </c>
      <c r="D439" s="2">
        <v>-2</v>
      </c>
      <c r="E439" s="2">
        <v>-0.6</v>
      </c>
      <c r="F439" s="2">
        <v>4</v>
      </c>
      <c r="G439" s="2">
        <v>6.1</v>
      </c>
      <c r="H439" s="2">
        <v>1021.5</v>
      </c>
      <c r="I439" s="2">
        <v>0</v>
      </c>
      <c r="J439" s="2">
        <v>0</v>
      </c>
      <c r="K439" s="2">
        <v>0</v>
      </c>
      <c r="L439" s="2">
        <v>0</v>
      </c>
      <c r="M439" s="2">
        <v>1</v>
      </c>
      <c r="N439">
        <v>57.5</v>
      </c>
      <c r="O439">
        <v>784.2</v>
      </c>
      <c r="P439">
        <v>-1.9</v>
      </c>
      <c r="Q439">
        <v>-1.4</v>
      </c>
      <c r="R439" s="5">
        <v>0.29861111111111099</v>
      </c>
      <c r="T439" s="13">
        <f t="shared" si="9"/>
        <v>-1.4</v>
      </c>
      <c r="U439" s="13">
        <f t="shared" si="10"/>
        <v>-3.8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1.4</v>
      </c>
      <c r="AN439" s="2">
        <v>86</v>
      </c>
      <c r="AO439" s="2">
        <v>-0.7</v>
      </c>
      <c r="AP439" s="2">
        <v>1.4</v>
      </c>
      <c r="AQ439" s="2">
        <v>4.7</v>
      </c>
      <c r="AR439" s="2">
        <v>9.4</v>
      </c>
      <c r="AS439" s="2">
        <v>1017.1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1</v>
      </c>
      <c r="BB439">
        <v>1.3</v>
      </c>
      <c r="BC439" s="5">
        <v>0.29861111111111099</v>
      </c>
    </row>
    <row r="440" spans="2:55">
      <c r="B440" s="2">
        <v>-0.6</v>
      </c>
      <c r="C440" s="2">
        <v>89</v>
      </c>
      <c r="D440" s="2">
        <v>-2.2000000000000002</v>
      </c>
      <c r="E440" s="2">
        <v>-0.6</v>
      </c>
      <c r="F440" s="2">
        <v>4.7</v>
      </c>
      <c r="G440" s="2">
        <v>4.7</v>
      </c>
      <c r="H440" s="2">
        <v>1021.5</v>
      </c>
      <c r="I440" s="2">
        <v>0</v>
      </c>
      <c r="J440" s="2">
        <v>0</v>
      </c>
      <c r="K440" s="2">
        <v>0</v>
      </c>
      <c r="L440" s="2">
        <v>0</v>
      </c>
      <c r="M440" s="2">
        <v>1</v>
      </c>
      <c r="N440">
        <v>57.5</v>
      </c>
      <c r="O440">
        <v>784.2</v>
      </c>
      <c r="P440">
        <v>-1.9</v>
      </c>
      <c r="Q440">
        <v>-1.4</v>
      </c>
      <c r="R440" s="5">
        <v>0.29930555555555599</v>
      </c>
      <c r="T440" s="13">
        <f t="shared" si="9"/>
        <v>-1.4</v>
      </c>
      <c r="U440" s="13">
        <f t="shared" si="10"/>
        <v>-3.8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1.4</v>
      </c>
      <c r="AN440" s="2">
        <v>86</v>
      </c>
      <c r="AO440" s="2">
        <v>-0.7</v>
      </c>
      <c r="AP440" s="2">
        <v>-0.3</v>
      </c>
      <c r="AQ440" s="2">
        <v>5.8</v>
      </c>
      <c r="AR440" s="2">
        <v>12.2</v>
      </c>
      <c r="AS440" s="2">
        <v>1017.1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1</v>
      </c>
      <c r="BB440">
        <v>1.3</v>
      </c>
      <c r="BC440" s="5">
        <v>0.29930555555555599</v>
      </c>
    </row>
    <row r="441" spans="2:55">
      <c r="B441" s="2">
        <v>-0.6</v>
      </c>
      <c r="C441" s="2">
        <v>90</v>
      </c>
      <c r="D441" s="2">
        <v>-2</v>
      </c>
      <c r="E441" s="2">
        <v>-2.2999999999999998</v>
      </c>
      <c r="F441" s="2">
        <v>5</v>
      </c>
      <c r="G441" s="2">
        <v>7.2</v>
      </c>
      <c r="H441" s="2">
        <v>1021.5</v>
      </c>
      <c r="I441" s="2">
        <v>0</v>
      </c>
      <c r="J441" s="2">
        <v>0</v>
      </c>
      <c r="K441" s="2">
        <v>0</v>
      </c>
      <c r="L441" s="2">
        <v>0</v>
      </c>
      <c r="M441" s="2">
        <v>1</v>
      </c>
      <c r="N441">
        <v>57.5</v>
      </c>
      <c r="O441">
        <v>784.2</v>
      </c>
      <c r="P441">
        <v>-1.9</v>
      </c>
      <c r="Q441">
        <v>-1.4</v>
      </c>
      <c r="R441" s="5">
        <v>0.3</v>
      </c>
      <c r="T441" s="13">
        <f t="shared" si="9"/>
        <v>-1.4</v>
      </c>
      <c r="U441" s="13">
        <f t="shared" si="10"/>
        <v>-3.8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1.4</v>
      </c>
      <c r="AN441" s="2">
        <v>85</v>
      </c>
      <c r="AO441" s="2">
        <v>-0.8</v>
      </c>
      <c r="AP441" s="2">
        <v>-0.3</v>
      </c>
      <c r="AQ441" s="2">
        <v>5.8</v>
      </c>
      <c r="AR441" s="2">
        <v>9</v>
      </c>
      <c r="AS441" s="2">
        <v>1017.2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1</v>
      </c>
      <c r="BB441">
        <v>1.3</v>
      </c>
      <c r="BC441" s="5">
        <v>0.3</v>
      </c>
    </row>
    <row r="442" spans="2:55">
      <c r="B442" s="2">
        <v>-0.5</v>
      </c>
      <c r="C442" s="2">
        <v>89</v>
      </c>
      <c r="D442" s="2">
        <v>-2.1</v>
      </c>
      <c r="E442" s="2">
        <v>-0.5</v>
      </c>
      <c r="F442" s="2">
        <v>3.6</v>
      </c>
      <c r="G442" s="2">
        <v>5</v>
      </c>
      <c r="H442" s="2">
        <v>1021.5</v>
      </c>
      <c r="I442" s="2">
        <v>0</v>
      </c>
      <c r="J442" s="2">
        <v>0</v>
      </c>
      <c r="K442" s="2">
        <v>0</v>
      </c>
      <c r="L442" s="2">
        <v>0</v>
      </c>
      <c r="M442" s="2">
        <v>1</v>
      </c>
      <c r="N442">
        <v>57.5</v>
      </c>
      <c r="O442">
        <v>784.2</v>
      </c>
      <c r="P442">
        <v>-1.9</v>
      </c>
      <c r="Q442">
        <v>-1.4</v>
      </c>
      <c r="R442" s="5">
        <v>0.30069444444444399</v>
      </c>
      <c r="T442" s="13">
        <f t="shared" si="9"/>
        <v>-1.4</v>
      </c>
      <c r="U442" s="13">
        <f t="shared" si="10"/>
        <v>-3.9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1.4</v>
      </c>
      <c r="AN442" s="2">
        <v>85</v>
      </c>
      <c r="AO442" s="2">
        <v>-0.8</v>
      </c>
      <c r="AP442" s="2">
        <v>-1.3</v>
      </c>
      <c r="AQ442" s="2">
        <v>9</v>
      </c>
      <c r="AR442" s="2">
        <v>9.4</v>
      </c>
      <c r="AS442" s="2">
        <v>1017.2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1</v>
      </c>
      <c r="BB442">
        <v>1.3</v>
      </c>
      <c r="BC442" s="5">
        <v>0.30069444444444399</v>
      </c>
    </row>
    <row r="443" spans="2:55">
      <c r="B443" s="2">
        <v>-0.5</v>
      </c>
      <c r="C443" s="2">
        <v>89</v>
      </c>
      <c r="D443" s="2">
        <v>-2.1</v>
      </c>
      <c r="E443" s="2">
        <v>-0.5</v>
      </c>
      <c r="F443" s="2">
        <v>2.9</v>
      </c>
      <c r="G443" s="2">
        <v>3.6</v>
      </c>
      <c r="H443" s="2">
        <v>1021.5</v>
      </c>
      <c r="I443" s="2">
        <v>0</v>
      </c>
      <c r="J443" s="2">
        <v>0</v>
      </c>
      <c r="K443" s="2">
        <v>0</v>
      </c>
      <c r="L443" s="2">
        <v>0</v>
      </c>
      <c r="M443" s="2">
        <v>1</v>
      </c>
      <c r="N443">
        <v>57.5</v>
      </c>
      <c r="O443">
        <v>784.2</v>
      </c>
      <c r="P443">
        <v>-1.9</v>
      </c>
      <c r="Q443">
        <v>-1.4</v>
      </c>
      <c r="R443" s="5">
        <v>0.30138888888888898</v>
      </c>
      <c r="T443" s="13">
        <f t="shared" si="9"/>
        <v>-1.4</v>
      </c>
      <c r="U443" s="13">
        <f t="shared" si="10"/>
        <v>-3.9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1.4</v>
      </c>
      <c r="AN443" s="2">
        <v>85</v>
      </c>
      <c r="AO443" s="2">
        <v>-0.8</v>
      </c>
      <c r="AP443" s="2">
        <v>-0.6</v>
      </c>
      <c r="AQ443" s="2">
        <v>6.5</v>
      </c>
      <c r="AR443" s="2">
        <v>8.3000000000000007</v>
      </c>
      <c r="AS443" s="2">
        <v>1017.2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1</v>
      </c>
      <c r="BB443">
        <v>1.3</v>
      </c>
      <c r="BC443" s="5">
        <v>0.30138888888888898</v>
      </c>
    </row>
    <row r="444" spans="2:55">
      <c r="B444" s="2">
        <v>-0.5</v>
      </c>
      <c r="C444" s="2">
        <v>89</v>
      </c>
      <c r="D444" s="2">
        <v>-2.1</v>
      </c>
      <c r="E444" s="2">
        <v>-0.5</v>
      </c>
      <c r="F444" s="2">
        <v>4</v>
      </c>
      <c r="G444" s="2">
        <v>5.8</v>
      </c>
      <c r="H444" s="2">
        <v>1021.6</v>
      </c>
      <c r="I444" s="2">
        <v>0</v>
      </c>
      <c r="J444" s="2">
        <v>0</v>
      </c>
      <c r="K444" s="2">
        <v>0</v>
      </c>
      <c r="L444" s="2">
        <v>0</v>
      </c>
      <c r="M444" s="2">
        <v>1</v>
      </c>
      <c r="N444">
        <v>57.5</v>
      </c>
      <c r="O444">
        <v>784.2</v>
      </c>
      <c r="P444">
        <v>-1.9</v>
      </c>
      <c r="Q444">
        <v>-1.4</v>
      </c>
      <c r="R444" s="5">
        <v>0.30208333333333298</v>
      </c>
      <c r="T444" s="13">
        <f t="shared" si="9"/>
        <v>-1.4</v>
      </c>
      <c r="U444" s="13">
        <f t="shared" si="10"/>
        <v>-3.9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1.4</v>
      </c>
      <c r="AN444" s="2">
        <v>85</v>
      </c>
      <c r="AO444" s="2">
        <v>-0.8</v>
      </c>
      <c r="AP444" s="2">
        <v>-0.2</v>
      </c>
      <c r="AQ444" s="2">
        <v>5.4</v>
      </c>
      <c r="AR444" s="2">
        <v>9.4</v>
      </c>
      <c r="AS444" s="2">
        <v>1017.2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1</v>
      </c>
      <c r="BB444">
        <v>1.3</v>
      </c>
      <c r="BC444" s="5">
        <v>0.30208333333333298</v>
      </c>
    </row>
    <row r="445" spans="2:55">
      <c r="B445" s="2">
        <v>-0.5</v>
      </c>
      <c r="C445" s="2">
        <v>89</v>
      </c>
      <c r="D445" s="2">
        <v>-2.1</v>
      </c>
      <c r="E445" s="2">
        <v>-2.2000000000000002</v>
      </c>
      <c r="F445" s="2">
        <v>5</v>
      </c>
      <c r="G445" s="2">
        <v>6.5</v>
      </c>
      <c r="H445" s="2">
        <v>1021.4</v>
      </c>
      <c r="I445" s="2">
        <v>0</v>
      </c>
      <c r="J445" s="2">
        <v>0</v>
      </c>
      <c r="K445" s="2">
        <v>0</v>
      </c>
      <c r="L445" s="2">
        <v>0</v>
      </c>
      <c r="M445" s="2">
        <v>1</v>
      </c>
      <c r="N445">
        <v>57.5</v>
      </c>
      <c r="O445">
        <v>784.2</v>
      </c>
      <c r="P445">
        <v>-1.9</v>
      </c>
      <c r="Q445">
        <v>-1.4</v>
      </c>
      <c r="R445" s="5">
        <v>0.30277777777777798</v>
      </c>
      <c r="T445" s="13">
        <f t="shared" si="9"/>
        <v>-1.4</v>
      </c>
      <c r="U445" s="13">
        <f t="shared" si="10"/>
        <v>-3.9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1.4</v>
      </c>
      <c r="AN445" s="2">
        <v>85</v>
      </c>
      <c r="AO445" s="2">
        <v>-0.8</v>
      </c>
      <c r="AP445" s="2">
        <v>-0.9</v>
      </c>
      <c r="AQ445" s="2">
        <v>7.2</v>
      </c>
      <c r="AR445" s="2">
        <v>10.4</v>
      </c>
      <c r="AS445" s="2">
        <v>1017.2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1</v>
      </c>
      <c r="BB445">
        <v>1.3</v>
      </c>
      <c r="BC445" s="5">
        <v>0.30277777777777798</v>
      </c>
    </row>
    <row r="446" spans="2:55">
      <c r="B446" s="2">
        <v>-0.6</v>
      </c>
      <c r="C446" s="2">
        <v>89</v>
      </c>
      <c r="D446" s="2">
        <v>-2.2000000000000002</v>
      </c>
      <c r="E446" s="2">
        <v>-2.2999999999999998</v>
      </c>
      <c r="F446" s="2">
        <v>5</v>
      </c>
      <c r="G446" s="2">
        <v>6.5</v>
      </c>
      <c r="H446" s="2">
        <v>1021.5</v>
      </c>
      <c r="I446" s="2">
        <v>0</v>
      </c>
      <c r="J446" s="2">
        <v>0</v>
      </c>
      <c r="K446" s="2">
        <v>0</v>
      </c>
      <c r="L446" s="2">
        <v>0</v>
      </c>
      <c r="M446" s="2">
        <v>1</v>
      </c>
      <c r="N446">
        <v>57.5</v>
      </c>
      <c r="O446">
        <v>784.2</v>
      </c>
      <c r="P446">
        <v>-1.9</v>
      </c>
      <c r="Q446">
        <v>-1.4</v>
      </c>
      <c r="R446" s="5">
        <v>0.30347222222222198</v>
      </c>
      <c r="T446" s="13">
        <f t="shared" si="9"/>
        <v>-1.4</v>
      </c>
      <c r="U446" s="13">
        <f t="shared" si="10"/>
        <v>-3.8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1.4</v>
      </c>
      <c r="AN446" s="2">
        <v>85</v>
      </c>
      <c r="AO446" s="2">
        <v>-0.8</v>
      </c>
      <c r="AP446" s="2">
        <v>-1.1000000000000001</v>
      </c>
      <c r="AQ446" s="2">
        <v>7.9</v>
      </c>
      <c r="AR446" s="2">
        <v>11.9</v>
      </c>
      <c r="AS446" s="2">
        <v>1017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1</v>
      </c>
      <c r="BB446">
        <v>1.3</v>
      </c>
      <c r="BC446" s="5">
        <v>0.30347222222222198</v>
      </c>
    </row>
    <row r="447" spans="2:55">
      <c r="B447" s="2">
        <v>-0.6</v>
      </c>
      <c r="C447" s="2">
        <v>89</v>
      </c>
      <c r="D447" s="2">
        <v>-2.2000000000000002</v>
      </c>
      <c r="E447" s="2">
        <v>-0.6</v>
      </c>
      <c r="F447" s="2">
        <v>3.6</v>
      </c>
      <c r="G447" s="2">
        <v>6.1</v>
      </c>
      <c r="H447" s="2">
        <v>1021.4</v>
      </c>
      <c r="I447" s="2">
        <v>0</v>
      </c>
      <c r="J447" s="2">
        <v>0</v>
      </c>
      <c r="K447" s="2">
        <v>0</v>
      </c>
      <c r="L447" s="2">
        <v>0</v>
      </c>
      <c r="M447" s="2">
        <v>1</v>
      </c>
      <c r="N447">
        <v>57.5</v>
      </c>
      <c r="O447">
        <v>784.2</v>
      </c>
      <c r="P447">
        <v>-1.9</v>
      </c>
      <c r="Q447">
        <v>-1.4</v>
      </c>
      <c r="R447" s="5">
        <v>0.30416666666666697</v>
      </c>
      <c r="T447" s="13">
        <f t="shared" si="9"/>
        <v>-1.4</v>
      </c>
      <c r="U447" s="13">
        <f t="shared" si="10"/>
        <v>-3.8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1.4</v>
      </c>
      <c r="AN447" s="2">
        <v>85</v>
      </c>
      <c r="AO447" s="2">
        <v>-0.8</v>
      </c>
      <c r="AP447" s="2">
        <v>-1.1000000000000001</v>
      </c>
      <c r="AQ447" s="2">
        <v>8.3000000000000007</v>
      </c>
      <c r="AR447" s="2">
        <v>8.3000000000000007</v>
      </c>
      <c r="AS447" s="2">
        <v>1017.5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1</v>
      </c>
      <c r="BB447">
        <v>1.3</v>
      </c>
      <c r="BC447" s="5">
        <v>0.30416666666666697</v>
      </c>
    </row>
    <row r="448" spans="2:55">
      <c r="B448" s="2">
        <v>-0.6</v>
      </c>
      <c r="C448" s="2">
        <v>89</v>
      </c>
      <c r="D448" s="2">
        <v>-2.2000000000000002</v>
      </c>
      <c r="E448" s="2">
        <v>-0.6</v>
      </c>
      <c r="F448" s="2">
        <v>3.6</v>
      </c>
      <c r="G448" s="2">
        <v>5.8</v>
      </c>
      <c r="H448" s="2">
        <v>1021.4</v>
      </c>
      <c r="I448" s="2">
        <v>0</v>
      </c>
      <c r="J448" s="2">
        <v>0</v>
      </c>
      <c r="K448" s="2">
        <v>0</v>
      </c>
      <c r="L448" s="2">
        <v>0</v>
      </c>
      <c r="M448" s="2">
        <v>1</v>
      </c>
      <c r="N448">
        <v>57.5</v>
      </c>
      <c r="O448">
        <v>784.2</v>
      </c>
      <c r="P448">
        <v>-1.9</v>
      </c>
      <c r="Q448">
        <v>-1.4</v>
      </c>
      <c r="R448" s="5">
        <v>0.30486111111111103</v>
      </c>
      <c r="T448" s="13">
        <f t="shared" si="9"/>
        <v>-1.4</v>
      </c>
      <c r="U448" s="13">
        <f t="shared" si="10"/>
        <v>-3.8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1.4</v>
      </c>
      <c r="AN448" s="2">
        <v>85</v>
      </c>
      <c r="AO448" s="2">
        <v>-0.8</v>
      </c>
      <c r="AP448" s="2">
        <v>-0.3</v>
      </c>
      <c r="AQ448" s="2">
        <v>5.8</v>
      </c>
      <c r="AR448" s="2">
        <v>9.4</v>
      </c>
      <c r="AS448" s="2">
        <v>1017.2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1</v>
      </c>
      <c r="BB448">
        <v>1.3</v>
      </c>
      <c r="BC448" s="5">
        <v>0.30486111111111103</v>
      </c>
    </row>
    <row r="449" spans="2:55">
      <c r="B449" s="2">
        <v>-0.6</v>
      </c>
      <c r="C449" s="2">
        <v>89</v>
      </c>
      <c r="D449" s="2">
        <v>-2.2000000000000002</v>
      </c>
      <c r="E449" s="2">
        <v>-2.5</v>
      </c>
      <c r="F449" s="2">
        <v>5.4</v>
      </c>
      <c r="G449" s="2">
        <v>6.8</v>
      </c>
      <c r="H449" s="2">
        <v>1021.4</v>
      </c>
      <c r="I449" s="2">
        <v>0</v>
      </c>
      <c r="J449" s="2">
        <v>0</v>
      </c>
      <c r="K449" s="2">
        <v>0</v>
      </c>
      <c r="L449" s="2">
        <v>0</v>
      </c>
      <c r="M449" s="2">
        <v>1</v>
      </c>
      <c r="N449">
        <v>57.5</v>
      </c>
      <c r="O449">
        <v>784.2</v>
      </c>
      <c r="P449">
        <v>-1.9</v>
      </c>
      <c r="Q449">
        <v>-1.4</v>
      </c>
      <c r="R449" s="5">
        <v>0.30555555555555602</v>
      </c>
      <c r="T449" s="13">
        <f t="shared" si="9"/>
        <v>-1.4</v>
      </c>
      <c r="U449" s="13">
        <f t="shared" si="10"/>
        <v>-3.8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1.4</v>
      </c>
      <c r="AN449" s="2">
        <v>85</v>
      </c>
      <c r="AO449" s="2">
        <v>-0.8</v>
      </c>
      <c r="AP449" s="2">
        <v>1.4</v>
      </c>
      <c r="AQ449" s="2">
        <v>1.8</v>
      </c>
      <c r="AR449" s="2">
        <v>5.8</v>
      </c>
      <c r="AS449" s="2">
        <v>1017.3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1</v>
      </c>
      <c r="BB449">
        <v>1.3</v>
      </c>
      <c r="BC449" s="5">
        <v>0.30555555555555602</v>
      </c>
    </row>
    <row r="450" spans="2:55">
      <c r="B450" s="2">
        <v>-0.5</v>
      </c>
      <c r="C450" s="2">
        <v>89</v>
      </c>
      <c r="D450" s="2">
        <v>-2.1</v>
      </c>
      <c r="E450" s="2">
        <v>-0.5</v>
      </c>
      <c r="F450" s="2">
        <v>4.7</v>
      </c>
      <c r="G450" s="2">
        <v>5</v>
      </c>
      <c r="H450" s="2">
        <v>1021.5</v>
      </c>
      <c r="I450" s="2">
        <v>0</v>
      </c>
      <c r="J450" s="2">
        <v>0</v>
      </c>
      <c r="K450" s="2">
        <v>0</v>
      </c>
      <c r="L450" s="2">
        <v>0</v>
      </c>
      <c r="M450" s="2">
        <v>1</v>
      </c>
      <c r="N450">
        <v>57.5</v>
      </c>
      <c r="O450">
        <v>784.2</v>
      </c>
      <c r="P450">
        <v>-1.8</v>
      </c>
      <c r="Q450">
        <v>-1.4</v>
      </c>
      <c r="R450" s="5">
        <v>0.30625000000000002</v>
      </c>
      <c r="T450" s="13">
        <f t="shared" si="9"/>
        <v>-1.4</v>
      </c>
      <c r="U450" s="13">
        <f t="shared" si="10"/>
        <v>-3.9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1.4</v>
      </c>
      <c r="AN450" s="2">
        <v>85</v>
      </c>
      <c r="AO450" s="2">
        <v>-0.8</v>
      </c>
      <c r="AP450" s="2">
        <v>-0.4</v>
      </c>
      <c r="AQ450" s="2">
        <v>6.1</v>
      </c>
      <c r="AR450" s="2">
        <v>6.8</v>
      </c>
      <c r="AS450" s="2">
        <v>1017.4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1</v>
      </c>
      <c r="BB450">
        <v>1.3</v>
      </c>
      <c r="BC450" s="5">
        <v>0.30625000000000002</v>
      </c>
    </row>
    <row r="451" spans="2:55">
      <c r="B451" s="2">
        <v>-0.5</v>
      </c>
      <c r="C451" s="2">
        <v>89</v>
      </c>
      <c r="D451" s="2">
        <v>-2.1</v>
      </c>
      <c r="E451" s="2">
        <v>-0.5</v>
      </c>
      <c r="F451" s="2">
        <v>2.9</v>
      </c>
      <c r="G451" s="2">
        <v>5.8</v>
      </c>
      <c r="H451" s="2">
        <v>1021.4</v>
      </c>
      <c r="I451" s="2">
        <v>0</v>
      </c>
      <c r="J451" s="2">
        <v>0</v>
      </c>
      <c r="K451" s="2">
        <v>0</v>
      </c>
      <c r="L451" s="2">
        <v>0</v>
      </c>
      <c r="M451" s="2">
        <v>1</v>
      </c>
      <c r="N451">
        <v>57.5</v>
      </c>
      <c r="O451">
        <v>784.2</v>
      </c>
      <c r="P451">
        <v>-1.8</v>
      </c>
      <c r="Q451">
        <v>-1.3</v>
      </c>
      <c r="R451" s="5">
        <v>0.30694444444444402</v>
      </c>
      <c r="T451" s="13">
        <f t="shared" si="9"/>
        <v>-1.3</v>
      </c>
      <c r="U451" s="13">
        <f t="shared" si="10"/>
        <v>-3.8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1.4</v>
      </c>
      <c r="AN451" s="2">
        <v>85</v>
      </c>
      <c r="AO451" s="2">
        <v>-0.8</v>
      </c>
      <c r="AP451" s="2">
        <v>-1.1000000000000001</v>
      </c>
      <c r="AQ451" s="2">
        <v>7.9</v>
      </c>
      <c r="AR451" s="2">
        <v>11.9</v>
      </c>
      <c r="AS451" s="2">
        <v>1017.4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1</v>
      </c>
      <c r="BB451">
        <v>1.3</v>
      </c>
      <c r="BC451" s="5">
        <v>0.30694444444444402</v>
      </c>
    </row>
    <row r="452" spans="2:55">
      <c r="B452" s="2">
        <v>-0.5</v>
      </c>
      <c r="C452" s="2">
        <v>89</v>
      </c>
      <c r="D452" s="2">
        <v>-2.1</v>
      </c>
      <c r="E452" s="2">
        <v>-2.2000000000000002</v>
      </c>
      <c r="F452" s="2">
        <v>5</v>
      </c>
      <c r="G452" s="2">
        <v>5</v>
      </c>
      <c r="H452" s="2">
        <v>1021.6</v>
      </c>
      <c r="I452" s="2">
        <v>0</v>
      </c>
      <c r="J452" s="2">
        <v>0</v>
      </c>
      <c r="K452" s="2">
        <v>0</v>
      </c>
      <c r="L452" s="2">
        <v>0</v>
      </c>
      <c r="M452" s="2">
        <v>1</v>
      </c>
      <c r="N452">
        <v>57.5</v>
      </c>
      <c r="O452">
        <v>784.2</v>
      </c>
      <c r="P452">
        <v>-1.8</v>
      </c>
      <c r="Q452">
        <v>-1.3</v>
      </c>
      <c r="R452" s="5">
        <v>0.30763888888888902</v>
      </c>
      <c r="T452" s="13">
        <f t="shared" si="9"/>
        <v>-1.3</v>
      </c>
      <c r="U452" s="13">
        <f t="shared" si="10"/>
        <v>-3.8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1.4</v>
      </c>
      <c r="AN452" s="2">
        <v>85</v>
      </c>
      <c r="AO452" s="2">
        <v>-0.8</v>
      </c>
      <c r="AP452" s="2">
        <v>-1.6</v>
      </c>
      <c r="AQ452" s="2">
        <v>9.6999999999999993</v>
      </c>
      <c r="AR452" s="2">
        <v>15.5</v>
      </c>
      <c r="AS452" s="2">
        <v>1017.3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1</v>
      </c>
      <c r="BB452">
        <v>1.3</v>
      </c>
      <c r="BC452" s="5">
        <v>0.30763888888888902</v>
      </c>
    </row>
    <row r="453" spans="2:55">
      <c r="B453" s="2">
        <v>-0.5</v>
      </c>
      <c r="C453" s="2">
        <v>89</v>
      </c>
      <c r="D453" s="2">
        <v>-2.1</v>
      </c>
      <c r="E453" s="2">
        <v>-0.5</v>
      </c>
      <c r="F453" s="2">
        <v>2.5</v>
      </c>
      <c r="G453" s="2">
        <v>4.7</v>
      </c>
      <c r="H453" s="2">
        <v>1021.5</v>
      </c>
      <c r="I453" s="2">
        <v>0</v>
      </c>
      <c r="J453" s="2">
        <v>0</v>
      </c>
      <c r="K453" s="2">
        <v>0</v>
      </c>
      <c r="L453" s="2">
        <v>0</v>
      </c>
      <c r="M453" s="2">
        <v>1</v>
      </c>
      <c r="N453">
        <v>57.5</v>
      </c>
      <c r="O453">
        <v>784.2</v>
      </c>
      <c r="P453">
        <v>-1.8</v>
      </c>
      <c r="Q453">
        <v>-1.3</v>
      </c>
      <c r="R453" s="5">
        <v>0.30833333333333302</v>
      </c>
      <c r="T453" s="13">
        <f t="shared" si="9"/>
        <v>-1.3</v>
      </c>
      <c r="U453" s="13">
        <f t="shared" si="10"/>
        <v>-3.8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1.4</v>
      </c>
      <c r="AN453" s="2">
        <v>85</v>
      </c>
      <c r="AO453" s="2">
        <v>-0.8</v>
      </c>
      <c r="AP453" s="2">
        <v>-0.6</v>
      </c>
      <c r="AQ453" s="2">
        <v>6.5</v>
      </c>
      <c r="AR453" s="2">
        <v>7.9</v>
      </c>
      <c r="AS453" s="2">
        <v>1017.3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1</v>
      </c>
      <c r="BB453">
        <v>1.3</v>
      </c>
      <c r="BC453" s="5">
        <v>0.30833333333333302</v>
      </c>
    </row>
    <row r="454" spans="2:55">
      <c r="B454" s="2">
        <v>-0.5</v>
      </c>
      <c r="C454" s="2">
        <v>89</v>
      </c>
      <c r="D454" s="2">
        <v>-2.1</v>
      </c>
      <c r="E454" s="2">
        <v>-0.5</v>
      </c>
      <c r="F454" s="2">
        <v>3.6</v>
      </c>
      <c r="G454" s="2">
        <v>4</v>
      </c>
      <c r="H454" s="2">
        <v>1021.5</v>
      </c>
      <c r="I454" s="2">
        <v>0</v>
      </c>
      <c r="J454" s="2">
        <v>0</v>
      </c>
      <c r="K454" s="2">
        <v>0</v>
      </c>
      <c r="L454" s="2">
        <v>0</v>
      </c>
      <c r="M454" s="2">
        <v>1</v>
      </c>
      <c r="N454">
        <v>57.5</v>
      </c>
      <c r="O454">
        <v>784.2</v>
      </c>
      <c r="P454">
        <v>-1.8</v>
      </c>
      <c r="Q454">
        <v>-1.3</v>
      </c>
      <c r="R454" s="5">
        <v>0.30902777777777801</v>
      </c>
      <c r="T454" s="13">
        <f t="shared" si="9"/>
        <v>-1.3</v>
      </c>
      <c r="U454" s="13">
        <f t="shared" si="10"/>
        <v>-3.8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1.4</v>
      </c>
      <c r="AN454" s="2">
        <v>85</v>
      </c>
      <c r="AO454" s="2">
        <v>-0.8</v>
      </c>
      <c r="AP454" s="2">
        <v>-0.3</v>
      </c>
      <c r="AQ454" s="2">
        <v>5.8</v>
      </c>
      <c r="AR454" s="2">
        <v>9.6999999999999993</v>
      </c>
      <c r="AS454" s="2">
        <v>1017.4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1</v>
      </c>
      <c r="BB454">
        <v>1.3</v>
      </c>
      <c r="BC454" s="5">
        <v>0.30902777777777801</v>
      </c>
    </row>
    <row r="455" spans="2:55">
      <c r="B455" s="2">
        <v>-0.5</v>
      </c>
      <c r="C455" s="2">
        <v>89</v>
      </c>
      <c r="D455" s="2">
        <v>-2.1</v>
      </c>
      <c r="E455" s="2">
        <v>-0.5</v>
      </c>
      <c r="F455" s="2">
        <v>1.8</v>
      </c>
      <c r="G455" s="2">
        <v>2.9</v>
      </c>
      <c r="H455" s="2">
        <v>1021.7</v>
      </c>
      <c r="I455" s="2">
        <v>0</v>
      </c>
      <c r="J455" s="2">
        <v>0</v>
      </c>
      <c r="K455" s="2">
        <v>0</v>
      </c>
      <c r="L455" s="2">
        <v>0</v>
      </c>
      <c r="M455" s="2">
        <v>1</v>
      </c>
      <c r="N455">
        <v>57.5</v>
      </c>
      <c r="O455">
        <v>784.2</v>
      </c>
      <c r="P455">
        <v>-1.8</v>
      </c>
      <c r="Q455">
        <v>-1.3</v>
      </c>
      <c r="R455" s="5">
        <v>0.30972222222222201</v>
      </c>
      <c r="T455" s="13">
        <f t="shared" si="9"/>
        <v>-1.3</v>
      </c>
      <c r="U455" s="13">
        <f t="shared" si="10"/>
        <v>-3.8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1.4</v>
      </c>
      <c r="AN455" s="2">
        <v>85</v>
      </c>
      <c r="AO455" s="2">
        <v>-0.8</v>
      </c>
      <c r="AP455" s="2">
        <v>-1.1000000000000001</v>
      </c>
      <c r="AQ455" s="2">
        <v>7.9</v>
      </c>
      <c r="AR455" s="2">
        <v>12.6</v>
      </c>
      <c r="AS455" s="2">
        <v>1017.3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1</v>
      </c>
      <c r="BB455">
        <v>1.3</v>
      </c>
      <c r="BC455" s="5">
        <v>0.30972222222222201</v>
      </c>
    </row>
    <row r="456" spans="2:55">
      <c r="B456" s="2">
        <v>-0.5</v>
      </c>
      <c r="C456" s="2">
        <v>89</v>
      </c>
      <c r="D456" s="2">
        <v>-2.1</v>
      </c>
      <c r="E456" s="2">
        <v>-0.5</v>
      </c>
      <c r="F456" s="2">
        <v>2.2000000000000002</v>
      </c>
      <c r="G456" s="2">
        <v>2.5</v>
      </c>
      <c r="H456" s="2">
        <v>1021.7</v>
      </c>
      <c r="I456" s="2">
        <v>0</v>
      </c>
      <c r="J456" s="2">
        <v>0</v>
      </c>
      <c r="K456" s="2">
        <v>0</v>
      </c>
      <c r="L456" s="2">
        <v>0</v>
      </c>
      <c r="M456" s="2">
        <v>1</v>
      </c>
      <c r="N456">
        <v>57.5</v>
      </c>
      <c r="O456">
        <v>784.2</v>
      </c>
      <c r="P456">
        <v>-1.8</v>
      </c>
      <c r="Q456">
        <v>-1.3</v>
      </c>
      <c r="R456" s="5">
        <v>0.31041666666666701</v>
      </c>
      <c r="T456" s="13">
        <f t="shared" si="9"/>
        <v>-1.3</v>
      </c>
      <c r="U456" s="13">
        <f t="shared" si="10"/>
        <v>-3.8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1.4</v>
      </c>
      <c r="AN456" s="2">
        <v>85</v>
      </c>
      <c r="AO456" s="2">
        <v>-0.8</v>
      </c>
      <c r="AP456" s="2">
        <v>-2</v>
      </c>
      <c r="AQ456" s="2">
        <v>11.5</v>
      </c>
      <c r="AR456" s="2">
        <v>12.2</v>
      </c>
      <c r="AS456" s="2">
        <v>1017.4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1</v>
      </c>
      <c r="BB456">
        <v>1.3</v>
      </c>
      <c r="BC456" s="5">
        <v>0.31041666666666701</v>
      </c>
    </row>
    <row r="457" spans="2:55">
      <c r="B457" s="2">
        <v>-0.6</v>
      </c>
      <c r="C457" s="2">
        <v>89</v>
      </c>
      <c r="D457" s="2">
        <v>-2.2000000000000002</v>
      </c>
      <c r="E457" s="2">
        <v>-0.6</v>
      </c>
      <c r="F457" s="2">
        <v>0</v>
      </c>
      <c r="G457" s="2">
        <v>3.2</v>
      </c>
      <c r="H457" s="2">
        <v>1021.6</v>
      </c>
      <c r="I457" s="2">
        <v>0</v>
      </c>
      <c r="J457" s="2">
        <v>0</v>
      </c>
      <c r="K457" s="2">
        <v>0</v>
      </c>
      <c r="L457" s="2">
        <v>0</v>
      </c>
      <c r="M457" s="2">
        <v>1</v>
      </c>
      <c r="N457">
        <v>57.5</v>
      </c>
      <c r="O457">
        <v>784.2</v>
      </c>
      <c r="P457">
        <v>-1.8</v>
      </c>
      <c r="Q457">
        <v>-1.3</v>
      </c>
      <c r="R457" s="5">
        <v>0.31111111111111101</v>
      </c>
      <c r="T457" s="13">
        <f t="shared" si="9"/>
        <v>-1.3</v>
      </c>
      <c r="U457" s="13">
        <f t="shared" si="10"/>
        <v>-3.7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1.4</v>
      </c>
      <c r="AN457" s="2">
        <v>85</v>
      </c>
      <c r="AO457" s="2">
        <v>-0.8</v>
      </c>
      <c r="AP457" s="2">
        <v>-0.2</v>
      </c>
      <c r="AQ457" s="2">
        <v>5.4</v>
      </c>
      <c r="AR457" s="2">
        <v>7.6</v>
      </c>
      <c r="AS457" s="2">
        <v>1017.4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1</v>
      </c>
      <c r="BB457">
        <v>1.3</v>
      </c>
      <c r="BC457" s="5">
        <v>0.31111111111111101</v>
      </c>
    </row>
    <row r="458" spans="2:55">
      <c r="B458" s="2">
        <v>-0.6</v>
      </c>
      <c r="C458" s="2">
        <v>89</v>
      </c>
      <c r="D458" s="2">
        <v>-2.2000000000000002</v>
      </c>
      <c r="E458" s="2">
        <v>-0.6</v>
      </c>
      <c r="F458" s="2">
        <v>2.2000000000000002</v>
      </c>
      <c r="G458" s="2">
        <v>3.6</v>
      </c>
      <c r="H458" s="2">
        <v>1021.6</v>
      </c>
      <c r="I458" s="2">
        <v>0</v>
      </c>
      <c r="J458" s="2">
        <v>0</v>
      </c>
      <c r="K458" s="2">
        <v>0</v>
      </c>
      <c r="L458" s="2">
        <v>0</v>
      </c>
      <c r="M458" s="2">
        <v>1</v>
      </c>
      <c r="N458">
        <v>57.5</v>
      </c>
      <c r="O458">
        <v>784.2</v>
      </c>
      <c r="P458">
        <v>-1.8</v>
      </c>
      <c r="Q458">
        <v>-1.3</v>
      </c>
      <c r="R458" s="5">
        <v>0.311805555555556</v>
      </c>
      <c r="T458" s="13">
        <f t="shared" si="9"/>
        <v>-1.3</v>
      </c>
      <c r="U458" s="13">
        <f t="shared" si="10"/>
        <v>-3.7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1.4</v>
      </c>
      <c r="AN458" s="2">
        <v>85</v>
      </c>
      <c r="AO458" s="2">
        <v>-0.8</v>
      </c>
      <c r="AP458" s="2">
        <v>-1.3</v>
      </c>
      <c r="AQ458" s="2">
        <v>9</v>
      </c>
      <c r="AR458" s="2">
        <v>9</v>
      </c>
      <c r="AS458" s="2">
        <v>1017.4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1.1000000000000001</v>
      </c>
      <c r="BB458">
        <v>1.4</v>
      </c>
      <c r="BC458" s="5">
        <v>0.311805555555556</v>
      </c>
    </row>
    <row r="459" spans="2:55">
      <c r="B459" s="2">
        <v>-0.6</v>
      </c>
      <c r="C459" s="2">
        <v>89</v>
      </c>
      <c r="D459" s="2">
        <v>-2.2000000000000002</v>
      </c>
      <c r="E459" s="2">
        <v>-0.6</v>
      </c>
      <c r="F459" s="2">
        <v>4</v>
      </c>
      <c r="G459" s="2">
        <v>5.8</v>
      </c>
      <c r="H459" s="2">
        <v>1021.7</v>
      </c>
      <c r="I459" s="2">
        <v>0</v>
      </c>
      <c r="J459" s="2">
        <v>0</v>
      </c>
      <c r="K459" s="2">
        <v>0</v>
      </c>
      <c r="L459" s="2">
        <v>0</v>
      </c>
      <c r="M459" s="2">
        <v>1</v>
      </c>
      <c r="N459">
        <v>57.5</v>
      </c>
      <c r="O459">
        <v>784.2</v>
      </c>
      <c r="P459">
        <v>-1.9</v>
      </c>
      <c r="Q459">
        <v>-1.3</v>
      </c>
      <c r="R459" s="5">
        <v>0.3125</v>
      </c>
      <c r="T459" s="13">
        <f t="shared" si="9"/>
        <v>-1.3</v>
      </c>
      <c r="U459" s="13">
        <f t="shared" si="10"/>
        <v>-3.7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1.4</v>
      </c>
      <c r="AN459" s="2">
        <v>85</v>
      </c>
      <c r="AO459" s="2">
        <v>-0.8</v>
      </c>
      <c r="AP459" s="2">
        <v>-0.4</v>
      </c>
      <c r="AQ459" s="2">
        <v>6.1</v>
      </c>
      <c r="AR459" s="2">
        <v>6.1</v>
      </c>
      <c r="AS459" s="2">
        <v>1017.2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1.1000000000000001</v>
      </c>
      <c r="BB459">
        <v>1.4</v>
      </c>
      <c r="BC459" s="5">
        <v>0.3125</v>
      </c>
    </row>
    <row r="460" spans="2:55">
      <c r="B460" s="2">
        <v>-0.5</v>
      </c>
      <c r="C460" s="2">
        <v>89</v>
      </c>
      <c r="D460" s="2">
        <v>-2.1</v>
      </c>
      <c r="E460" s="2">
        <v>-0.5</v>
      </c>
      <c r="F460" s="2">
        <v>4</v>
      </c>
      <c r="G460" s="2">
        <v>4</v>
      </c>
      <c r="H460" s="2">
        <v>1021.8</v>
      </c>
      <c r="I460" s="2">
        <v>0</v>
      </c>
      <c r="J460" s="2">
        <v>0</v>
      </c>
      <c r="K460" s="2">
        <v>0</v>
      </c>
      <c r="L460" s="2">
        <v>0</v>
      </c>
      <c r="M460" s="2">
        <v>1</v>
      </c>
      <c r="N460">
        <v>57.5</v>
      </c>
      <c r="O460">
        <v>784.2</v>
      </c>
      <c r="P460">
        <v>-1.9</v>
      </c>
      <c r="Q460">
        <v>-1.3</v>
      </c>
      <c r="R460" s="5">
        <v>0.313194444444444</v>
      </c>
      <c r="T460" s="13">
        <f t="shared" si="9"/>
        <v>-1.3</v>
      </c>
      <c r="U460" s="13">
        <f t="shared" si="10"/>
        <v>-3.8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1.4</v>
      </c>
      <c r="AN460" s="2">
        <v>85</v>
      </c>
      <c r="AO460" s="2">
        <v>-0.8</v>
      </c>
      <c r="AP460" s="2">
        <v>-0.9</v>
      </c>
      <c r="AQ460" s="2">
        <v>7.2</v>
      </c>
      <c r="AR460" s="2">
        <v>7.9</v>
      </c>
      <c r="AS460" s="2">
        <v>1017.4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1.1000000000000001</v>
      </c>
      <c r="BB460">
        <v>1.3</v>
      </c>
      <c r="BC460" s="5">
        <v>0.313194444444444</v>
      </c>
    </row>
    <row r="461" spans="2:55">
      <c r="B461" s="2">
        <v>-0.5</v>
      </c>
      <c r="C461" s="2">
        <v>89</v>
      </c>
      <c r="D461" s="2">
        <v>-2.1</v>
      </c>
      <c r="E461" s="2">
        <v>-0.5</v>
      </c>
      <c r="F461" s="2">
        <v>2.5</v>
      </c>
      <c r="G461" s="2">
        <v>4.7</v>
      </c>
      <c r="H461" s="2">
        <v>1021.7</v>
      </c>
      <c r="I461" s="2">
        <v>0</v>
      </c>
      <c r="J461" s="2">
        <v>0</v>
      </c>
      <c r="K461" s="2">
        <v>0</v>
      </c>
      <c r="L461" s="2">
        <v>0</v>
      </c>
      <c r="M461" s="2">
        <v>1</v>
      </c>
      <c r="N461">
        <v>57.5</v>
      </c>
      <c r="O461">
        <v>784.2</v>
      </c>
      <c r="P461">
        <v>-1.9</v>
      </c>
      <c r="Q461">
        <v>-1.3</v>
      </c>
      <c r="R461" s="5">
        <v>0.31388888888888899</v>
      </c>
      <c r="T461" s="13">
        <f t="shared" si="9"/>
        <v>-1.3</v>
      </c>
      <c r="U461" s="13">
        <f t="shared" si="10"/>
        <v>-3.8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1.4</v>
      </c>
      <c r="AN461" s="2">
        <v>85</v>
      </c>
      <c r="AO461" s="2">
        <v>-0.8</v>
      </c>
      <c r="AP461" s="2">
        <v>1.4</v>
      </c>
      <c r="AQ461" s="2">
        <v>4</v>
      </c>
      <c r="AR461" s="2">
        <v>7.2</v>
      </c>
      <c r="AS461" s="2">
        <v>1017.2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1.1000000000000001</v>
      </c>
      <c r="BB461">
        <v>1.4</v>
      </c>
      <c r="BC461" s="5">
        <v>0.31388888888888899</v>
      </c>
    </row>
    <row r="462" spans="2:55">
      <c r="B462" s="2">
        <v>-0.5</v>
      </c>
      <c r="C462" s="2">
        <v>89</v>
      </c>
      <c r="D462" s="2">
        <v>-2.1</v>
      </c>
      <c r="E462" s="2">
        <v>-2.2999999999999998</v>
      </c>
      <c r="F462" s="2">
        <v>5.4</v>
      </c>
      <c r="G462" s="2">
        <v>6.1</v>
      </c>
      <c r="H462" s="2">
        <v>1021.8</v>
      </c>
      <c r="I462" s="2">
        <v>0</v>
      </c>
      <c r="J462" s="2">
        <v>0</v>
      </c>
      <c r="K462" s="2">
        <v>0</v>
      </c>
      <c r="L462" s="2">
        <v>0</v>
      </c>
      <c r="M462" s="2">
        <v>1</v>
      </c>
      <c r="N462">
        <v>57.5</v>
      </c>
      <c r="O462">
        <v>784.2</v>
      </c>
      <c r="P462">
        <v>-1.9</v>
      </c>
      <c r="Q462">
        <v>-1.3</v>
      </c>
      <c r="R462" s="5">
        <v>0.31458333333333299</v>
      </c>
      <c r="T462" s="13">
        <f t="shared" si="9"/>
        <v>-1.3</v>
      </c>
      <c r="U462" s="13">
        <f t="shared" si="10"/>
        <v>-3.8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1.4</v>
      </c>
      <c r="AN462" s="2">
        <v>85</v>
      </c>
      <c r="AO462" s="2">
        <v>-0.8</v>
      </c>
      <c r="AP462" s="2">
        <v>-0.4</v>
      </c>
      <c r="AQ462" s="2">
        <v>6.1</v>
      </c>
      <c r="AR462" s="2">
        <v>9</v>
      </c>
      <c r="AS462" s="2">
        <v>1017.4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1.1000000000000001</v>
      </c>
      <c r="BB462">
        <v>1.3</v>
      </c>
      <c r="BC462" s="5">
        <v>0.31458333333333299</v>
      </c>
    </row>
    <row r="463" spans="2:55">
      <c r="B463" s="2">
        <v>-0.5</v>
      </c>
      <c r="C463" s="2">
        <v>89</v>
      </c>
      <c r="D463" s="2">
        <v>-2.1</v>
      </c>
      <c r="E463" s="2">
        <v>-0.5</v>
      </c>
      <c r="F463" s="2">
        <v>2.9</v>
      </c>
      <c r="G463" s="2">
        <v>6.5</v>
      </c>
      <c r="H463" s="2">
        <v>1021.6</v>
      </c>
      <c r="I463" s="2">
        <v>0</v>
      </c>
      <c r="J463" s="2">
        <v>0</v>
      </c>
      <c r="K463" s="2">
        <v>0</v>
      </c>
      <c r="L463" s="2">
        <v>0</v>
      </c>
      <c r="M463" s="2">
        <v>1</v>
      </c>
      <c r="N463">
        <v>57.5</v>
      </c>
      <c r="O463">
        <v>784.2</v>
      </c>
      <c r="P463">
        <v>-1.9</v>
      </c>
      <c r="Q463">
        <v>-1.3</v>
      </c>
      <c r="R463" s="5">
        <v>0.31527777777777799</v>
      </c>
      <c r="T463" s="13">
        <f t="shared" ref="T463:T526" si="13">MAX(P463,Q463)</f>
        <v>-1.3</v>
      </c>
      <c r="U463" s="13">
        <f t="shared" si="10"/>
        <v>-3.8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1.4</v>
      </c>
      <c r="AN463" s="2">
        <v>85</v>
      </c>
      <c r="AO463" s="2">
        <v>-0.8</v>
      </c>
      <c r="AP463" s="2">
        <v>-0.7</v>
      </c>
      <c r="AQ463" s="2">
        <v>6.8</v>
      </c>
      <c r="AR463" s="2">
        <v>10.4</v>
      </c>
      <c r="AS463" s="2">
        <v>1017.7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1.1000000000000001</v>
      </c>
      <c r="BB463">
        <v>1.4</v>
      </c>
      <c r="BC463" s="5">
        <v>0.31527777777777799</v>
      </c>
    </row>
    <row r="464" spans="2:55">
      <c r="B464" s="2">
        <v>-0.5</v>
      </c>
      <c r="C464" s="2">
        <v>89</v>
      </c>
      <c r="D464" s="2">
        <v>-2.1</v>
      </c>
      <c r="E464" s="2">
        <v>-0.5</v>
      </c>
      <c r="F464" s="2">
        <v>4.3</v>
      </c>
      <c r="G464" s="2">
        <v>5.8</v>
      </c>
      <c r="H464" s="2">
        <v>1021.9</v>
      </c>
      <c r="I464" s="2">
        <v>0</v>
      </c>
      <c r="J464" s="2">
        <v>0</v>
      </c>
      <c r="K464" s="2">
        <v>0</v>
      </c>
      <c r="L464" s="2">
        <v>0</v>
      </c>
      <c r="M464" s="2">
        <v>1</v>
      </c>
      <c r="N464">
        <v>57.5</v>
      </c>
      <c r="O464">
        <v>784.2</v>
      </c>
      <c r="P464">
        <v>-1.9</v>
      </c>
      <c r="Q464">
        <v>-1.3</v>
      </c>
      <c r="R464" s="5">
        <v>0.31597222222222199</v>
      </c>
      <c r="T464" s="13">
        <f t="shared" si="13"/>
        <v>-1.3</v>
      </c>
      <c r="U464" s="13">
        <f t="shared" ref="U464:U527" si="14">(T464-B464)-3</f>
        <v>-3.8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1.4</v>
      </c>
      <c r="AN464" s="2">
        <v>85</v>
      </c>
      <c r="AO464" s="2">
        <v>-0.8</v>
      </c>
      <c r="AP464" s="2">
        <v>-1.3</v>
      </c>
      <c r="AQ464" s="2">
        <v>8.6</v>
      </c>
      <c r="AR464" s="2">
        <v>9</v>
      </c>
      <c r="AS464" s="2">
        <v>1017.4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1.1000000000000001</v>
      </c>
      <c r="BB464">
        <v>1.3</v>
      </c>
      <c r="BC464" s="5">
        <v>0.31597222222222199</v>
      </c>
    </row>
    <row r="465" spans="2:55">
      <c r="B465" s="2">
        <v>-0.6</v>
      </c>
      <c r="C465" s="2">
        <v>89</v>
      </c>
      <c r="D465" s="2">
        <v>-2.2000000000000002</v>
      </c>
      <c r="E465" s="2">
        <v>-2.7</v>
      </c>
      <c r="F465" s="2">
        <v>6.1</v>
      </c>
      <c r="G465" s="2">
        <v>7.2</v>
      </c>
      <c r="H465" s="2">
        <v>1021.6</v>
      </c>
      <c r="I465" s="2">
        <v>0</v>
      </c>
      <c r="J465" s="2">
        <v>0</v>
      </c>
      <c r="K465" s="2">
        <v>0</v>
      </c>
      <c r="L465" s="2">
        <v>0</v>
      </c>
      <c r="M465" s="2">
        <v>1</v>
      </c>
      <c r="N465">
        <v>57.5</v>
      </c>
      <c r="O465">
        <v>784.2</v>
      </c>
      <c r="P465">
        <v>-1.9</v>
      </c>
      <c r="Q465">
        <v>-1.3</v>
      </c>
      <c r="R465" s="5">
        <v>0.31666666666666698</v>
      </c>
      <c r="T465" s="13">
        <f t="shared" si="13"/>
        <v>-1.3</v>
      </c>
      <c r="U465" s="13">
        <f t="shared" si="14"/>
        <v>-3.7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1.4</v>
      </c>
      <c r="AN465" s="2">
        <v>85</v>
      </c>
      <c r="AO465" s="2">
        <v>-0.8</v>
      </c>
      <c r="AP465" s="2">
        <v>-0.3</v>
      </c>
      <c r="AQ465" s="2">
        <v>5.8</v>
      </c>
      <c r="AR465" s="2">
        <v>5.8</v>
      </c>
      <c r="AS465" s="2">
        <v>1017.6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1.1000000000000001</v>
      </c>
      <c r="BB465">
        <v>1.4</v>
      </c>
      <c r="BC465" s="5">
        <v>0.31666666666666698</v>
      </c>
    </row>
    <row r="466" spans="2:55">
      <c r="B466" s="2">
        <v>-0.5</v>
      </c>
      <c r="C466" s="2">
        <v>89</v>
      </c>
      <c r="D466" s="2">
        <v>-2.1</v>
      </c>
      <c r="E466" s="2">
        <v>-0.5</v>
      </c>
      <c r="F466" s="2">
        <v>3.6</v>
      </c>
      <c r="G466" s="2">
        <v>6.5</v>
      </c>
      <c r="H466" s="2">
        <v>1021.9</v>
      </c>
      <c r="I466" s="2">
        <v>0</v>
      </c>
      <c r="J466" s="2">
        <v>0</v>
      </c>
      <c r="K466" s="2">
        <v>0</v>
      </c>
      <c r="L466" s="2">
        <v>0</v>
      </c>
      <c r="M466" s="2">
        <v>1</v>
      </c>
      <c r="N466">
        <v>57.5</v>
      </c>
      <c r="O466">
        <v>784.2</v>
      </c>
      <c r="P466">
        <v>-1.9</v>
      </c>
      <c r="Q466">
        <v>-1.3</v>
      </c>
      <c r="R466" s="5">
        <v>0.31736111111111098</v>
      </c>
      <c r="T466" s="13">
        <f t="shared" si="13"/>
        <v>-1.3</v>
      </c>
      <c r="U466" s="13">
        <f t="shared" si="14"/>
        <v>-3.8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1.4</v>
      </c>
      <c r="AN466" s="2">
        <v>85</v>
      </c>
      <c r="AO466" s="2">
        <v>-0.8</v>
      </c>
      <c r="AP466" s="2">
        <v>-0.2</v>
      </c>
      <c r="AQ466" s="2">
        <v>5.4</v>
      </c>
      <c r="AR466" s="2">
        <v>8.3000000000000007</v>
      </c>
      <c r="AS466" s="2">
        <v>1017.4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1.1000000000000001</v>
      </c>
      <c r="BB466">
        <v>1.4</v>
      </c>
      <c r="BC466" s="5">
        <v>0.31736111111111098</v>
      </c>
    </row>
    <row r="467" spans="2:55">
      <c r="B467" s="2">
        <v>-0.5</v>
      </c>
      <c r="C467" s="2">
        <v>89</v>
      </c>
      <c r="D467" s="2">
        <v>-2.1</v>
      </c>
      <c r="E467" s="2">
        <v>-0.5</v>
      </c>
      <c r="F467" s="2">
        <v>3.2</v>
      </c>
      <c r="G467" s="2">
        <v>3.6</v>
      </c>
      <c r="H467" s="2">
        <v>1021.8</v>
      </c>
      <c r="I467" s="2">
        <v>0</v>
      </c>
      <c r="J467" s="2">
        <v>0</v>
      </c>
      <c r="K467" s="2">
        <v>0</v>
      </c>
      <c r="L467" s="2">
        <v>0</v>
      </c>
      <c r="M467" s="2">
        <v>1</v>
      </c>
      <c r="N467">
        <v>57.5</v>
      </c>
      <c r="O467">
        <v>784.2</v>
      </c>
      <c r="P467">
        <v>-1.9</v>
      </c>
      <c r="Q467">
        <v>-1.3</v>
      </c>
      <c r="R467" s="5">
        <v>0.31805555555555598</v>
      </c>
      <c r="T467" s="13">
        <f t="shared" si="13"/>
        <v>-1.3</v>
      </c>
      <c r="U467" s="13">
        <f t="shared" si="14"/>
        <v>-3.8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1.4</v>
      </c>
      <c r="AN467" s="2">
        <v>85</v>
      </c>
      <c r="AO467" s="2">
        <v>-0.8</v>
      </c>
      <c r="AP467" s="2">
        <v>-1.3</v>
      </c>
      <c r="AQ467" s="2">
        <v>8.6</v>
      </c>
      <c r="AR467" s="2">
        <v>8.6</v>
      </c>
      <c r="AS467" s="2">
        <v>1017.3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1.1000000000000001</v>
      </c>
      <c r="BB467">
        <v>1.3</v>
      </c>
      <c r="BC467" s="5">
        <v>0.31805555555555598</v>
      </c>
    </row>
    <row r="468" spans="2:55">
      <c r="B468" s="2">
        <v>-0.5</v>
      </c>
      <c r="C468" s="2">
        <v>89</v>
      </c>
      <c r="D468" s="2">
        <v>-2.1</v>
      </c>
      <c r="E468" s="2">
        <v>-0.5</v>
      </c>
      <c r="F468" s="2">
        <v>3.6</v>
      </c>
      <c r="G468" s="2">
        <v>4.7</v>
      </c>
      <c r="H468" s="2">
        <v>1021.9</v>
      </c>
      <c r="I468" s="2">
        <v>0</v>
      </c>
      <c r="J468" s="2">
        <v>0</v>
      </c>
      <c r="K468" s="2">
        <v>0</v>
      </c>
      <c r="L468" s="2">
        <v>0</v>
      </c>
      <c r="M468" s="2">
        <v>1</v>
      </c>
      <c r="N468">
        <v>57.5</v>
      </c>
      <c r="O468">
        <v>784.2</v>
      </c>
      <c r="P468">
        <v>-1.9</v>
      </c>
      <c r="Q468">
        <v>-1.3</v>
      </c>
      <c r="R468" s="5">
        <v>0.31874999999999998</v>
      </c>
      <c r="T468" s="13">
        <f t="shared" si="13"/>
        <v>-1.3</v>
      </c>
      <c r="U468" s="13">
        <f t="shared" si="14"/>
        <v>-3.8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1.4</v>
      </c>
      <c r="AN468" s="2">
        <v>85</v>
      </c>
      <c r="AO468" s="2">
        <v>-0.8</v>
      </c>
      <c r="AP468" s="2">
        <v>-0.2</v>
      </c>
      <c r="AQ468" s="2">
        <v>5.4</v>
      </c>
      <c r="AR468" s="2">
        <v>7.9</v>
      </c>
      <c r="AS468" s="2">
        <v>1017.5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1.2</v>
      </c>
      <c r="BB468">
        <v>1.3</v>
      </c>
      <c r="BC468" s="5">
        <v>0.31874999999999998</v>
      </c>
    </row>
    <row r="469" spans="2:55">
      <c r="B469" s="2">
        <v>-0.4</v>
      </c>
      <c r="C469" s="2">
        <v>89</v>
      </c>
      <c r="D469" s="2">
        <v>-2</v>
      </c>
      <c r="E469" s="2">
        <v>-0.4</v>
      </c>
      <c r="F469" s="2">
        <v>4.3</v>
      </c>
      <c r="G469" s="2">
        <v>7.2</v>
      </c>
      <c r="H469" s="2">
        <v>1021.8</v>
      </c>
      <c r="I469" s="2">
        <v>0</v>
      </c>
      <c r="J469" s="2">
        <v>0</v>
      </c>
      <c r="K469" s="2">
        <v>0</v>
      </c>
      <c r="L469" s="2">
        <v>0</v>
      </c>
      <c r="M469" s="2">
        <v>1</v>
      </c>
      <c r="N469">
        <v>57.5</v>
      </c>
      <c r="O469">
        <v>784.2</v>
      </c>
      <c r="P469">
        <v>-1.9</v>
      </c>
      <c r="Q469">
        <v>-1.4</v>
      </c>
      <c r="R469" s="5">
        <v>0.31944444444444398</v>
      </c>
      <c r="T469" s="13">
        <f t="shared" si="13"/>
        <v>-1.4</v>
      </c>
      <c r="U469" s="13">
        <f t="shared" si="14"/>
        <v>-4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1.4</v>
      </c>
      <c r="AN469" s="2">
        <v>85</v>
      </c>
      <c r="AO469" s="2">
        <v>-0.8</v>
      </c>
      <c r="AP469" s="2">
        <v>-1.3</v>
      </c>
      <c r="AQ469" s="2">
        <v>8.6</v>
      </c>
      <c r="AR469" s="2">
        <v>9.4</v>
      </c>
      <c r="AS469" s="2">
        <v>1017.4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1.1000000000000001</v>
      </c>
      <c r="BB469">
        <v>1.4</v>
      </c>
      <c r="BC469" s="5">
        <v>0.31944444444444398</v>
      </c>
    </row>
    <row r="470" spans="2:55">
      <c r="B470" s="2">
        <v>-0.4</v>
      </c>
      <c r="C470" s="2">
        <v>89</v>
      </c>
      <c r="D470" s="2">
        <v>-2</v>
      </c>
      <c r="E470" s="2">
        <v>-0.4</v>
      </c>
      <c r="F470" s="2">
        <v>2.2000000000000002</v>
      </c>
      <c r="G470" s="2">
        <v>3.2</v>
      </c>
      <c r="H470" s="2">
        <v>1021.6</v>
      </c>
      <c r="I470" s="2">
        <v>0</v>
      </c>
      <c r="J470" s="2">
        <v>0</v>
      </c>
      <c r="K470" s="2">
        <v>0</v>
      </c>
      <c r="L470" s="2">
        <v>0</v>
      </c>
      <c r="M470" s="2">
        <v>1</v>
      </c>
      <c r="N470">
        <v>57.5</v>
      </c>
      <c r="O470">
        <v>784.2</v>
      </c>
      <c r="P470">
        <v>-1.9</v>
      </c>
      <c r="Q470">
        <v>-1.4</v>
      </c>
      <c r="R470" s="5">
        <v>0.32013888888888897</v>
      </c>
      <c r="T470" s="13">
        <f t="shared" si="13"/>
        <v>-1.4</v>
      </c>
      <c r="U470" s="13">
        <f t="shared" si="14"/>
        <v>-4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1.4</v>
      </c>
      <c r="AN470" s="2">
        <v>85</v>
      </c>
      <c r="AO470" s="2">
        <v>-0.8</v>
      </c>
      <c r="AP470" s="2">
        <v>-0.3</v>
      </c>
      <c r="AQ470" s="2">
        <v>5.8</v>
      </c>
      <c r="AR470" s="2">
        <v>7.2</v>
      </c>
      <c r="AS470" s="2">
        <v>1017.6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1.1000000000000001</v>
      </c>
      <c r="BB470">
        <v>1.4</v>
      </c>
      <c r="BC470" s="5">
        <v>0.32013888888888897</v>
      </c>
    </row>
    <row r="471" spans="2:55">
      <c r="B471" s="2">
        <v>-0.4</v>
      </c>
      <c r="C471" s="2">
        <v>89</v>
      </c>
      <c r="D471" s="2">
        <v>-2</v>
      </c>
      <c r="E471" s="2">
        <v>-0.4</v>
      </c>
      <c r="F471" s="2">
        <v>3.2</v>
      </c>
      <c r="G471" s="2">
        <v>4</v>
      </c>
      <c r="H471" s="2">
        <v>1021.6</v>
      </c>
      <c r="I471" s="2">
        <v>0</v>
      </c>
      <c r="J471" s="2">
        <v>0</v>
      </c>
      <c r="K471" s="2">
        <v>0</v>
      </c>
      <c r="L471" s="2">
        <v>0</v>
      </c>
      <c r="M471" s="2">
        <v>1</v>
      </c>
      <c r="N471">
        <v>57.5</v>
      </c>
      <c r="O471">
        <v>784.2</v>
      </c>
      <c r="P471">
        <v>-1.9</v>
      </c>
      <c r="Q471">
        <v>-1.4</v>
      </c>
      <c r="R471" s="5">
        <v>0.32083333333333303</v>
      </c>
      <c r="T471" s="13">
        <f t="shared" si="13"/>
        <v>-1.4</v>
      </c>
      <c r="U471" s="13">
        <f t="shared" si="14"/>
        <v>-4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1.4</v>
      </c>
      <c r="AN471" s="2">
        <v>85</v>
      </c>
      <c r="AO471" s="2">
        <v>-0.8</v>
      </c>
      <c r="AP471" s="2">
        <v>-0.4</v>
      </c>
      <c r="AQ471" s="2">
        <v>6.1</v>
      </c>
      <c r="AR471" s="2">
        <v>7.6</v>
      </c>
      <c r="AS471" s="2">
        <v>1017.3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1.2</v>
      </c>
      <c r="BB471">
        <v>1.4</v>
      </c>
      <c r="BC471" s="5">
        <v>0.32083333333333303</v>
      </c>
    </row>
    <row r="472" spans="2:55">
      <c r="B472" s="2">
        <v>-0.4</v>
      </c>
      <c r="C472" s="2">
        <v>89</v>
      </c>
      <c r="D472" s="2">
        <v>-2</v>
      </c>
      <c r="E472" s="2">
        <v>-0.4</v>
      </c>
      <c r="F472" s="2">
        <v>4.3</v>
      </c>
      <c r="G472" s="2">
        <v>5</v>
      </c>
      <c r="H472" s="2">
        <v>1021.8</v>
      </c>
      <c r="I472" s="2">
        <v>0</v>
      </c>
      <c r="J472" s="2">
        <v>0</v>
      </c>
      <c r="K472" s="2">
        <v>0</v>
      </c>
      <c r="L472" s="2">
        <v>0</v>
      </c>
      <c r="M472" s="2">
        <v>1</v>
      </c>
      <c r="N472">
        <v>57.5</v>
      </c>
      <c r="O472">
        <v>784.2</v>
      </c>
      <c r="P472">
        <v>-1.9</v>
      </c>
      <c r="Q472">
        <v>-1.4</v>
      </c>
      <c r="R472" s="5">
        <v>0.32152777777777802</v>
      </c>
      <c r="T472" s="13">
        <f t="shared" si="13"/>
        <v>-1.4</v>
      </c>
      <c r="U472" s="13">
        <f t="shared" si="14"/>
        <v>-4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1.4</v>
      </c>
      <c r="AN472" s="2">
        <v>85</v>
      </c>
      <c r="AO472" s="2">
        <v>-0.8</v>
      </c>
      <c r="AP472" s="2">
        <v>-0.3</v>
      </c>
      <c r="AQ472" s="2">
        <v>5.8</v>
      </c>
      <c r="AR472" s="2">
        <v>6.5</v>
      </c>
      <c r="AS472" s="2">
        <v>1017.5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1.2</v>
      </c>
      <c r="BB472">
        <v>1.3</v>
      </c>
      <c r="BC472" s="5">
        <v>0.32152777777777802</v>
      </c>
    </row>
    <row r="473" spans="2:55">
      <c r="B473" s="2">
        <v>-0.3</v>
      </c>
      <c r="C473" s="2">
        <v>89</v>
      </c>
      <c r="D473" s="2">
        <v>-1.9</v>
      </c>
      <c r="E473" s="2">
        <v>-0.3</v>
      </c>
      <c r="F473" s="2">
        <v>4</v>
      </c>
      <c r="G473" s="2">
        <v>5</v>
      </c>
      <c r="H473" s="2">
        <v>1021.7</v>
      </c>
      <c r="I473" s="2">
        <v>0</v>
      </c>
      <c r="J473" s="2">
        <v>0</v>
      </c>
      <c r="K473" s="2">
        <v>0</v>
      </c>
      <c r="L473" s="2">
        <v>0</v>
      </c>
      <c r="M473" s="2">
        <v>1</v>
      </c>
      <c r="N473">
        <v>57.5</v>
      </c>
      <c r="O473">
        <v>784.2</v>
      </c>
      <c r="P473">
        <v>-1.9</v>
      </c>
      <c r="Q473">
        <v>-1.4</v>
      </c>
      <c r="R473" s="5">
        <v>0.32222222222222202</v>
      </c>
      <c r="T473" s="13">
        <f t="shared" si="13"/>
        <v>-1.4</v>
      </c>
      <c r="U473" s="13">
        <f t="shared" si="14"/>
        <v>-4.0999999999999996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1.4</v>
      </c>
      <c r="AN473" s="2">
        <v>85</v>
      </c>
      <c r="AO473" s="2">
        <v>-0.8</v>
      </c>
      <c r="AP473" s="2">
        <v>1.4</v>
      </c>
      <c r="AQ473" s="2">
        <v>4</v>
      </c>
      <c r="AR473" s="2">
        <v>7.6</v>
      </c>
      <c r="AS473" s="2">
        <v>1017.3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1.2</v>
      </c>
      <c r="BB473">
        <v>1.4</v>
      </c>
      <c r="BC473" s="5">
        <v>0.32222222222222202</v>
      </c>
    </row>
    <row r="474" spans="2:55">
      <c r="B474" s="2">
        <v>-0.4</v>
      </c>
      <c r="C474" s="2">
        <v>89</v>
      </c>
      <c r="D474" s="2">
        <v>-2</v>
      </c>
      <c r="E474" s="2">
        <v>-0.4</v>
      </c>
      <c r="F474" s="2">
        <v>3.6</v>
      </c>
      <c r="G474" s="2">
        <v>5</v>
      </c>
      <c r="H474" s="2">
        <v>1021.6</v>
      </c>
      <c r="I474" s="2">
        <v>0</v>
      </c>
      <c r="J474" s="2">
        <v>0</v>
      </c>
      <c r="K474" s="2">
        <v>0</v>
      </c>
      <c r="L474" s="2">
        <v>0</v>
      </c>
      <c r="M474" s="2">
        <v>1</v>
      </c>
      <c r="N474">
        <v>57.5</v>
      </c>
      <c r="O474">
        <v>784.2</v>
      </c>
      <c r="P474">
        <v>-1.8</v>
      </c>
      <c r="Q474">
        <v>-1.3</v>
      </c>
      <c r="R474" s="5">
        <v>0.32291666666666702</v>
      </c>
      <c r="T474" s="13">
        <f t="shared" si="13"/>
        <v>-1.3</v>
      </c>
      <c r="U474" s="13">
        <f t="shared" si="14"/>
        <v>-3.9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1.4</v>
      </c>
      <c r="AN474" s="2">
        <v>85</v>
      </c>
      <c r="AO474" s="2">
        <v>-0.8</v>
      </c>
      <c r="AP474" s="2">
        <v>-0.2</v>
      </c>
      <c r="AQ474" s="2">
        <v>5.4</v>
      </c>
      <c r="AR474" s="2">
        <v>7.6</v>
      </c>
      <c r="AS474" s="2">
        <v>1017.5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1.2</v>
      </c>
      <c r="BB474">
        <v>1.4</v>
      </c>
      <c r="BC474" s="5">
        <v>0.32291666666666702</v>
      </c>
    </row>
    <row r="475" spans="2:55">
      <c r="B475" s="2">
        <v>-0.4</v>
      </c>
      <c r="C475" s="2">
        <v>89</v>
      </c>
      <c r="D475" s="2">
        <v>-2</v>
      </c>
      <c r="E475" s="2">
        <v>-0.4</v>
      </c>
      <c r="F475" s="2">
        <v>2.5</v>
      </c>
      <c r="G475" s="2">
        <v>4.7</v>
      </c>
      <c r="H475" s="2">
        <v>1021.7</v>
      </c>
      <c r="I475" s="2">
        <v>0</v>
      </c>
      <c r="J475" s="2">
        <v>0</v>
      </c>
      <c r="K475" s="2">
        <v>0</v>
      </c>
      <c r="L475" s="2">
        <v>0</v>
      </c>
      <c r="M475" s="2">
        <v>1</v>
      </c>
      <c r="N475">
        <v>57.5</v>
      </c>
      <c r="O475">
        <v>784.2</v>
      </c>
      <c r="P475">
        <v>-1.9</v>
      </c>
      <c r="Q475">
        <v>-1.3</v>
      </c>
      <c r="R475" s="5">
        <v>0.32361111111111102</v>
      </c>
      <c r="T475" s="13">
        <f t="shared" si="13"/>
        <v>-1.3</v>
      </c>
      <c r="U475" s="13">
        <f t="shared" si="14"/>
        <v>-3.9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1.4</v>
      </c>
      <c r="AN475" s="2">
        <v>85</v>
      </c>
      <c r="AO475" s="2">
        <v>-0.8</v>
      </c>
      <c r="AP475" s="2">
        <v>1.4</v>
      </c>
      <c r="AQ475" s="2">
        <v>4</v>
      </c>
      <c r="AR475" s="2">
        <v>7.9</v>
      </c>
      <c r="AS475" s="2">
        <v>1017.4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1.1000000000000001</v>
      </c>
      <c r="BB475">
        <v>1.4</v>
      </c>
      <c r="BC475" s="5">
        <v>0.32361111111111102</v>
      </c>
    </row>
    <row r="476" spans="2:55">
      <c r="B476" s="2">
        <v>-0.4</v>
      </c>
      <c r="C476" s="2">
        <v>89</v>
      </c>
      <c r="D476" s="2">
        <v>-2</v>
      </c>
      <c r="E476" s="2">
        <v>-2</v>
      </c>
      <c r="F476" s="2">
        <v>5</v>
      </c>
      <c r="G476" s="2">
        <v>5.8</v>
      </c>
      <c r="H476" s="2">
        <v>1021.6</v>
      </c>
      <c r="I476" s="2">
        <v>0</v>
      </c>
      <c r="J476" s="2">
        <v>0</v>
      </c>
      <c r="K476" s="2">
        <v>0</v>
      </c>
      <c r="L476" s="2">
        <v>0</v>
      </c>
      <c r="M476" s="2">
        <v>1</v>
      </c>
      <c r="N476">
        <v>57.5</v>
      </c>
      <c r="O476">
        <v>784.2</v>
      </c>
      <c r="P476">
        <v>-1.9</v>
      </c>
      <c r="Q476">
        <v>-1.3</v>
      </c>
      <c r="R476" s="5">
        <v>0.32430555555555601</v>
      </c>
      <c r="T476" s="13">
        <f t="shared" si="13"/>
        <v>-1.3</v>
      </c>
      <c r="U476" s="13">
        <f t="shared" si="14"/>
        <v>-3.9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1.4</v>
      </c>
      <c r="AN476" s="2">
        <v>85</v>
      </c>
      <c r="AO476" s="2">
        <v>-0.8</v>
      </c>
      <c r="AP476" s="2">
        <v>-1.1000000000000001</v>
      </c>
      <c r="AQ476" s="2">
        <v>7.9</v>
      </c>
      <c r="AR476" s="2">
        <v>11.2</v>
      </c>
      <c r="AS476" s="2">
        <v>1017.5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1.1000000000000001</v>
      </c>
      <c r="BB476">
        <v>1.4</v>
      </c>
      <c r="BC476" s="5">
        <v>0.32430555555555601</v>
      </c>
    </row>
    <row r="477" spans="2:55">
      <c r="B477" s="2">
        <v>-0.4</v>
      </c>
      <c r="C477" s="2">
        <v>89</v>
      </c>
      <c r="D477" s="2">
        <v>-2</v>
      </c>
      <c r="E477" s="2">
        <v>-0.4</v>
      </c>
      <c r="F477" s="2">
        <v>4</v>
      </c>
      <c r="G477" s="2">
        <v>4.7</v>
      </c>
      <c r="H477" s="2">
        <v>1021.5</v>
      </c>
      <c r="I477" s="2">
        <v>0</v>
      </c>
      <c r="J477" s="2">
        <v>0</v>
      </c>
      <c r="K477" s="2">
        <v>0</v>
      </c>
      <c r="L477" s="2">
        <v>0</v>
      </c>
      <c r="M477" s="2">
        <v>1</v>
      </c>
      <c r="N477">
        <v>57.5</v>
      </c>
      <c r="O477">
        <v>784.2</v>
      </c>
      <c r="P477">
        <v>-1.8</v>
      </c>
      <c r="Q477">
        <v>-1.3</v>
      </c>
      <c r="R477" s="5">
        <v>0.32500000000000001</v>
      </c>
      <c r="T477" s="13">
        <f t="shared" si="13"/>
        <v>-1.3</v>
      </c>
      <c r="U477" s="13">
        <f t="shared" si="14"/>
        <v>-3.9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1.4</v>
      </c>
      <c r="AN477" s="2">
        <v>85</v>
      </c>
      <c r="AO477" s="2">
        <v>-0.8</v>
      </c>
      <c r="AP477" s="2">
        <v>-1</v>
      </c>
      <c r="AQ477" s="2">
        <v>7.6</v>
      </c>
      <c r="AR477" s="2">
        <v>9.6999999999999993</v>
      </c>
      <c r="AS477" s="2">
        <v>1017.4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1.1000000000000001</v>
      </c>
      <c r="BB477">
        <v>1.3</v>
      </c>
      <c r="BC477" s="5">
        <v>0.32500000000000001</v>
      </c>
    </row>
    <row r="478" spans="2:55">
      <c r="B478" s="2">
        <v>-0.4</v>
      </c>
      <c r="C478" s="2">
        <v>89</v>
      </c>
      <c r="D478" s="2">
        <v>-2</v>
      </c>
      <c r="E478" s="2">
        <v>-0.4</v>
      </c>
      <c r="F478" s="2">
        <v>4.7</v>
      </c>
      <c r="G478" s="2">
        <v>6.1</v>
      </c>
      <c r="H478" s="2">
        <v>1021.7</v>
      </c>
      <c r="I478" s="2">
        <v>0</v>
      </c>
      <c r="J478" s="2">
        <v>0</v>
      </c>
      <c r="K478" s="2">
        <v>0</v>
      </c>
      <c r="L478" s="2">
        <v>0</v>
      </c>
      <c r="M478" s="2">
        <v>1</v>
      </c>
      <c r="N478">
        <v>57.5</v>
      </c>
      <c r="O478">
        <v>784.2</v>
      </c>
      <c r="P478">
        <v>-1.8</v>
      </c>
      <c r="Q478">
        <v>-1.3</v>
      </c>
      <c r="R478" s="5">
        <v>0.32569444444444401</v>
      </c>
      <c r="T478" s="13">
        <f t="shared" si="13"/>
        <v>-1.3</v>
      </c>
      <c r="U478" s="13">
        <f t="shared" si="14"/>
        <v>-3.9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1.4</v>
      </c>
      <c r="AN478" s="2">
        <v>85</v>
      </c>
      <c r="AO478" s="2">
        <v>-0.8</v>
      </c>
      <c r="AP478" s="2">
        <v>-0.9</v>
      </c>
      <c r="AQ478" s="2">
        <v>7.2</v>
      </c>
      <c r="AR478" s="2">
        <v>9</v>
      </c>
      <c r="AS478" s="2">
        <v>1017.4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1.1000000000000001</v>
      </c>
      <c r="BB478">
        <v>1.3</v>
      </c>
      <c r="BC478" s="5">
        <v>0.32569444444444401</v>
      </c>
    </row>
    <row r="479" spans="2:55">
      <c r="B479" s="2">
        <v>-0.4</v>
      </c>
      <c r="C479" s="2">
        <v>89</v>
      </c>
      <c r="D479" s="2">
        <v>-2</v>
      </c>
      <c r="E479" s="2">
        <v>-2</v>
      </c>
      <c r="F479" s="2">
        <v>5</v>
      </c>
      <c r="G479" s="2">
        <v>6.5</v>
      </c>
      <c r="H479" s="2">
        <v>1021.5</v>
      </c>
      <c r="I479" s="2">
        <v>0</v>
      </c>
      <c r="J479" s="2">
        <v>0</v>
      </c>
      <c r="K479" s="2">
        <v>0</v>
      </c>
      <c r="L479" s="2">
        <v>0</v>
      </c>
      <c r="M479" s="2">
        <v>1</v>
      </c>
      <c r="N479">
        <v>57.5</v>
      </c>
      <c r="O479">
        <v>784.2</v>
      </c>
      <c r="P479">
        <v>-1.8</v>
      </c>
      <c r="Q479">
        <v>-1.3</v>
      </c>
      <c r="R479" s="5">
        <v>0.32638888888888901</v>
      </c>
      <c r="T479" s="13">
        <f t="shared" si="13"/>
        <v>-1.3</v>
      </c>
      <c r="U479" s="13">
        <f t="shared" si="14"/>
        <v>-3.9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1.4</v>
      </c>
      <c r="AN479" s="2">
        <v>85</v>
      </c>
      <c r="AO479" s="2">
        <v>-0.8</v>
      </c>
      <c r="AP479" s="2">
        <v>1.4</v>
      </c>
      <c r="AQ479" s="2">
        <v>2.9</v>
      </c>
      <c r="AR479" s="2">
        <v>6.8</v>
      </c>
      <c r="AS479" s="2">
        <v>1017.6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1.2</v>
      </c>
      <c r="BB479">
        <v>1.3</v>
      </c>
      <c r="BC479" s="5">
        <v>0.32638888888888901</v>
      </c>
    </row>
    <row r="480" spans="2:55">
      <c r="B480" s="2">
        <v>-0.4</v>
      </c>
      <c r="C480" s="2">
        <v>89</v>
      </c>
      <c r="D480" s="2">
        <v>-2</v>
      </c>
      <c r="E480" s="2">
        <v>-2.2000000000000002</v>
      </c>
      <c r="F480" s="2">
        <v>5.4</v>
      </c>
      <c r="G480" s="2">
        <v>8.3000000000000007</v>
      </c>
      <c r="H480" s="2">
        <v>1021.6</v>
      </c>
      <c r="I480" s="2">
        <v>0</v>
      </c>
      <c r="J480" s="2">
        <v>0</v>
      </c>
      <c r="K480" s="2">
        <v>0</v>
      </c>
      <c r="L480" s="2">
        <v>0</v>
      </c>
      <c r="M480" s="2">
        <v>1</v>
      </c>
      <c r="N480">
        <v>57.5</v>
      </c>
      <c r="O480">
        <v>784.2</v>
      </c>
      <c r="P480">
        <v>-1.8</v>
      </c>
      <c r="Q480">
        <v>-1.3</v>
      </c>
      <c r="R480" s="5">
        <v>0.327083333333333</v>
      </c>
      <c r="T480" s="13">
        <f t="shared" si="13"/>
        <v>-1.3</v>
      </c>
      <c r="U480" s="13">
        <f t="shared" si="14"/>
        <v>-3.9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1.4</v>
      </c>
      <c r="AN480" s="2">
        <v>85</v>
      </c>
      <c r="AO480" s="2">
        <v>-0.8</v>
      </c>
      <c r="AP480" s="2">
        <v>1.4</v>
      </c>
      <c r="AQ480" s="2">
        <v>4.7</v>
      </c>
      <c r="AR480" s="2">
        <v>5.8</v>
      </c>
      <c r="AS480" s="2">
        <v>1017.5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1.1000000000000001</v>
      </c>
      <c r="BB480">
        <v>1.4</v>
      </c>
      <c r="BC480" s="5">
        <v>0.327083333333333</v>
      </c>
    </row>
    <row r="481" spans="2:55">
      <c r="B481" s="2">
        <v>-0.4</v>
      </c>
      <c r="C481" s="2">
        <v>89</v>
      </c>
      <c r="D481" s="2">
        <v>-2</v>
      </c>
      <c r="E481" s="2">
        <v>-0.4</v>
      </c>
      <c r="F481" s="2">
        <v>0</v>
      </c>
      <c r="G481" s="2">
        <v>4.3</v>
      </c>
      <c r="H481" s="2">
        <v>1021.7</v>
      </c>
      <c r="I481" s="2">
        <v>0</v>
      </c>
      <c r="J481" s="2">
        <v>0</v>
      </c>
      <c r="K481" s="2">
        <v>0</v>
      </c>
      <c r="L481" s="2">
        <v>0</v>
      </c>
      <c r="M481" s="2">
        <v>1</v>
      </c>
      <c r="N481">
        <v>57.5</v>
      </c>
      <c r="O481">
        <v>784.2</v>
      </c>
      <c r="P481">
        <v>-1.8</v>
      </c>
      <c r="Q481">
        <v>-1.3</v>
      </c>
      <c r="R481" s="5">
        <v>0.327777777777778</v>
      </c>
      <c r="T481" s="13">
        <f t="shared" si="13"/>
        <v>-1.3</v>
      </c>
      <c r="U481" s="13">
        <f t="shared" si="14"/>
        <v>-3.9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1.4</v>
      </c>
      <c r="AN481" s="2">
        <v>85</v>
      </c>
      <c r="AO481" s="2">
        <v>-0.8</v>
      </c>
      <c r="AP481" s="2">
        <v>1.4</v>
      </c>
      <c r="AQ481" s="2">
        <v>2.5</v>
      </c>
      <c r="AR481" s="2">
        <v>6.8</v>
      </c>
      <c r="AS481" s="2">
        <v>1017.5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1.1000000000000001</v>
      </c>
      <c r="BB481">
        <v>1.4</v>
      </c>
      <c r="BC481" s="5">
        <v>0.327777777777778</v>
      </c>
    </row>
    <row r="482" spans="2:55">
      <c r="B482" s="2">
        <v>-0.4</v>
      </c>
      <c r="C482" s="2">
        <v>89</v>
      </c>
      <c r="D482" s="2">
        <v>-2</v>
      </c>
      <c r="E482" s="2">
        <v>-2.5</v>
      </c>
      <c r="F482" s="2">
        <v>6.1</v>
      </c>
      <c r="G482" s="2">
        <v>6.5</v>
      </c>
      <c r="H482" s="2">
        <v>1021.7</v>
      </c>
      <c r="I482" s="2">
        <v>0</v>
      </c>
      <c r="J482" s="2">
        <v>0</v>
      </c>
      <c r="K482" s="2">
        <v>0</v>
      </c>
      <c r="L482" s="2">
        <v>0</v>
      </c>
      <c r="M482" s="2">
        <v>1</v>
      </c>
      <c r="N482">
        <v>57.5</v>
      </c>
      <c r="O482">
        <v>784.2</v>
      </c>
      <c r="P482">
        <v>-1.8</v>
      </c>
      <c r="Q482">
        <v>-1.2</v>
      </c>
      <c r="R482" s="5">
        <v>0.328472222222222</v>
      </c>
      <c r="T482" s="13">
        <f t="shared" si="13"/>
        <v>-1.2</v>
      </c>
      <c r="U482" s="13">
        <f t="shared" si="14"/>
        <v>-3.8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1.4</v>
      </c>
      <c r="AN482" s="2">
        <v>85</v>
      </c>
      <c r="AO482" s="2">
        <v>-0.8</v>
      </c>
      <c r="AP482" s="2">
        <v>1.4</v>
      </c>
      <c r="AQ482" s="2">
        <v>4.7</v>
      </c>
      <c r="AR482" s="2">
        <v>7.2</v>
      </c>
      <c r="AS482" s="2">
        <v>1017.5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1.1000000000000001</v>
      </c>
      <c r="BB482">
        <v>1.4</v>
      </c>
      <c r="BC482" s="5">
        <v>0.328472222222222</v>
      </c>
    </row>
    <row r="483" spans="2:55">
      <c r="B483" s="2">
        <v>-0.4</v>
      </c>
      <c r="C483" s="2">
        <v>89</v>
      </c>
      <c r="D483" s="2">
        <v>-2</v>
      </c>
      <c r="E483" s="2">
        <v>-0.4</v>
      </c>
      <c r="F483" s="2">
        <v>2.2000000000000002</v>
      </c>
      <c r="G483" s="2">
        <v>5.8</v>
      </c>
      <c r="H483" s="2">
        <v>1021.6</v>
      </c>
      <c r="I483" s="2">
        <v>0</v>
      </c>
      <c r="J483" s="2">
        <v>0</v>
      </c>
      <c r="K483" s="2">
        <v>0</v>
      </c>
      <c r="L483" s="2">
        <v>0</v>
      </c>
      <c r="M483" s="2">
        <v>1</v>
      </c>
      <c r="N483">
        <v>57.5</v>
      </c>
      <c r="O483">
        <v>784.2</v>
      </c>
      <c r="P483">
        <v>-1.8</v>
      </c>
      <c r="Q483">
        <v>-1.3</v>
      </c>
      <c r="R483" s="5">
        <v>0.329166666666667</v>
      </c>
      <c r="T483" s="13">
        <f t="shared" si="13"/>
        <v>-1.3</v>
      </c>
      <c r="U483" s="13">
        <f t="shared" si="14"/>
        <v>-3.9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1.4</v>
      </c>
      <c r="AN483" s="2">
        <v>85</v>
      </c>
      <c r="AO483" s="2">
        <v>-0.8</v>
      </c>
      <c r="AP483" s="2">
        <v>-0.6</v>
      </c>
      <c r="AQ483" s="2">
        <v>6.5</v>
      </c>
      <c r="AR483" s="2">
        <v>10.1</v>
      </c>
      <c r="AS483" s="2">
        <v>1017.7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1.1000000000000001</v>
      </c>
      <c r="BB483">
        <v>1.4</v>
      </c>
      <c r="BC483" s="5">
        <v>0.329166666666667</v>
      </c>
    </row>
    <row r="484" spans="2:55">
      <c r="B484" s="2">
        <v>-0.4</v>
      </c>
      <c r="C484" s="2">
        <v>89</v>
      </c>
      <c r="D484" s="2">
        <v>-2</v>
      </c>
      <c r="E484" s="2">
        <v>-0.4</v>
      </c>
      <c r="F484" s="2">
        <v>1.8</v>
      </c>
      <c r="G484" s="2">
        <v>4.7</v>
      </c>
      <c r="H484" s="2">
        <v>1021.4</v>
      </c>
      <c r="I484" s="2">
        <v>0</v>
      </c>
      <c r="J484" s="2">
        <v>0</v>
      </c>
      <c r="K484" s="2">
        <v>0</v>
      </c>
      <c r="L484" s="2">
        <v>0</v>
      </c>
      <c r="M484" s="2">
        <v>1</v>
      </c>
      <c r="N484">
        <v>57.5</v>
      </c>
      <c r="O484">
        <v>784.2</v>
      </c>
      <c r="P484">
        <v>-1.7</v>
      </c>
      <c r="Q484">
        <v>-1.2</v>
      </c>
      <c r="R484" s="5">
        <v>0.32986111111111099</v>
      </c>
      <c r="T484" s="13">
        <f t="shared" si="13"/>
        <v>-1.2</v>
      </c>
      <c r="U484" s="13">
        <f t="shared" si="14"/>
        <v>-3.8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1.4</v>
      </c>
      <c r="AN484" s="2">
        <v>85</v>
      </c>
      <c r="AO484" s="2">
        <v>-0.8</v>
      </c>
      <c r="AP484" s="2">
        <v>-0.3</v>
      </c>
      <c r="AQ484" s="2">
        <v>5.8</v>
      </c>
      <c r="AR484" s="2">
        <v>7.6</v>
      </c>
      <c r="AS484" s="2">
        <v>1017.4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1.1000000000000001</v>
      </c>
      <c r="BB484">
        <v>1.4</v>
      </c>
      <c r="BC484" s="5">
        <v>0.32986111111111099</v>
      </c>
    </row>
    <row r="485" spans="2:55">
      <c r="B485" s="2">
        <v>-0.5</v>
      </c>
      <c r="C485" s="2">
        <v>89</v>
      </c>
      <c r="D485" s="2">
        <v>-2.1</v>
      </c>
      <c r="E485" s="2">
        <v>-0.5</v>
      </c>
      <c r="F485" s="2">
        <v>3.6</v>
      </c>
      <c r="G485" s="2">
        <v>4</v>
      </c>
      <c r="H485" s="2">
        <v>1021.7</v>
      </c>
      <c r="I485" s="2">
        <v>0</v>
      </c>
      <c r="J485" s="2">
        <v>0</v>
      </c>
      <c r="K485" s="2">
        <v>0</v>
      </c>
      <c r="L485" s="2">
        <v>0</v>
      </c>
      <c r="M485" s="2">
        <v>1</v>
      </c>
      <c r="N485">
        <v>57.5</v>
      </c>
      <c r="O485">
        <v>784.2</v>
      </c>
      <c r="P485">
        <v>-1.8</v>
      </c>
      <c r="Q485">
        <v>-1.2</v>
      </c>
      <c r="R485" s="5">
        <v>0.33055555555555599</v>
      </c>
      <c r="T485" s="13">
        <f t="shared" si="13"/>
        <v>-1.2</v>
      </c>
      <c r="U485" s="13">
        <f t="shared" si="14"/>
        <v>-3.7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1.4</v>
      </c>
      <c r="AN485" s="2">
        <v>85</v>
      </c>
      <c r="AO485" s="2">
        <v>-0.8</v>
      </c>
      <c r="AP485" s="2">
        <v>-1</v>
      </c>
      <c r="AQ485" s="2">
        <v>7.6</v>
      </c>
      <c r="AR485" s="2">
        <v>9.4</v>
      </c>
      <c r="AS485" s="2">
        <v>1017.6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1.1000000000000001</v>
      </c>
      <c r="BB485">
        <v>1.4</v>
      </c>
      <c r="BC485" s="5">
        <v>0.33055555555555599</v>
      </c>
    </row>
    <row r="486" spans="2:55">
      <c r="B486" s="2">
        <v>-0.5</v>
      </c>
      <c r="C486" s="2">
        <v>89</v>
      </c>
      <c r="D486" s="2">
        <v>-2.1</v>
      </c>
      <c r="E486" s="2">
        <v>-0.5</v>
      </c>
      <c r="F486" s="2">
        <v>2.9</v>
      </c>
      <c r="G486" s="2">
        <v>4</v>
      </c>
      <c r="H486" s="2">
        <v>1021.6</v>
      </c>
      <c r="I486" s="2">
        <v>0</v>
      </c>
      <c r="J486" s="2">
        <v>0</v>
      </c>
      <c r="K486" s="2">
        <v>0</v>
      </c>
      <c r="L486" s="2">
        <v>0</v>
      </c>
      <c r="M486" s="2">
        <v>1</v>
      </c>
      <c r="N486">
        <v>57.5</v>
      </c>
      <c r="O486">
        <v>784.2</v>
      </c>
      <c r="P486">
        <v>-1.7</v>
      </c>
      <c r="Q486">
        <v>-1.2</v>
      </c>
      <c r="R486" s="5">
        <v>0.33124999999999999</v>
      </c>
      <c r="T486" s="13">
        <f t="shared" si="13"/>
        <v>-1.2</v>
      </c>
      <c r="U486" s="13">
        <f t="shared" si="14"/>
        <v>-3.7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1.4</v>
      </c>
      <c r="AN486" s="2">
        <v>85</v>
      </c>
      <c r="AO486" s="2">
        <v>-0.8</v>
      </c>
      <c r="AP486" s="2">
        <v>1.4</v>
      </c>
      <c r="AQ486" s="2">
        <v>2.5</v>
      </c>
      <c r="AR486" s="2">
        <v>6.1</v>
      </c>
      <c r="AS486" s="2">
        <v>1017.6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1.2</v>
      </c>
      <c r="BB486">
        <v>1.4</v>
      </c>
      <c r="BC486" s="5">
        <v>0.33124999999999999</v>
      </c>
    </row>
    <row r="487" spans="2:55">
      <c r="B487" s="2">
        <v>-0.5</v>
      </c>
      <c r="C487" s="2">
        <v>89</v>
      </c>
      <c r="D487" s="2">
        <v>-2.1</v>
      </c>
      <c r="E487" s="2">
        <v>-0.5</v>
      </c>
      <c r="F487" s="2">
        <v>3.2</v>
      </c>
      <c r="G487" s="2">
        <v>3.6</v>
      </c>
      <c r="H487" s="2">
        <v>1021.6</v>
      </c>
      <c r="I487" s="2">
        <v>0</v>
      </c>
      <c r="J487" s="2">
        <v>0</v>
      </c>
      <c r="K487" s="2">
        <v>0</v>
      </c>
      <c r="L487" s="2">
        <v>0</v>
      </c>
      <c r="M487" s="2">
        <v>1</v>
      </c>
      <c r="N487">
        <v>57.5</v>
      </c>
      <c r="O487">
        <v>784.2</v>
      </c>
      <c r="P487">
        <v>-1.7</v>
      </c>
      <c r="Q487">
        <v>-1.2</v>
      </c>
      <c r="R487" s="5">
        <v>0.33194444444444399</v>
      </c>
      <c r="T487" s="13">
        <f t="shared" si="13"/>
        <v>-1.2</v>
      </c>
      <c r="U487" s="13">
        <f t="shared" si="14"/>
        <v>-3.7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1.4</v>
      </c>
      <c r="AN487" s="2">
        <v>85</v>
      </c>
      <c r="AO487" s="2">
        <v>-0.8</v>
      </c>
      <c r="AP487" s="2">
        <v>0</v>
      </c>
      <c r="AQ487" s="2">
        <v>5</v>
      </c>
      <c r="AR487" s="2">
        <v>7.6</v>
      </c>
      <c r="AS487" s="2">
        <v>1017.5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1.1000000000000001</v>
      </c>
      <c r="BB487">
        <v>1.4</v>
      </c>
      <c r="BC487" s="5">
        <v>0.33194444444444399</v>
      </c>
    </row>
    <row r="488" spans="2:55">
      <c r="B488" s="2">
        <v>-0.5</v>
      </c>
      <c r="C488" s="2">
        <v>89</v>
      </c>
      <c r="D488" s="2">
        <v>-2.1</v>
      </c>
      <c r="E488" s="2">
        <v>-0.5</v>
      </c>
      <c r="F488" s="2">
        <v>4</v>
      </c>
      <c r="G488" s="2">
        <v>4</v>
      </c>
      <c r="H488" s="2">
        <v>1021.8</v>
      </c>
      <c r="I488" s="2">
        <v>0</v>
      </c>
      <c r="J488" s="2">
        <v>0</v>
      </c>
      <c r="K488" s="2">
        <v>0</v>
      </c>
      <c r="L488" s="2">
        <v>0</v>
      </c>
      <c r="M488" s="2">
        <v>1</v>
      </c>
      <c r="N488">
        <v>57.5</v>
      </c>
      <c r="O488">
        <v>784.2</v>
      </c>
      <c r="P488">
        <v>-1.8</v>
      </c>
      <c r="Q488">
        <v>-1.2</v>
      </c>
      <c r="R488" s="5">
        <v>0.33263888888888898</v>
      </c>
      <c r="T488" s="13">
        <f t="shared" si="13"/>
        <v>-1.2</v>
      </c>
      <c r="U488" s="13">
        <f t="shared" si="14"/>
        <v>-3.7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1.4</v>
      </c>
      <c r="AN488" s="2">
        <v>86</v>
      </c>
      <c r="AO488" s="2">
        <v>-0.7</v>
      </c>
      <c r="AP488" s="2">
        <v>-0.3</v>
      </c>
      <c r="AQ488" s="2">
        <v>5.8</v>
      </c>
      <c r="AR488" s="2">
        <v>10.4</v>
      </c>
      <c r="AS488" s="2">
        <v>1017.4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1.1000000000000001</v>
      </c>
      <c r="BB488">
        <v>1.4</v>
      </c>
      <c r="BC488" s="5">
        <v>0.33263888888888898</v>
      </c>
    </row>
    <row r="489" spans="2:55">
      <c r="B489" s="2">
        <v>-0.6</v>
      </c>
      <c r="C489" s="2">
        <v>89</v>
      </c>
      <c r="D489" s="2">
        <v>-2.2000000000000002</v>
      </c>
      <c r="E489" s="2">
        <v>-0.6</v>
      </c>
      <c r="F489" s="2">
        <v>2.9</v>
      </c>
      <c r="G489" s="2">
        <v>4.3</v>
      </c>
      <c r="H489" s="2">
        <v>1021.6</v>
      </c>
      <c r="I489" s="2">
        <v>0</v>
      </c>
      <c r="J489" s="2">
        <v>0</v>
      </c>
      <c r="K489" s="2">
        <v>0</v>
      </c>
      <c r="L489" s="2">
        <v>0</v>
      </c>
      <c r="M489" s="2">
        <v>1</v>
      </c>
      <c r="N489">
        <v>57.5</v>
      </c>
      <c r="O489">
        <v>784.2</v>
      </c>
      <c r="P489">
        <v>-1.8</v>
      </c>
      <c r="Q489">
        <v>-1.2</v>
      </c>
      <c r="R489" s="5">
        <v>0.33333333333333298</v>
      </c>
      <c r="T489" s="13">
        <f t="shared" si="13"/>
        <v>-1.2</v>
      </c>
      <c r="U489" s="13">
        <f t="shared" si="14"/>
        <v>-3.6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1.4</v>
      </c>
      <c r="AN489" s="2">
        <v>86</v>
      </c>
      <c r="AO489" s="2">
        <v>-0.7</v>
      </c>
      <c r="AP489" s="2">
        <v>-1</v>
      </c>
      <c r="AQ489" s="2">
        <v>7.6</v>
      </c>
      <c r="AR489" s="2">
        <v>9.4</v>
      </c>
      <c r="AS489" s="2">
        <v>1017.5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1.1000000000000001</v>
      </c>
      <c r="BB489">
        <v>1.4</v>
      </c>
      <c r="BC489" s="5">
        <v>0.33333333333333298</v>
      </c>
    </row>
    <row r="490" spans="2:55">
      <c r="B490" s="2">
        <v>-0.6</v>
      </c>
      <c r="C490" s="2">
        <v>89</v>
      </c>
      <c r="D490" s="2">
        <v>-2.2000000000000002</v>
      </c>
      <c r="E490" s="2">
        <v>-0.6</v>
      </c>
      <c r="F490" s="2">
        <v>3.2</v>
      </c>
      <c r="G490" s="2">
        <v>3.2</v>
      </c>
      <c r="H490" s="2">
        <v>1021.7</v>
      </c>
      <c r="I490" s="2">
        <v>0</v>
      </c>
      <c r="J490" s="2">
        <v>0</v>
      </c>
      <c r="K490" s="2">
        <v>0</v>
      </c>
      <c r="L490" s="2">
        <v>0</v>
      </c>
      <c r="M490" s="2">
        <v>1</v>
      </c>
      <c r="N490">
        <v>57.5</v>
      </c>
      <c r="O490">
        <v>784.2</v>
      </c>
      <c r="P490">
        <v>-1.8</v>
      </c>
      <c r="Q490">
        <v>-1.2</v>
      </c>
      <c r="R490" s="5">
        <v>0.33402777777777798</v>
      </c>
      <c r="T490" s="13">
        <f t="shared" si="13"/>
        <v>-1.2</v>
      </c>
      <c r="U490" s="13">
        <f t="shared" si="14"/>
        <v>-3.6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1.4</v>
      </c>
      <c r="AN490" s="2">
        <v>85</v>
      </c>
      <c r="AO490" s="2">
        <v>-0.8</v>
      </c>
      <c r="AP490" s="2">
        <v>1.4</v>
      </c>
      <c r="AQ490" s="2">
        <v>4</v>
      </c>
      <c r="AR490" s="2">
        <v>6.1</v>
      </c>
      <c r="AS490" s="2">
        <v>1017.6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1.1000000000000001</v>
      </c>
      <c r="BB490">
        <v>1.4</v>
      </c>
      <c r="BC490" s="5">
        <v>0.33402777777777798</v>
      </c>
    </row>
    <row r="491" spans="2:55">
      <c r="B491" s="2">
        <v>-0.6</v>
      </c>
      <c r="C491" s="2">
        <v>89</v>
      </c>
      <c r="D491" s="2">
        <v>-2.2000000000000002</v>
      </c>
      <c r="E491" s="2">
        <v>-0.6</v>
      </c>
      <c r="F491" s="2">
        <v>3.6</v>
      </c>
      <c r="G491" s="2">
        <v>3.6</v>
      </c>
      <c r="H491" s="2">
        <v>1021.7</v>
      </c>
      <c r="I491" s="2">
        <v>0</v>
      </c>
      <c r="J491" s="2">
        <v>0</v>
      </c>
      <c r="K491" s="2">
        <v>0</v>
      </c>
      <c r="L491" s="2">
        <v>0</v>
      </c>
      <c r="M491" s="2">
        <v>1</v>
      </c>
      <c r="N491">
        <v>57.5</v>
      </c>
      <c r="O491">
        <v>784.2</v>
      </c>
      <c r="P491">
        <v>-1.8</v>
      </c>
      <c r="Q491">
        <v>-1.2</v>
      </c>
      <c r="R491" s="5">
        <v>0.33472222222222198</v>
      </c>
      <c r="T491" s="13">
        <f t="shared" si="13"/>
        <v>-1.2</v>
      </c>
      <c r="U491" s="13">
        <f t="shared" si="14"/>
        <v>-3.6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1.4</v>
      </c>
      <c r="AN491" s="2">
        <v>86</v>
      </c>
      <c r="AO491" s="2">
        <v>-0.7</v>
      </c>
      <c r="AP491" s="2">
        <v>-1.1000000000000001</v>
      </c>
      <c r="AQ491" s="2">
        <v>8.3000000000000007</v>
      </c>
      <c r="AR491" s="2">
        <v>8.3000000000000007</v>
      </c>
      <c r="AS491" s="2">
        <v>1017.6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1.1000000000000001</v>
      </c>
      <c r="BB491">
        <v>1.4</v>
      </c>
      <c r="BC491" s="5">
        <v>0.33472222222222198</v>
      </c>
    </row>
    <row r="492" spans="2:55">
      <c r="B492" s="2">
        <v>-0.6</v>
      </c>
      <c r="C492" s="2">
        <v>89</v>
      </c>
      <c r="D492" s="2">
        <v>-2.2000000000000002</v>
      </c>
      <c r="E492" s="2">
        <v>-0.6</v>
      </c>
      <c r="F492" s="2">
        <v>1.8</v>
      </c>
      <c r="G492" s="2">
        <v>3.6</v>
      </c>
      <c r="H492" s="2">
        <v>1021.7</v>
      </c>
      <c r="I492" s="2">
        <v>0</v>
      </c>
      <c r="J492" s="2">
        <v>0</v>
      </c>
      <c r="K492" s="2">
        <v>0</v>
      </c>
      <c r="L492" s="2">
        <v>0</v>
      </c>
      <c r="M492" s="2">
        <v>1</v>
      </c>
      <c r="N492">
        <v>57.5</v>
      </c>
      <c r="O492">
        <v>784.2</v>
      </c>
      <c r="P492">
        <v>-1.8</v>
      </c>
      <c r="Q492">
        <v>-1.2</v>
      </c>
      <c r="R492" s="5">
        <v>0.33541666666666697</v>
      </c>
      <c r="T492" s="13">
        <f t="shared" si="13"/>
        <v>-1.2</v>
      </c>
      <c r="U492" s="13">
        <f t="shared" si="14"/>
        <v>-3.6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1.4</v>
      </c>
      <c r="AN492" s="2">
        <v>86</v>
      </c>
      <c r="AO492" s="2">
        <v>-0.7</v>
      </c>
      <c r="AP492" s="2">
        <v>-0.6</v>
      </c>
      <c r="AQ492" s="2">
        <v>6.5</v>
      </c>
      <c r="AR492" s="2">
        <v>9.4</v>
      </c>
      <c r="AS492" s="2">
        <v>1017.5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1.2</v>
      </c>
      <c r="BB492">
        <v>1.4</v>
      </c>
      <c r="BC492" s="5">
        <v>0.33541666666666697</v>
      </c>
    </row>
    <row r="493" spans="2:55">
      <c r="B493" s="2">
        <v>-0.6</v>
      </c>
      <c r="C493" s="2">
        <v>89</v>
      </c>
      <c r="D493" s="2">
        <v>-2.2000000000000002</v>
      </c>
      <c r="E493" s="2">
        <v>-0.6</v>
      </c>
      <c r="F493" s="2">
        <v>2.9</v>
      </c>
      <c r="G493" s="2">
        <v>3.2</v>
      </c>
      <c r="H493" s="2">
        <v>1021.7</v>
      </c>
      <c r="I493" s="2">
        <v>0</v>
      </c>
      <c r="J493" s="2">
        <v>0</v>
      </c>
      <c r="K493" s="2">
        <v>0</v>
      </c>
      <c r="L493" s="2">
        <v>0</v>
      </c>
      <c r="M493" s="2">
        <v>1</v>
      </c>
      <c r="N493">
        <v>57.5</v>
      </c>
      <c r="O493">
        <v>784.2</v>
      </c>
      <c r="P493">
        <v>-1.8</v>
      </c>
      <c r="Q493">
        <v>-1.2</v>
      </c>
      <c r="R493" s="5">
        <v>0.33611111111111103</v>
      </c>
      <c r="T493" s="13">
        <f t="shared" si="13"/>
        <v>-1.2</v>
      </c>
      <c r="U493" s="13">
        <f t="shared" si="14"/>
        <v>-3.6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1.4</v>
      </c>
      <c r="AN493" s="2">
        <v>86</v>
      </c>
      <c r="AO493" s="2">
        <v>-0.7</v>
      </c>
      <c r="AP493" s="2">
        <v>-0.4</v>
      </c>
      <c r="AQ493" s="2">
        <v>6.1</v>
      </c>
      <c r="AR493" s="2">
        <v>6.1</v>
      </c>
      <c r="AS493" s="2">
        <v>1017.5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1.1000000000000001</v>
      </c>
      <c r="BB493">
        <v>1.4</v>
      </c>
      <c r="BC493" s="5">
        <v>0.33611111111111103</v>
      </c>
    </row>
    <row r="494" spans="2:55">
      <c r="B494" s="2">
        <v>-0.6</v>
      </c>
      <c r="C494" s="2">
        <v>89</v>
      </c>
      <c r="D494" s="2">
        <v>-2.2000000000000002</v>
      </c>
      <c r="E494" s="2">
        <v>-0.6</v>
      </c>
      <c r="F494" s="2">
        <v>3.6</v>
      </c>
      <c r="G494" s="2">
        <v>4</v>
      </c>
      <c r="H494" s="2">
        <v>1021.6</v>
      </c>
      <c r="I494" s="2">
        <v>0</v>
      </c>
      <c r="J494" s="2">
        <v>0</v>
      </c>
      <c r="K494" s="2">
        <v>0</v>
      </c>
      <c r="L494" s="2">
        <v>0</v>
      </c>
      <c r="M494" s="2">
        <v>1</v>
      </c>
      <c r="N494">
        <v>57.5</v>
      </c>
      <c r="O494">
        <v>784.2</v>
      </c>
      <c r="P494">
        <v>-1.9</v>
      </c>
      <c r="Q494">
        <v>-1.2</v>
      </c>
      <c r="R494" s="5">
        <v>0.33680555555555602</v>
      </c>
      <c r="T494" s="13">
        <f t="shared" si="13"/>
        <v>-1.2</v>
      </c>
      <c r="U494" s="13">
        <f t="shared" si="14"/>
        <v>-3.6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1.4</v>
      </c>
      <c r="AN494" s="2">
        <v>86</v>
      </c>
      <c r="AO494" s="2">
        <v>-0.7</v>
      </c>
      <c r="AP494" s="2">
        <v>-0.7</v>
      </c>
      <c r="AQ494" s="2">
        <v>6.8</v>
      </c>
      <c r="AR494" s="2">
        <v>9.6999999999999993</v>
      </c>
      <c r="AS494" s="2">
        <v>1017.7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1.1000000000000001</v>
      </c>
      <c r="BB494">
        <v>1.4</v>
      </c>
      <c r="BC494" s="5">
        <v>0.33680555555555602</v>
      </c>
    </row>
    <row r="495" spans="2:55">
      <c r="B495" s="2">
        <v>-0.6</v>
      </c>
      <c r="C495" s="2">
        <v>89</v>
      </c>
      <c r="D495" s="2">
        <v>-2.2000000000000002</v>
      </c>
      <c r="E495" s="2">
        <v>-0.6</v>
      </c>
      <c r="F495" s="2">
        <v>2.5</v>
      </c>
      <c r="G495" s="2">
        <v>3.6</v>
      </c>
      <c r="H495" s="2">
        <v>1021.8</v>
      </c>
      <c r="I495" s="2">
        <v>0</v>
      </c>
      <c r="J495" s="2">
        <v>0</v>
      </c>
      <c r="K495" s="2">
        <v>0</v>
      </c>
      <c r="L495" s="2">
        <v>0</v>
      </c>
      <c r="M495" s="2">
        <v>1</v>
      </c>
      <c r="N495">
        <v>57.5</v>
      </c>
      <c r="O495">
        <v>784.2</v>
      </c>
      <c r="P495">
        <v>-1.9</v>
      </c>
      <c r="Q495">
        <v>-1.2</v>
      </c>
      <c r="R495" s="5">
        <v>0.33750000000000002</v>
      </c>
      <c r="T495" s="13">
        <f t="shared" si="13"/>
        <v>-1.2</v>
      </c>
      <c r="U495" s="13">
        <f t="shared" si="14"/>
        <v>-3.6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1.4</v>
      </c>
      <c r="AN495" s="2">
        <v>86</v>
      </c>
      <c r="AO495" s="2">
        <v>-0.7</v>
      </c>
      <c r="AP495" s="2">
        <v>-1.1000000000000001</v>
      </c>
      <c r="AQ495" s="2">
        <v>8.3000000000000007</v>
      </c>
      <c r="AR495" s="2">
        <v>10.4</v>
      </c>
      <c r="AS495" s="2">
        <v>1017.4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1.2</v>
      </c>
      <c r="BB495">
        <v>1.4</v>
      </c>
      <c r="BC495" s="5">
        <v>0.33750000000000002</v>
      </c>
    </row>
    <row r="496" spans="2:55">
      <c r="B496" s="2">
        <v>-0.6</v>
      </c>
      <c r="C496" s="2">
        <v>89</v>
      </c>
      <c r="D496" s="2">
        <v>-2.2000000000000002</v>
      </c>
      <c r="E496" s="2">
        <v>-0.6</v>
      </c>
      <c r="F496" s="2">
        <v>4.3</v>
      </c>
      <c r="G496" s="2">
        <v>4.3</v>
      </c>
      <c r="H496" s="2">
        <v>1021.7</v>
      </c>
      <c r="I496" s="2">
        <v>0</v>
      </c>
      <c r="J496" s="2">
        <v>0</v>
      </c>
      <c r="K496" s="2">
        <v>0</v>
      </c>
      <c r="L496" s="2">
        <v>0</v>
      </c>
      <c r="M496" s="2">
        <v>1</v>
      </c>
      <c r="N496">
        <v>57.5</v>
      </c>
      <c r="O496">
        <v>784.2</v>
      </c>
      <c r="P496">
        <v>-1.9</v>
      </c>
      <c r="Q496">
        <v>-1.3</v>
      </c>
      <c r="R496" s="5">
        <v>0.33819444444444402</v>
      </c>
      <c r="T496" s="13">
        <f t="shared" si="13"/>
        <v>-1.3</v>
      </c>
      <c r="U496" s="13">
        <f t="shared" si="14"/>
        <v>-3.7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1.4</v>
      </c>
      <c r="AN496" s="2">
        <v>86</v>
      </c>
      <c r="AO496" s="2">
        <v>-0.7</v>
      </c>
      <c r="AP496" s="2">
        <v>-1.1000000000000001</v>
      </c>
      <c r="AQ496" s="2">
        <v>8.3000000000000007</v>
      </c>
      <c r="AR496" s="2">
        <v>8.3000000000000007</v>
      </c>
      <c r="AS496" s="2">
        <v>1017.5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1.2</v>
      </c>
      <c r="BB496">
        <v>1.4</v>
      </c>
      <c r="BC496" s="5">
        <v>0.33819444444444402</v>
      </c>
    </row>
    <row r="497" spans="2:55">
      <c r="B497" s="2">
        <v>-0.6</v>
      </c>
      <c r="C497" s="2">
        <v>89</v>
      </c>
      <c r="D497" s="2">
        <v>-2.2000000000000002</v>
      </c>
      <c r="E497" s="2">
        <v>-0.6</v>
      </c>
      <c r="F497" s="2">
        <v>2.2000000000000002</v>
      </c>
      <c r="G497" s="2">
        <v>3.2</v>
      </c>
      <c r="H497" s="2">
        <v>1021.7</v>
      </c>
      <c r="I497" s="2">
        <v>0</v>
      </c>
      <c r="J497" s="2">
        <v>0</v>
      </c>
      <c r="K497" s="2">
        <v>0</v>
      </c>
      <c r="L497" s="2">
        <v>0</v>
      </c>
      <c r="M497" s="2">
        <v>1</v>
      </c>
      <c r="N497">
        <v>57.5</v>
      </c>
      <c r="O497">
        <v>784.2</v>
      </c>
      <c r="P497">
        <v>-1.9</v>
      </c>
      <c r="Q497">
        <v>-1.3</v>
      </c>
      <c r="R497" s="5">
        <v>0.33888888888888902</v>
      </c>
      <c r="T497" s="13">
        <f t="shared" si="13"/>
        <v>-1.3</v>
      </c>
      <c r="U497" s="13">
        <f t="shared" si="14"/>
        <v>-3.7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1.4</v>
      </c>
      <c r="AN497" s="2">
        <v>86</v>
      </c>
      <c r="AO497" s="2">
        <v>-0.7</v>
      </c>
      <c r="AP497" s="2">
        <v>-0.7</v>
      </c>
      <c r="AQ497" s="2">
        <v>6.8</v>
      </c>
      <c r="AR497" s="2">
        <v>10.1</v>
      </c>
      <c r="AS497" s="2">
        <v>1017.2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1.1000000000000001</v>
      </c>
      <c r="BB497">
        <v>1.4</v>
      </c>
      <c r="BC497" s="5">
        <v>0.33888888888888902</v>
      </c>
    </row>
    <row r="498" spans="2:55">
      <c r="B498" s="2">
        <v>-0.6</v>
      </c>
      <c r="C498" s="2">
        <v>89</v>
      </c>
      <c r="D498" s="2">
        <v>-2.2000000000000002</v>
      </c>
      <c r="E498" s="2">
        <v>-0.6</v>
      </c>
      <c r="F498" s="2">
        <v>2.9</v>
      </c>
      <c r="G498" s="2">
        <v>3.6</v>
      </c>
      <c r="H498" s="2">
        <v>1021.7</v>
      </c>
      <c r="I498" s="2">
        <v>0</v>
      </c>
      <c r="J498" s="2">
        <v>0</v>
      </c>
      <c r="K498" s="2">
        <v>0</v>
      </c>
      <c r="L498" s="2">
        <v>0</v>
      </c>
      <c r="M498" s="2">
        <v>1</v>
      </c>
      <c r="N498">
        <v>57.5</v>
      </c>
      <c r="O498">
        <v>784.2</v>
      </c>
      <c r="P498">
        <v>-1.9</v>
      </c>
      <c r="Q498">
        <v>-1.3</v>
      </c>
      <c r="R498" s="5">
        <v>0.33958333333333302</v>
      </c>
      <c r="T498" s="13">
        <f t="shared" si="13"/>
        <v>-1.3</v>
      </c>
      <c r="U498" s="13">
        <f t="shared" si="14"/>
        <v>-3.7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1.4</v>
      </c>
      <c r="AN498" s="2">
        <v>86</v>
      </c>
      <c r="AO498" s="2">
        <v>-0.7</v>
      </c>
      <c r="AP498" s="2">
        <v>0</v>
      </c>
      <c r="AQ498" s="2">
        <v>5</v>
      </c>
      <c r="AR498" s="2">
        <v>5.8</v>
      </c>
      <c r="AS498" s="2">
        <v>1017.5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1.2</v>
      </c>
      <c r="BB498">
        <v>1.4</v>
      </c>
      <c r="BC498" s="5">
        <v>0.33958333333333302</v>
      </c>
    </row>
    <row r="499" spans="2:55">
      <c r="B499" s="2">
        <v>-0.5</v>
      </c>
      <c r="C499" s="2">
        <v>89</v>
      </c>
      <c r="D499" s="2">
        <v>-2.1</v>
      </c>
      <c r="E499" s="2">
        <v>-0.5</v>
      </c>
      <c r="F499" s="2">
        <v>3.2</v>
      </c>
      <c r="G499" s="2">
        <v>5</v>
      </c>
      <c r="H499" s="2">
        <v>1021.8</v>
      </c>
      <c r="I499" s="2">
        <v>0</v>
      </c>
      <c r="J499" s="2">
        <v>0</v>
      </c>
      <c r="K499" s="2">
        <v>0</v>
      </c>
      <c r="L499" s="2">
        <v>0</v>
      </c>
      <c r="M499" s="2">
        <v>1</v>
      </c>
      <c r="N499">
        <v>57.5</v>
      </c>
      <c r="O499">
        <v>784.2</v>
      </c>
      <c r="P499">
        <v>-2</v>
      </c>
      <c r="Q499">
        <v>-1.3</v>
      </c>
      <c r="R499" s="5">
        <v>0.34027777777777801</v>
      </c>
      <c r="T499" s="13">
        <f t="shared" si="13"/>
        <v>-1.3</v>
      </c>
      <c r="U499" s="13">
        <f t="shared" si="14"/>
        <v>-3.8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1.4</v>
      </c>
      <c r="AN499" s="2">
        <v>86</v>
      </c>
      <c r="AO499" s="2">
        <v>-0.7</v>
      </c>
      <c r="AP499" s="2">
        <v>1.4</v>
      </c>
      <c r="AQ499" s="2">
        <v>2.9</v>
      </c>
      <c r="AR499" s="2">
        <v>7.9</v>
      </c>
      <c r="AS499" s="2">
        <v>1017.5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1.2</v>
      </c>
      <c r="BB499">
        <v>1.4</v>
      </c>
      <c r="BC499" s="5">
        <v>0.34027777777777801</v>
      </c>
    </row>
    <row r="500" spans="2:55">
      <c r="B500" s="2">
        <v>-0.5</v>
      </c>
      <c r="C500" s="2">
        <v>89</v>
      </c>
      <c r="D500" s="2">
        <v>-2.1</v>
      </c>
      <c r="E500" s="2">
        <v>-0.5</v>
      </c>
      <c r="F500" s="2">
        <v>0</v>
      </c>
      <c r="G500" s="2">
        <v>4.3</v>
      </c>
      <c r="H500" s="2">
        <v>1021.8</v>
      </c>
      <c r="I500" s="2">
        <v>0</v>
      </c>
      <c r="J500" s="2">
        <v>0</v>
      </c>
      <c r="K500" s="2">
        <v>0</v>
      </c>
      <c r="L500" s="2">
        <v>0</v>
      </c>
      <c r="M500" s="2">
        <v>1</v>
      </c>
      <c r="N500">
        <v>57.5</v>
      </c>
      <c r="O500">
        <v>784.2</v>
      </c>
      <c r="P500"/>
      <c r="Q500"/>
      <c r="R500" s="5">
        <v>0.34097222222222201</v>
      </c>
      <c r="T500" s="13">
        <f t="shared" si="13"/>
        <v>0</v>
      </c>
      <c r="U500" s="13">
        <f t="shared" si="14"/>
        <v>-2.5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1.4</v>
      </c>
      <c r="AN500" s="2">
        <v>86</v>
      </c>
      <c r="AO500" s="2">
        <v>-0.7</v>
      </c>
      <c r="AP500" s="2">
        <v>-1.3</v>
      </c>
      <c r="AQ500" s="2">
        <v>8.6</v>
      </c>
      <c r="AR500" s="2">
        <v>11.9</v>
      </c>
      <c r="AS500" s="2">
        <v>1017.4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A500">
        <v>1.1000000000000001</v>
      </c>
      <c r="BB500">
        <v>1.4</v>
      </c>
      <c r="BC500" s="5">
        <v>0.34097222222222201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3"/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L590" s="15"/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1.5</v>
      </c>
      <c r="AN679" s="2">
        <v>84</v>
      </c>
      <c r="AO679" s="2">
        <v>-0.9</v>
      </c>
      <c r="AP679" s="2">
        <v>0.1</v>
      </c>
      <c r="AQ679" s="2">
        <v>5</v>
      </c>
      <c r="AR679" s="2">
        <v>10.8</v>
      </c>
      <c r="AS679" s="2">
        <v>1018.3</v>
      </c>
      <c r="AT679" s="2">
        <v>8980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3</v>
      </c>
      <c r="BB679">
        <v>2.9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1.5</v>
      </c>
      <c r="AN680" s="2">
        <v>84</v>
      </c>
      <c r="AO680" s="2">
        <v>-0.9</v>
      </c>
      <c r="AP680" s="2">
        <v>-2</v>
      </c>
      <c r="AQ680" s="2">
        <v>11.9</v>
      </c>
      <c r="AR680" s="2">
        <v>13.3</v>
      </c>
      <c r="AS680" s="2">
        <v>1018.3</v>
      </c>
      <c r="AT680" s="2">
        <v>9170</v>
      </c>
      <c r="AU680" s="2">
        <v>0</v>
      </c>
      <c r="AV680" s="2">
        <v>0</v>
      </c>
      <c r="AW680" s="2">
        <v>0</v>
      </c>
      <c r="AX680" s="2">
        <v>1</v>
      </c>
      <c r="AY680">
        <v>57.5</v>
      </c>
      <c r="AZ680">
        <v>784.2</v>
      </c>
      <c r="BA680">
        <v>3</v>
      </c>
      <c r="BB680">
        <v>3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1.5</v>
      </c>
      <c r="AN681" s="2">
        <v>84</v>
      </c>
      <c r="AO681" s="2">
        <v>-0.9</v>
      </c>
      <c r="AP681" s="2">
        <v>-1.7</v>
      </c>
      <c r="AQ681" s="2">
        <v>10.8</v>
      </c>
      <c r="AR681" s="2">
        <v>14.4</v>
      </c>
      <c r="AS681" s="2">
        <v>1018.3</v>
      </c>
      <c r="AT681" s="2">
        <v>9340</v>
      </c>
      <c r="AU681" s="2">
        <v>0</v>
      </c>
      <c r="AV681" s="2">
        <v>0</v>
      </c>
      <c r="AW681" s="2">
        <v>0</v>
      </c>
      <c r="AX681" s="2">
        <v>1</v>
      </c>
      <c r="AY681">
        <v>57.5</v>
      </c>
      <c r="AZ681">
        <v>784.2</v>
      </c>
      <c r="BA681">
        <v>3.1</v>
      </c>
      <c r="BB681">
        <v>3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1.5</v>
      </c>
      <c r="AN682" s="2">
        <v>84</v>
      </c>
      <c r="AO682" s="2">
        <v>-0.9</v>
      </c>
      <c r="AP682" s="2">
        <v>-2</v>
      </c>
      <c r="AQ682" s="2">
        <v>12.2</v>
      </c>
      <c r="AR682" s="2">
        <v>16.2</v>
      </c>
      <c r="AS682" s="2">
        <v>1018.3</v>
      </c>
      <c r="AT682" s="2">
        <v>9540</v>
      </c>
      <c r="AU682" s="2">
        <v>0</v>
      </c>
      <c r="AV682" s="2">
        <v>0</v>
      </c>
      <c r="AW682" s="2">
        <v>0</v>
      </c>
      <c r="AX682" s="2">
        <v>1</v>
      </c>
      <c r="AY682">
        <v>57.5</v>
      </c>
      <c r="AZ682">
        <v>784.2</v>
      </c>
      <c r="BA682">
        <v>3</v>
      </c>
      <c r="BB682">
        <v>3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1.6</v>
      </c>
      <c r="AN683" s="2">
        <v>84</v>
      </c>
      <c r="AO683" s="2">
        <v>-0.8</v>
      </c>
      <c r="AP683" s="2">
        <v>-1.1000000000000001</v>
      </c>
      <c r="AQ683" s="2">
        <v>9</v>
      </c>
      <c r="AR683" s="2">
        <v>9.4</v>
      </c>
      <c r="AS683" s="2">
        <v>1018.4</v>
      </c>
      <c r="AT683" s="2">
        <v>9730</v>
      </c>
      <c r="AU683" s="2">
        <v>0</v>
      </c>
      <c r="AV683" s="2">
        <v>0</v>
      </c>
      <c r="AW683" s="2">
        <v>0</v>
      </c>
      <c r="AX683" s="2">
        <v>1</v>
      </c>
      <c r="AY683">
        <v>57.5</v>
      </c>
      <c r="AZ683">
        <v>784.2</v>
      </c>
      <c r="BA683">
        <v>3.1</v>
      </c>
      <c r="BB683">
        <v>3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1.6</v>
      </c>
      <c r="AN684" s="2">
        <v>84</v>
      </c>
      <c r="AO684" s="2">
        <v>-0.8</v>
      </c>
      <c r="AP684" s="2">
        <v>-0.4</v>
      </c>
      <c r="AQ684" s="2">
        <v>6.5</v>
      </c>
      <c r="AR684" s="2">
        <v>15.1</v>
      </c>
      <c r="AS684" s="2">
        <v>1018.5</v>
      </c>
      <c r="AT684" s="2">
        <v>9930</v>
      </c>
      <c r="AU684" s="2">
        <v>0</v>
      </c>
      <c r="AV684" s="2">
        <v>0</v>
      </c>
      <c r="AW684" s="2">
        <v>0</v>
      </c>
      <c r="AX684" s="2">
        <v>1</v>
      </c>
      <c r="AY684">
        <v>57.5</v>
      </c>
      <c r="AZ684">
        <v>784.2</v>
      </c>
      <c r="BA684">
        <v>3.1</v>
      </c>
      <c r="BB684">
        <v>3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1.6</v>
      </c>
      <c r="AN685" s="2">
        <v>84</v>
      </c>
      <c r="AO685" s="2">
        <v>-0.8</v>
      </c>
      <c r="AP685" s="2">
        <v>-0.9</v>
      </c>
      <c r="AQ685" s="2">
        <v>8.3000000000000007</v>
      </c>
      <c r="AR685" s="2">
        <v>10.4</v>
      </c>
      <c r="AS685" s="2">
        <v>1018.1</v>
      </c>
      <c r="AT685" s="2">
        <v>10270</v>
      </c>
      <c r="AU685" s="2">
        <v>0</v>
      </c>
      <c r="AV685" s="2">
        <v>0</v>
      </c>
      <c r="AW685" s="2">
        <v>0</v>
      </c>
      <c r="AX685" s="2">
        <v>1</v>
      </c>
      <c r="AY685">
        <v>57.5</v>
      </c>
      <c r="AZ685">
        <v>784.2</v>
      </c>
      <c r="BA685">
        <v>3.1</v>
      </c>
      <c r="BB685">
        <v>3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1.6</v>
      </c>
      <c r="AN686" s="2">
        <v>84</v>
      </c>
      <c r="AO686" s="2">
        <v>-0.8</v>
      </c>
      <c r="AP686" s="2">
        <v>-1.1000000000000001</v>
      </c>
      <c r="AQ686" s="2">
        <v>8.6</v>
      </c>
      <c r="AR686" s="2">
        <v>13</v>
      </c>
      <c r="AS686" s="2">
        <v>1018.3</v>
      </c>
      <c r="AT686" s="2">
        <v>10830</v>
      </c>
      <c r="AU686" s="2">
        <v>0</v>
      </c>
      <c r="AV686" s="2">
        <v>0</v>
      </c>
      <c r="AW686" s="2">
        <v>0</v>
      </c>
      <c r="AX686" s="2">
        <v>1</v>
      </c>
      <c r="AY686">
        <v>57.5</v>
      </c>
      <c r="AZ686">
        <v>784.2</v>
      </c>
      <c r="BA686">
        <v>3.1</v>
      </c>
      <c r="BB686">
        <v>3.1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1.6</v>
      </c>
      <c r="AN687" s="2">
        <v>84</v>
      </c>
      <c r="AO687" s="2">
        <v>-0.8</v>
      </c>
      <c r="AP687" s="2">
        <v>-2.4</v>
      </c>
      <c r="AQ687" s="2">
        <v>14.4</v>
      </c>
      <c r="AR687" s="2">
        <v>16.600000000000001</v>
      </c>
      <c r="AS687" s="2">
        <v>1018.4</v>
      </c>
      <c r="AT687" s="2">
        <v>11410</v>
      </c>
      <c r="AU687" s="2">
        <v>0</v>
      </c>
      <c r="AV687" s="2">
        <v>0</v>
      </c>
      <c r="AW687" s="2">
        <v>0</v>
      </c>
      <c r="AX687" s="2">
        <v>1</v>
      </c>
      <c r="AY687">
        <v>57.5</v>
      </c>
      <c r="AZ687">
        <v>784.2</v>
      </c>
      <c r="BA687">
        <v>3.1</v>
      </c>
      <c r="BB687">
        <v>3.1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1.5</v>
      </c>
      <c r="AN688" s="2">
        <v>83</v>
      </c>
      <c r="AO688" s="2">
        <v>-1.1000000000000001</v>
      </c>
      <c r="AP688" s="2">
        <v>-1.2</v>
      </c>
      <c r="AQ688" s="2">
        <v>9</v>
      </c>
      <c r="AR688" s="2">
        <v>12.2</v>
      </c>
      <c r="AS688" s="2">
        <v>1018.2</v>
      </c>
      <c r="AT688" s="2">
        <v>11660</v>
      </c>
      <c r="AU688" s="2">
        <v>0</v>
      </c>
      <c r="AV688" s="2">
        <v>0</v>
      </c>
      <c r="AW688" s="2">
        <v>0</v>
      </c>
      <c r="AX688" s="2">
        <v>1</v>
      </c>
      <c r="AY688">
        <v>57.5</v>
      </c>
      <c r="AZ688">
        <v>784.2</v>
      </c>
      <c r="BA688">
        <v>3.2</v>
      </c>
      <c r="BB688">
        <v>3.1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1.6</v>
      </c>
      <c r="AN689" s="2">
        <v>83</v>
      </c>
      <c r="AO689" s="2">
        <v>-1</v>
      </c>
      <c r="AP689" s="2">
        <v>-0.6</v>
      </c>
      <c r="AQ689" s="2">
        <v>7.2</v>
      </c>
      <c r="AR689" s="2">
        <v>13</v>
      </c>
      <c r="AS689" s="2">
        <v>1018.1</v>
      </c>
      <c r="AT689" s="2">
        <v>11910</v>
      </c>
      <c r="AU689" s="2">
        <v>0</v>
      </c>
      <c r="AV689" s="2">
        <v>0</v>
      </c>
      <c r="AW689" s="2">
        <v>0</v>
      </c>
      <c r="AX689" s="2">
        <v>1</v>
      </c>
      <c r="AY689">
        <v>57.5</v>
      </c>
      <c r="AZ689">
        <v>784.2</v>
      </c>
      <c r="BA689">
        <v>3.2</v>
      </c>
      <c r="BB689">
        <v>3.1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1.6</v>
      </c>
      <c r="AN690" s="2">
        <v>83</v>
      </c>
      <c r="AO690" s="2">
        <v>-1</v>
      </c>
      <c r="AP690" s="2">
        <v>-0.7</v>
      </c>
      <c r="AQ690" s="2">
        <v>7.6</v>
      </c>
      <c r="AR690" s="2">
        <v>10.4</v>
      </c>
      <c r="AS690" s="2">
        <v>1018.3</v>
      </c>
      <c r="AT690" s="2">
        <v>12670</v>
      </c>
      <c r="AU690" s="2">
        <v>0</v>
      </c>
      <c r="AV690" s="2">
        <v>0</v>
      </c>
      <c r="AW690" s="2">
        <v>0</v>
      </c>
      <c r="AX690" s="2">
        <v>1</v>
      </c>
      <c r="AY690">
        <v>57.5</v>
      </c>
      <c r="AZ690">
        <v>784.2</v>
      </c>
      <c r="BA690">
        <v>3.3</v>
      </c>
      <c r="BB690">
        <v>3.1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1.6</v>
      </c>
      <c r="AN691" s="2">
        <v>83</v>
      </c>
      <c r="AO691" s="2">
        <v>-1</v>
      </c>
      <c r="AP691" s="2">
        <v>-0.1</v>
      </c>
      <c r="AQ691" s="2">
        <v>5.8</v>
      </c>
      <c r="AR691" s="2">
        <v>11.2</v>
      </c>
      <c r="AS691" s="2">
        <v>1018.2</v>
      </c>
      <c r="AT691" s="2">
        <v>13150</v>
      </c>
      <c r="AU691" s="2">
        <v>0</v>
      </c>
      <c r="AV691" s="2">
        <v>0</v>
      </c>
      <c r="AW691" s="2">
        <v>0</v>
      </c>
      <c r="AX691" s="2">
        <v>1</v>
      </c>
      <c r="AY691">
        <v>57.5</v>
      </c>
      <c r="AZ691">
        <v>784.2</v>
      </c>
      <c r="BA691">
        <v>3.3</v>
      </c>
      <c r="BB691">
        <v>3.1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1.6</v>
      </c>
      <c r="AN692" s="2">
        <v>83</v>
      </c>
      <c r="AO692" s="2">
        <v>-1</v>
      </c>
      <c r="AP692" s="2">
        <v>-0.6</v>
      </c>
      <c r="AQ692" s="2">
        <v>7.2</v>
      </c>
      <c r="AR692" s="2">
        <v>8.3000000000000007</v>
      </c>
      <c r="AS692" s="2">
        <v>1018.1</v>
      </c>
      <c r="AT692" s="2">
        <v>13670</v>
      </c>
      <c r="AU692" s="2">
        <v>1</v>
      </c>
      <c r="AV692" s="2">
        <v>0</v>
      </c>
      <c r="AW692" s="2">
        <v>0</v>
      </c>
      <c r="AX692" s="2">
        <v>1</v>
      </c>
      <c r="AY692">
        <v>57.5</v>
      </c>
      <c r="AZ692">
        <v>784.2</v>
      </c>
      <c r="BA692">
        <v>3.4</v>
      </c>
      <c r="BB692">
        <v>3.1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1.7</v>
      </c>
      <c r="AN693" s="2">
        <v>83</v>
      </c>
      <c r="AO693" s="2">
        <v>-0.9</v>
      </c>
      <c r="AP693" s="2">
        <v>-1.5</v>
      </c>
      <c r="AQ693" s="2">
        <v>10.8</v>
      </c>
      <c r="AR693" s="2">
        <v>15.5</v>
      </c>
      <c r="AS693" s="2">
        <v>1018.3</v>
      </c>
      <c r="AT693" s="2">
        <v>14210</v>
      </c>
      <c r="AU693" s="2">
        <v>1</v>
      </c>
      <c r="AV693" s="2">
        <v>0</v>
      </c>
      <c r="AW693" s="2">
        <v>0</v>
      </c>
      <c r="AX693" s="2">
        <v>1</v>
      </c>
      <c r="AY693">
        <v>57.5</v>
      </c>
      <c r="AZ693">
        <v>784.2</v>
      </c>
      <c r="BA693">
        <v>3.6</v>
      </c>
      <c r="BB693">
        <v>3.1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1.6</v>
      </c>
      <c r="AN694" s="2">
        <v>83</v>
      </c>
      <c r="AO694" s="2">
        <v>-1</v>
      </c>
      <c r="AP694" s="2">
        <v>-2.4</v>
      </c>
      <c r="AQ694" s="2">
        <v>14.8</v>
      </c>
      <c r="AR694" s="2">
        <v>29.5</v>
      </c>
      <c r="AS694" s="2">
        <v>1018.1</v>
      </c>
      <c r="AT694" s="2">
        <v>14450</v>
      </c>
      <c r="AU694" s="2">
        <v>1</v>
      </c>
      <c r="AV694" s="2">
        <v>0</v>
      </c>
      <c r="AW694" s="2">
        <v>0</v>
      </c>
      <c r="AX694" s="2">
        <v>1</v>
      </c>
      <c r="AY694">
        <v>57.5</v>
      </c>
      <c r="AZ694">
        <v>784.2</v>
      </c>
      <c r="BA694">
        <v>3.7</v>
      </c>
      <c r="BB694">
        <v>3.1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1.6</v>
      </c>
      <c r="AN695" s="2">
        <v>83</v>
      </c>
      <c r="AO695" s="2">
        <v>-1</v>
      </c>
      <c r="AP695" s="2">
        <v>-1.7</v>
      </c>
      <c r="AQ695" s="2">
        <v>11.2</v>
      </c>
      <c r="AR695" s="2">
        <v>16.600000000000001</v>
      </c>
      <c r="AS695" s="2">
        <v>1018.2</v>
      </c>
      <c r="AT695" s="2">
        <v>14880</v>
      </c>
      <c r="AU695" s="2">
        <v>1</v>
      </c>
      <c r="AV695" s="2">
        <v>0</v>
      </c>
      <c r="AW695" s="2">
        <v>0</v>
      </c>
      <c r="AX695" s="2">
        <v>1</v>
      </c>
      <c r="AY695">
        <v>57.5</v>
      </c>
      <c r="AZ695">
        <v>784.2</v>
      </c>
      <c r="BA695">
        <v>3.8</v>
      </c>
      <c r="BB695">
        <v>3.2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1.6</v>
      </c>
      <c r="AN696" s="2">
        <v>83</v>
      </c>
      <c r="AO696" s="2">
        <v>-1</v>
      </c>
      <c r="AP696" s="2">
        <v>-0.2</v>
      </c>
      <c r="AQ696" s="2">
        <v>6.1</v>
      </c>
      <c r="AR696" s="2">
        <v>13.3</v>
      </c>
      <c r="AS696" s="2">
        <v>1018.2</v>
      </c>
      <c r="AT696" s="2">
        <v>15850</v>
      </c>
      <c r="AU696" s="2">
        <v>1</v>
      </c>
      <c r="AV696" s="2">
        <v>0</v>
      </c>
      <c r="AW696" s="2">
        <v>0</v>
      </c>
      <c r="AX696" s="2">
        <v>1</v>
      </c>
      <c r="AY696">
        <v>57.5</v>
      </c>
      <c r="AZ696">
        <v>784.2</v>
      </c>
      <c r="BA696">
        <v>4</v>
      </c>
      <c r="BB696">
        <v>3.2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1.7</v>
      </c>
      <c r="AN697" s="2">
        <v>83</v>
      </c>
      <c r="AO697" s="2">
        <v>-0.9</v>
      </c>
      <c r="AP697" s="2">
        <v>-0.9</v>
      </c>
      <c r="AQ697" s="2">
        <v>8.6</v>
      </c>
      <c r="AR697" s="2">
        <v>12.6</v>
      </c>
      <c r="AS697" s="2">
        <v>1018.2</v>
      </c>
      <c r="AT697" s="2">
        <v>16730</v>
      </c>
      <c r="AU697" s="2">
        <v>1</v>
      </c>
      <c r="AV697" s="2">
        <v>0</v>
      </c>
      <c r="AW697" s="2">
        <v>0</v>
      </c>
      <c r="AX697" s="2">
        <v>1</v>
      </c>
      <c r="AY697">
        <v>57.5</v>
      </c>
      <c r="AZ697">
        <v>784.2</v>
      </c>
      <c r="BA697">
        <v>4.0999999999999996</v>
      </c>
      <c r="BB697">
        <v>3.2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1.7</v>
      </c>
      <c r="AN698" s="2">
        <v>82</v>
      </c>
      <c r="AO698" s="2">
        <v>-1.1000000000000001</v>
      </c>
      <c r="AP698" s="2">
        <v>-2</v>
      </c>
      <c r="AQ698" s="2">
        <v>13.3</v>
      </c>
      <c r="AR698" s="2">
        <v>16.2</v>
      </c>
      <c r="AS698" s="2">
        <v>1018.3</v>
      </c>
      <c r="AT698" s="2">
        <v>17340</v>
      </c>
      <c r="AU698" s="2">
        <v>1</v>
      </c>
      <c r="AV698" s="2">
        <v>0</v>
      </c>
      <c r="AW698" s="2">
        <v>0</v>
      </c>
      <c r="AX698" s="2">
        <v>1</v>
      </c>
      <c r="AY698">
        <v>57.5</v>
      </c>
      <c r="AZ698">
        <v>784.2</v>
      </c>
      <c r="BA698">
        <v>4.3</v>
      </c>
      <c r="BB698">
        <v>3.3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1.7</v>
      </c>
      <c r="AN699" s="2">
        <v>82</v>
      </c>
      <c r="AO699" s="2">
        <v>-1.1000000000000001</v>
      </c>
      <c r="AP699" s="2">
        <v>-1.9</v>
      </c>
      <c r="AQ699" s="2">
        <v>12.6</v>
      </c>
      <c r="AR699" s="2">
        <v>13.3</v>
      </c>
      <c r="AS699" s="2">
        <v>1018.3</v>
      </c>
      <c r="AT699" s="2">
        <v>18250</v>
      </c>
      <c r="AU699" s="2">
        <v>1</v>
      </c>
      <c r="AV699" s="2">
        <v>0</v>
      </c>
      <c r="AW699" s="2">
        <v>0</v>
      </c>
      <c r="AX699" s="2">
        <v>1</v>
      </c>
      <c r="AY699">
        <v>57.5</v>
      </c>
      <c r="AZ699">
        <v>784.2</v>
      </c>
      <c r="BA699">
        <v>4.4000000000000004</v>
      </c>
      <c r="BB699">
        <v>3.3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L700" s="15"/>
      <c r="AM700" s="2">
        <v>1.8</v>
      </c>
      <c r="AN700" s="2">
        <v>82</v>
      </c>
      <c r="AO700" s="2">
        <v>-1</v>
      </c>
      <c r="AP700" s="2">
        <v>-1.8</v>
      </c>
      <c r="AQ700" s="2">
        <v>13</v>
      </c>
      <c r="AR700" s="2">
        <v>20.5</v>
      </c>
      <c r="AS700" s="2">
        <v>1018.1</v>
      </c>
      <c r="AT700" s="2">
        <v>18720</v>
      </c>
      <c r="AU700" s="2">
        <v>1</v>
      </c>
      <c r="AV700" s="2">
        <v>0</v>
      </c>
      <c r="AW700" s="2">
        <v>0</v>
      </c>
      <c r="AX700" s="2">
        <v>1</v>
      </c>
      <c r="AY700">
        <v>57.5</v>
      </c>
      <c r="AZ700">
        <v>784.2</v>
      </c>
      <c r="BA700">
        <v>4.5999999999999996</v>
      </c>
      <c r="BB700">
        <v>3.3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1.9</v>
      </c>
      <c r="AN701" s="2">
        <v>82</v>
      </c>
      <c r="AO701" s="2">
        <v>-0.9</v>
      </c>
      <c r="AP701" s="2">
        <v>-1.2</v>
      </c>
      <c r="AQ701" s="2">
        <v>10.8</v>
      </c>
      <c r="AR701" s="2">
        <v>15.1</v>
      </c>
      <c r="AS701" s="2">
        <v>1018.3</v>
      </c>
      <c r="AT701" s="2">
        <v>19160</v>
      </c>
      <c r="AU701" s="2">
        <v>1</v>
      </c>
      <c r="AV701" s="2">
        <v>0</v>
      </c>
      <c r="AW701" s="2">
        <v>0</v>
      </c>
      <c r="AX701" s="2">
        <v>1</v>
      </c>
      <c r="AY701">
        <v>57.5</v>
      </c>
      <c r="AZ701">
        <v>784.2</v>
      </c>
      <c r="BA701">
        <v>4.8</v>
      </c>
      <c r="BB701">
        <v>3.4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1.9</v>
      </c>
      <c r="AN702" s="2">
        <v>82</v>
      </c>
      <c r="AO702" s="2">
        <v>-0.9</v>
      </c>
      <c r="AP702" s="2">
        <v>-1</v>
      </c>
      <c r="AQ702" s="2">
        <v>10.1</v>
      </c>
      <c r="AR702" s="2">
        <v>10.1</v>
      </c>
      <c r="AS702" s="2">
        <v>1018.3</v>
      </c>
      <c r="AT702" s="2">
        <v>20410</v>
      </c>
      <c r="AU702" s="2">
        <v>1</v>
      </c>
      <c r="AV702" s="2">
        <v>0</v>
      </c>
      <c r="AW702" s="2">
        <v>0</v>
      </c>
      <c r="AX702" s="2">
        <v>1</v>
      </c>
      <c r="AY702">
        <v>57.5</v>
      </c>
      <c r="AZ702">
        <v>784.2</v>
      </c>
      <c r="BA702">
        <v>5.0999999999999996</v>
      </c>
      <c r="BB702">
        <v>3.4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</v>
      </c>
      <c r="AN703" s="2">
        <v>82</v>
      </c>
      <c r="AO703" s="2">
        <v>-0.8</v>
      </c>
      <c r="AP703" s="2">
        <v>-0.4</v>
      </c>
      <c r="AQ703" s="2">
        <v>8.3000000000000007</v>
      </c>
      <c r="AR703" s="2">
        <v>9.6999999999999993</v>
      </c>
      <c r="AS703" s="2">
        <v>1018.2</v>
      </c>
      <c r="AT703" s="2">
        <v>22580</v>
      </c>
      <c r="AU703" s="2">
        <v>1</v>
      </c>
      <c r="AV703" s="2">
        <v>0</v>
      </c>
      <c r="AW703" s="2">
        <v>0</v>
      </c>
      <c r="AX703" s="2">
        <v>1</v>
      </c>
      <c r="AY703">
        <v>57.5</v>
      </c>
      <c r="AZ703">
        <v>784.2</v>
      </c>
      <c r="BA703">
        <v>5.3</v>
      </c>
      <c r="BB703">
        <v>3.4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</v>
      </c>
      <c r="AN704" s="2">
        <v>82</v>
      </c>
      <c r="AO704" s="2">
        <v>-0.8</v>
      </c>
      <c r="AP704" s="2">
        <v>-0.8</v>
      </c>
      <c r="AQ704" s="2">
        <v>9.6999999999999993</v>
      </c>
      <c r="AR704" s="2">
        <v>10.4</v>
      </c>
      <c r="AS704" s="2">
        <v>1018.3</v>
      </c>
      <c r="AT704" s="2">
        <v>23710</v>
      </c>
      <c r="AU704" s="2">
        <v>1</v>
      </c>
      <c r="AV704" s="2">
        <v>0</v>
      </c>
      <c r="AW704" s="2">
        <v>0</v>
      </c>
      <c r="AX704" s="2">
        <v>1</v>
      </c>
      <c r="AY704">
        <v>57.5</v>
      </c>
      <c r="AZ704">
        <v>784.2</v>
      </c>
      <c r="BA704">
        <v>5.5</v>
      </c>
      <c r="BB704">
        <v>3.4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2.1</v>
      </c>
      <c r="AN705" s="2">
        <v>81</v>
      </c>
      <c r="AO705" s="2">
        <v>-0.8</v>
      </c>
      <c r="AP705" s="2">
        <v>-1.8</v>
      </c>
      <c r="AQ705" s="2">
        <v>14.4</v>
      </c>
      <c r="AR705" s="2">
        <v>16.2</v>
      </c>
      <c r="AS705" s="2">
        <v>1018.1</v>
      </c>
      <c r="AT705" s="2">
        <v>24700</v>
      </c>
      <c r="AU705" s="2">
        <v>1</v>
      </c>
      <c r="AV705" s="2">
        <v>0</v>
      </c>
      <c r="AW705" s="2">
        <v>0</v>
      </c>
      <c r="AX705" s="2">
        <v>1</v>
      </c>
      <c r="AY705">
        <v>57.5</v>
      </c>
      <c r="AZ705">
        <v>784.2</v>
      </c>
      <c r="BA705">
        <v>5.8</v>
      </c>
      <c r="BB705">
        <v>3.5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2.1</v>
      </c>
      <c r="AN706" s="2">
        <v>81</v>
      </c>
      <c r="AO706" s="2">
        <v>-0.8</v>
      </c>
      <c r="AP706" s="2">
        <v>0.1</v>
      </c>
      <c r="AQ706" s="2">
        <v>6.8</v>
      </c>
      <c r="AR706" s="2">
        <v>12.2</v>
      </c>
      <c r="AS706" s="2">
        <v>1018.3</v>
      </c>
      <c r="AT706" s="2">
        <v>24950</v>
      </c>
      <c r="AU706" s="2">
        <v>1</v>
      </c>
      <c r="AV706" s="2">
        <v>0</v>
      </c>
      <c r="AW706" s="2">
        <v>0</v>
      </c>
      <c r="AX706" s="2">
        <v>1</v>
      </c>
      <c r="AY706">
        <v>57.5</v>
      </c>
      <c r="AZ706">
        <v>784.2</v>
      </c>
      <c r="BA706">
        <v>6.2</v>
      </c>
      <c r="BB706">
        <v>3.5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2.2999999999999998</v>
      </c>
      <c r="AN707" s="2">
        <v>81</v>
      </c>
      <c r="AO707" s="2">
        <v>-0.6</v>
      </c>
      <c r="AP707" s="2">
        <v>0.3</v>
      </c>
      <c r="AQ707" s="2">
        <v>6.8</v>
      </c>
      <c r="AR707" s="2">
        <v>8.6</v>
      </c>
      <c r="AS707" s="2">
        <v>1018.1</v>
      </c>
      <c r="AT707" s="2">
        <v>25200</v>
      </c>
      <c r="AU707" s="2">
        <v>1</v>
      </c>
      <c r="AV707" s="2">
        <v>0</v>
      </c>
      <c r="AW707" s="2">
        <v>0</v>
      </c>
      <c r="AX707" s="2">
        <v>1</v>
      </c>
      <c r="AY707">
        <v>57.5</v>
      </c>
      <c r="AZ707">
        <v>784.2</v>
      </c>
      <c r="BA707">
        <v>6.6</v>
      </c>
      <c r="BB707">
        <v>3.6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2.2999999999999998</v>
      </c>
      <c r="AN708" s="2">
        <v>81</v>
      </c>
      <c r="AO708" s="2">
        <v>-0.6</v>
      </c>
      <c r="AP708" s="2">
        <v>-1.2</v>
      </c>
      <c r="AQ708" s="2">
        <v>13</v>
      </c>
      <c r="AR708" s="2">
        <v>15.5</v>
      </c>
      <c r="AS708" s="2">
        <v>1018</v>
      </c>
      <c r="AT708" s="2">
        <v>24970</v>
      </c>
      <c r="AU708" s="2">
        <v>1</v>
      </c>
      <c r="AV708" s="2">
        <v>0</v>
      </c>
      <c r="AW708" s="2">
        <v>0</v>
      </c>
      <c r="AX708" s="2">
        <v>1</v>
      </c>
      <c r="AY708">
        <v>57.5</v>
      </c>
      <c r="AZ708">
        <v>784.2</v>
      </c>
      <c r="BA708">
        <v>6.9</v>
      </c>
      <c r="BB708">
        <v>3.6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2.2999999999999998</v>
      </c>
      <c r="AN709" s="2">
        <v>81</v>
      </c>
      <c r="AO709" s="2">
        <v>-0.6</v>
      </c>
      <c r="AP709" s="2">
        <v>-1.8</v>
      </c>
      <c r="AQ709" s="2">
        <v>16.600000000000001</v>
      </c>
      <c r="AR709" s="2">
        <v>18.399999999999999</v>
      </c>
      <c r="AS709" s="2">
        <v>1017.9</v>
      </c>
      <c r="AT709" s="2">
        <v>24650</v>
      </c>
      <c r="AU709" s="2">
        <v>1</v>
      </c>
      <c r="AV709" s="2">
        <v>0</v>
      </c>
      <c r="AW709" s="2">
        <v>0</v>
      </c>
      <c r="AX709" s="2">
        <v>1</v>
      </c>
      <c r="AY709">
        <v>57.5</v>
      </c>
      <c r="AZ709">
        <v>784.2</v>
      </c>
      <c r="BA709">
        <v>7.4</v>
      </c>
      <c r="BB709">
        <v>3.7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L710" s="15"/>
      <c r="AM710" s="2">
        <v>2</v>
      </c>
      <c r="AN710" s="2">
        <v>82</v>
      </c>
      <c r="AO710" s="2">
        <v>-0.8</v>
      </c>
      <c r="AP710" s="2">
        <v>-0.4</v>
      </c>
      <c r="AQ710" s="2">
        <v>8.3000000000000007</v>
      </c>
      <c r="AR710" s="2">
        <v>9.6999999999999993</v>
      </c>
      <c r="AS710" s="2">
        <v>1018.2</v>
      </c>
      <c r="AT710" s="2">
        <v>22580</v>
      </c>
      <c r="AU710" s="2">
        <v>1</v>
      </c>
      <c r="AV710" s="2">
        <v>0</v>
      </c>
      <c r="AW710" s="2">
        <v>0</v>
      </c>
      <c r="AX710" s="2">
        <v>1</v>
      </c>
      <c r="AY710">
        <v>57.5</v>
      </c>
      <c r="AZ710">
        <v>784.2</v>
      </c>
      <c r="BA710">
        <v>5.3</v>
      </c>
      <c r="BB710">
        <v>3.4</v>
      </c>
      <c r="BC710" s="5">
        <v>0.48680555555555555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</v>
      </c>
      <c r="AN711" s="2">
        <v>82</v>
      </c>
      <c r="AO711" s="2">
        <v>-0.8</v>
      </c>
      <c r="AP711" s="2">
        <v>-0.8</v>
      </c>
      <c r="AQ711" s="2">
        <v>9.6999999999999993</v>
      </c>
      <c r="AR711" s="2">
        <v>10.4</v>
      </c>
      <c r="AS711" s="2">
        <v>1018.3</v>
      </c>
      <c r="AT711" s="2">
        <v>23710</v>
      </c>
      <c r="AU711" s="2">
        <v>1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5.5</v>
      </c>
      <c r="BB711">
        <v>3.4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2.1</v>
      </c>
      <c r="AN712" s="2">
        <v>81</v>
      </c>
      <c r="AO712" s="2">
        <v>-0.8</v>
      </c>
      <c r="AP712" s="2">
        <v>-1.8</v>
      </c>
      <c r="AQ712" s="2">
        <v>14.4</v>
      </c>
      <c r="AR712" s="2">
        <v>16.2</v>
      </c>
      <c r="AS712" s="2">
        <v>1018.1</v>
      </c>
      <c r="AT712" s="2">
        <v>24700</v>
      </c>
      <c r="AU712" s="2">
        <v>1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5.8</v>
      </c>
      <c r="BB712">
        <v>3.5</v>
      </c>
      <c r="BC712" s="5">
        <v>0.48819444444444443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2.1</v>
      </c>
      <c r="AN713" s="2">
        <v>81</v>
      </c>
      <c r="AO713" s="2">
        <v>-0.8</v>
      </c>
      <c r="AP713" s="2">
        <v>0.1</v>
      </c>
      <c r="AQ713" s="2">
        <v>6.8</v>
      </c>
      <c r="AR713" s="2">
        <v>12.2</v>
      </c>
      <c r="AS713" s="2">
        <v>1018.3</v>
      </c>
      <c r="AT713" s="2">
        <v>24950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6.2</v>
      </c>
      <c r="BB713">
        <v>3.5</v>
      </c>
      <c r="BC713" s="5">
        <v>0.48888888888888887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2.2999999999999998</v>
      </c>
      <c r="AN714" s="2">
        <v>81</v>
      </c>
      <c r="AO714" s="2">
        <v>-0.6</v>
      </c>
      <c r="AP714" s="2">
        <v>0.3</v>
      </c>
      <c r="AQ714" s="2">
        <v>6.8</v>
      </c>
      <c r="AR714" s="2">
        <v>8.6</v>
      </c>
      <c r="AS714" s="2">
        <v>1018.1</v>
      </c>
      <c r="AT714" s="2">
        <v>25200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6.6</v>
      </c>
      <c r="BB714">
        <v>3.6</v>
      </c>
      <c r="BC714" s="5">
        <v>0.48958333333333331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81</v>
      </c>
      <c r="AO715" s="2">
        <v>-0.6</v>
      </c>
      <c r="AP715" s="2">
        <v>-1.2</v>
      </c>
      <c r="AQ715" s="2">
        <v>13</v>
      </c>
      <c r="AR715" s="2">
        <v>15.5</v>
      </c>
      <c r="AS715" s="2">
        <v>1018</v>
      </c>
      <c r="AT715" s="2">
        <v>24970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6.9</v>
      </c>
      <c r="BB715">
        <v>3.6</v>
      </c>
      <c r="BC715" s="5">
        <v>0.49027777777777776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81</v>
      </c>
      <c r="AO716" s="2">
        <v>-0.6</v>
      </c>
      <c r="AP716" s="2">
        <v>-1.8</v>
      </c>
      <c r="AQ716" s="2">
        <v>16.600000000000001</v>
      </c>
      <c r="AR716" s="2">
        <v>18.399999999999999</v>
      </c>
      <c r="AS716" s="2">
        <v>1017.9</v>
      </c>
      <c r="AT716" s="2">
        <v>24650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7.4</v>
      </c>
      <c r="BB716">
        <v>3.7</v>
      </c>
      <c r="BC716" s="5">
        <v>0.4909722222222222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2.7</v>
      </c>
      <c r="AN717" s="2">
        <v>80</v>
      </c>
      <c r="AO717" s="2">
        <v>-0.4</v>
      </c>
      <c r="AP717" s="2">
        <v>-0.1</v>
      </c>
      <c r="AQ717" s="2">
        <v>10.1</v>
      </c>
      <c r="AR717" s="2">
        <v>13</v>
      </c>
      <c r="AS717" s="2">
        <v>1017.8</v>
      </c>
      <c r="AT717" s="2">
        <v>15760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9.1999999999999993</v>
      </c>
      <c r="BB717">
        <v>4.5999999999999996</v>
      </c>
      <c r="BC717" s="5">
        <v>0.49166666666666664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2.7</v>
      </c>
      <c r="AN718" s="2">
        <v>80</v>
      </c>
      <c r="AO718" s="2">
        <v>-0.4</v>
      </c>
      <c r="AP718" s="2">
        <v>-0.1</v>
      </c>
      <c r="AQ718" s="2">
        <v>10.1</v>
      </c>
      <c r="AR718" s="2">
        <v>13</v>
      </c>
      <c r="AS718" s="2">
        <v>1017.8</v>
      </c>
      <c r="AT718" s="2">
        <v>15760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9.1999999999999993</v>
      </c>
      <c r="BB718">
        <v>4.7</v>
      </c>
      <c r="BC718" s="5">
        <v>0.49236111111111114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2.7</v>
      </c>
      <c r="AN719" s="2">
        <v>80</v>
      </c>
      <c r="AO719" s="2">
        <v>-0.4</v>
      </c>
      <c r="AP719" s="2">
        <v>-1.1000000000000001</v>
      </c>
      <c r="AQ719" s="2">
        <v>15.5</v>
      </c>
      <c r="AR719" s="2">
        <v>22</v>
      </c>
      <c r="AS719" s="2">
        <v>1017.6</v>
      </c>
      <c r="AT719" s="2">
        <v>14990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9.1999999999999993</v>
      </c>
      <c r="BB719">
        <v>4.7</v>
      </c>
      <c r="BC719" s="5">
        <v>0.49305555555555558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2.7</v>
      </c>
      <c r="AN720" s="2">
        <v>79</v>
      </c>
      <c r="AO720" s="2">
        <v>-0.6</v>
      </c>
      <c r="AP720" s="2">
        <v>0.4</v>
      </c>
      <c r="AQ720" s="2">
        <v>7.9</v>
      </c>
      <c r="AR720" s="2">
        <v>16.2</v>
      </c>
      <c r="AS720" s="2">
        <v>1018</v>
      </c>
      <c r="AT720" s="2">
        <v>14960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8.8000000000000007</v>
      </c>
      <c r="BB720">
        <v>4.8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2.6</v>
      </c>
      <c r="AN721" s="2">
        <v>79</v>
      </c>
      <c r="AO721" s="2">
        <v>-0.7</v>
      </c>
      <c r="AP721" s="2">
        <v>0.4</v>
      </c>
      <c r="AQ721" s="2">
        <v>7.6</v>
      </c>
      <c r="AR721" s="2">
        <v>15.8</v>
      </c>
      <c r="AS721" s="2">
        <v>1017.9</v>
      </c>
      <c r="AT721" s="2">
        <v>14480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8.6</v>
      </c>
      <c r="BB721">
        <v>4.8</v>
      </c>
      <c r="BC721" s="5">
        <v>0.49444444444444446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2.6</v>
      </c>
      <c r="AN722" s="2">
        <v>79</v>
      </c>
      <c r="AO722" s="2">
        <v>-0.7</v>
      </c>
      <c r="AP722" s="2">
        <v>0.5</v>
      </c>
      <c r="AQ722" s="2">
        <v>7.2</v>
      </c>
      <c r="AR722" s="2">
        <v>11.9</v>
      </c>
      <c r="AS722" s="2">
        <v>1017.7</v>
      </c>
      <c r="AT722" s="2">
        <v>14270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8.6</v>
      </c>
      <c r="BB722">
        <v>4.8</v>
      </c>
      <c r="BC722" s="5">
        <v>0.49513888888888891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2.6</v>
      </c>
      <c r="AN723" s="2">
        <v>80</v>
      </c>
      <c r="AO723" s="2">
        <v>-0.5</v>
      </c>
      <c r="AP723" s="2">
        <v>-0.5</v>
      </c>
      <c r="AQ723" s="2">
        <v>11.2</v>
      </c>
      <c r="AR723" s="2">
        <v>15.8</v>
      </c>
      <c r="AS723" s="2">
        <v>1017.8</v>
      </c>
      <c r="AT723" s="2">
        <v>13980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8.4</v>
      </c>
      <c r="BB723">
        <v>4.8</v>
      </c>
      <c r="BC723" s="5">
        <v>0.49583333333333335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2.7</v>
      </c>
      <c r="AN724" s="2">
        <v>79</v>
      </c>
      <c r="AO724" s="2">
        <v>-0.6</v>
      </c>
      <c r="AP724" s="2">
        <v>-0.7</v>
      </c>
      <c r="AQ724" s="2">
        <v>12.6</v>
      </c>
      <c r="AR724" s="2">
        <v>20.2</v>
      </c>
      <c r="AS724" s="2">
        <v>1017.7</v>
      </c>
      <c r="AT724" s="2">
        <v>13330</v>
      </c>
      <c r="AU724" s="2">
        <v>0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8.4</v>
      </c>
      <c r="BB724">
        <v>4.8</v>
      </c>
      <c r="BC724" s="5">
        <v>0.49652777777777779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2.6</v>
      </c>
      <c r="AN725" s="2">
        <v>79</v>
      </c>
      <c r="AO725" s="2">
        <v>-0.7</v>
      </c>
      <c r="AP725" s="2">
        <v>-0.5</v>
      </c>
      <c r="AQ725" s="2">
        <v>11.5</v>
      </c>
      <c r="AR725" s="2">
        <v>23.4</v>
      </c>
      <c r="AS725" s="2">
        <v>1017.6</v>
      </c>
      <c r="AT725" s="2">
        <v>13260</v>
      </c>
      <c r="AU725" s="2">
        <v>0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7.8</v>
      </c>
      <c r="BB725">
        <v>4.8</v>
      </c>
      <c r="BC725" s="5">
        <v>0.49722222222222223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2.7</v>
      </c>
      <c r="AN726" s="2">
        <v>80</v>
      </c>
      <c r="AO726" s="2">
        <v>-0.4</v>
      </c>
      <c r="AP726" s="2">
        <v>-0.1</v>
      </c>
      <c r="AQ726" s="2">
        <v>10.1</v>
      </c>
      <c r="AR726" s="2">
        <v>13</v>
      </c>
      <c r="AS726" s="2">
        <v>1017.8</v>
      </c>
      <c r="AT726" s="2">
        <v>15760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9.1999999999999993</v>
      </c>
      <c r="BB726">
        <v>4.5999999999999996</v>
      </c>
      <c r="BC726" s="5">
        <v>0.49791666666666667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2.7</v>
      </c>
      <c r="AN727" s="2">
        <v>80</v>
      </c>
      <c r="AO727" s="2">
        <v>-0.4</v>
      </c>
      <c r="AP727" s="2">
        <v>-0.1</v>
      </c>
      <c r="AQ727" s="2">
        <v>10.1</v>
      </c>
      <c r="AR727" s="2">
        <v>13</v>
      </c>
      <c r="AS727" s="2">
        <v>1017.8</v>
      </c>
      <c r="AT727" s="2">
        <v>15760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9.1999999999999993</v>
      </c>
      <c r="BB727">
        <v>4.7</v>
      </c>
      <c r="BC727" s="5">
        <v>0.49861111111111112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2.7</v>
      </c>
      <c r="AN728" s="2">
        <v>80</v>
      </c>
      <c r="AO728" s="2">
        <v>-0.4</v>
      </c>
      <c r="AP728" s="2">
        <v>-1.1000000000000001</v>
      </c>
      <c r="AQ728" s="2">
        <v>15.5</v>
      </c>
      <c r="AR728" s="2">
        <v>22</v>
      </c>
      <c r="AS728" s="2">
        <v>1017.6</v>
      </c>
      <c r="AT728" s="2">
        <v>14990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9.1999999999999993</v>
      </c>
      <c r="BB728">
        <v>4.7</v>
      </c>
      <c r="BC728" s="5">
        <v>0.49930555555555556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2.7</v>
      </c>
      <c r="AN729" s="2">
        <v>79</v>
      </c>
      <c r="AO729" s="2">
        <v>-0.6</v>
      </c>
      <c r="AP729" s="2">
        <v>0.4</v>
      </c>
      <c r="AQ729" s="2">
        <v>7.9</v>
      </c>
      <c r="AR729" s="2">
        <v>16.2</v>
      </c>
      <c r="AS729" s="2">
        <v>1018</v>
      </c>
      <c r="AT729" s="2">
        <v>14960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8.8000000000000007</v>
      </c>
      <c r="BB729">
        <v>4.8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2.6</v>
      </c>
      <c r="AN730" s="2">
        <v>79</v>
      </c>
      <c r="AO730" s="2">
        <v>-0.7</v>
      </c>
      <c r="AP730" s="2">
        <v>0.4</v>
      </c>
      <c r="AQ730" s="2">
        <v>7.6</v>
      </c>
      <c r="AR730" s="2">
        <v>15.8</v>
      </c>
      <c r="AS730" s="2">
        <v>1017.9</v>
      </c>
      <c r="AT730" s="2">
        <v>14480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8.6</v>
      </c>
      <c r="BB730">
        <v>4.8</v>
      </c>
      <c r="BC730" s="5">
        <v>0.50069444444444444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2.6</v>
      </c>
      <c r="AN731" s="2">
        <v>79</v>
      </c>
      <c r="AO731" s="2">
        <v>-0.7</v>
      </c>
      <c r="AP731" s="2">
        <v>0.5</v>
      </c>
      <c r="AQ731" s="2">
        <v>7.2</v>
      </c>
      <c r="AR731" s="2">
        <v>11.9</v>
      </c>
      <c r="AS731" s="2">
        <v>1017.7</v>
      </c>
      <c r="AT731" s="2">
        <v>14270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8.6</v>
      </c>
      <c r="BB731">
        <v>4.8</v>
      </c>
      <c r="BC731" s="5">
        <v>0.50138888888888888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2.6</v>
      </c>
      <c r="AN732" s="2">
        <v>80</v>
      </c>
      <c r="AO732" s="2">
        <v>-0.5</v>
      </c>
      <c r="AP732" s="2">
        <v>-0.5</v>
      </c>
      <c r="AQ732" s="2">
        <v>11.2</v>
      </c>
      <c r="AR732" s="2">
        <v>15.8</v>
      </c>
      <c r="AS732" s="2">
        <v>1017.8</v>
      </c>
      <c r="AT732" s="2">
        <v>13980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8.4</v>
      </c>
      <c r="BB732">
        <v>4.8</v>
      </c>
      <c r="BC732" s="5">
        <v>0.50208333333333333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2.7</v>
      </c>
      <c r="AN733" s="2">
        <v>79</v>
      </c>
      <c r="AO733" s="2">
        <v>-0.6</v>
      </c>
      <c r="AP733" s="2">
        <v>-0.7</v>
      </c>
      <c r="AQ733" s="2">
        <v>12.6</v>
      </c>
      <c r="AR733" s="2">
        <v>20.2</v>
      </c>
      <c r="AS733" s="2">
        <v>1017.7</v>
      </c>
      <c r="AT733" s="2">
        <v>13330</v>
      </c>
      <c r="AU733" s="2">
        <v>0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8.4</v>
      </c>
      <c r="BB733">
        <v>4.8</v>
      </c>
      <c r="BC733" s="5">
        <v>0.50277777777777777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2.6</v>
      </c>
      <c r="AN734" s="2">
        <v>79</v>
      </c>
      <c r="AO734" s="2">
        <v>-0.7</v>
      </c>
      <c r="AP734" s="2">
        <v>-0.5</v>
      </c>
      <c r="AQ734" s="2">
        <v>11.5</v>
      </c>
      <c r="AR734" s="2">
        <v>23.4</v>
      </c>
      <c r="AS734" s="2">
        <v>1017.6</v>
      </c>
      <c r="AT734" s="2">
        <v>13260</v>
      </c>
      <c r="AU734" s="2">
        <v>0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7.8</v>
      </c>
      <c r="BB734">
        <v>4.8</v>
      </c>
      <c r="BC734" s="5">
        <v>0.50347222222222221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2.6</v>
      </c>
      <c r="AN735" s="2">
        <v>79</v>
      </c>
      <c r="AO735" s="2">
        <v>-0.7</v>
      </c>
      <c r="AP735" s="2">
        <v>-0.5</v>
      </c>
      <c r="AQ735" s="2">
        <v>11.2</v>
      </c>
      <c r="AR735" s="2">
        <v>12.2</v>
      </c>
      <c r="AS735" s="2">
        <v>1017.8</v>
      </c>
      <c r="AT735" s="2">
        <v>12550</v>
      </c>
      <c r="AU735" s="2">
        <v>0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7.6</v>
      </c>
      <c r="BB735">
        <v>4.8</v>
      </c>
      <c r="BC735" s="5">
        <v>0.50416666666666665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2.7</v>
      </c>
      <c r="AN736" s="2">
        <v>79</v>
      </c>
      <c r="AO736" s="2">
        <v>-0.6</v>
      </c>
      <c r="AP736" s="2">
        <v>-1.7</v>
      </c>
      <c r="AQ736" s="2">
        <v>19.100000000000001</v>
      </c>
      <c r="AR736" s="2">
        <v>19.100000000000001</v>
      </c>
      <c r="AS736" s="2">
        <v>1017.8</v>
      </c>
      <c r="AT736" s="2">
        <v>11840</v>
      </c>
      <c r="AU736" s="2">
        <v>0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7.5</v>
      </c>
      <c r="BB736">
        <v>4.5999999999999996</v>
      </c>
      <c r="BC736" s="5">
        <v>0.50486111111111109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2.6</v>
      </c>
      <c r="AN737" s="2">
        <v>79</v>
      </c>
      <c r="AO737" s="2">
        <v>-0.7</v>
      </c>
      <c r="AP737" s="2">
        <v>0.5</v>
      </c>
      <c r="AQ737" s="2">
        <v>7.2</v>
      </c>
      <c r="AR737" s="2">
        <v>10.8</v>
      </c>
      <c r="AS737" s="2">
        <v>1017.7</v>
      </c>
      <c r="AT737" s="2">
        <v>11560</v>
      </c>
      <c r="AU737" s="2">
        <v>0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7.3</v>
      </c>
      <c r="BB737">
        <v>4.5999999999999996</v>
      </c>
      <c r="BC737" s="5">
        <v>0.50555555555555554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2.7</v>
      </c>
      <c r="AN738" s="2">
        <v>79</v>
      </c>
      <c r="AO738" s="2">
        <v>-0.6</v>
      </c>
      <c r="AP738" s="2">
        <v>2.7</v>
      </c>
      <c r="AQ738" s="2">
        <v>4.3</v>
      </c>
      <c r="AR738" s="2">
        <v>7.6</v>
      </c>
      <c r="AS738" s="2">
        <v>1017.7</v>
      </c>
      <c r="AT738" s="2">
        <v>11560</v>
      </c>
      <c r="AU738" s="2">
        <v>0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7.1</v>
      </c>
      <c r="BB738">
        <v>4.5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2.7</v>
      </c>
      <c r="AN739" s="2">
        <v>79</v>
      </c>
      <c r="AO739" s="2">
        <v>-0.6</v>
      </c>
      <c r="AP739" s="2">
        <v>-0.4</v>
      </c>
      <c r="AQ739" s="2">
        <v>11.2</v>
      </c>
      <c r="AR739" s="2">
        <v>18.399999999999999</v>
      </c>
      <c r="AS739" s="2">
        <v>1017.8</v>
      </c>
      <c r="AT739" s="2">
        <v>11880</v>
      </c>
      <c r="AU739" s="2">
        <v>0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7</v>
      </c>
      <c r="BB739">
        <v>4.5</v>
      </c>
      <c r="BC739" s="5">
        <v>0.50694444444444442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2.6</v>
      </c>
      <c r="AN740" s="2">
        <v>79</v>
      </c>
      <c r="AO740" s="2">
        <v>-0.7</v>
      </c>
      <c r="AP740" s="2">
        <v>2.6</v>
      </c>
      <c r="AQ740" s="2">
        <v>4.7</v>
      </c>
      <c r="AR740" s="2">
        <v>14.8</v>
      </c>
      <c r="AS740" s="2">
        <v>1018.1</v>
      </c>
      <c r="AT740" s="2">
        <v>12640</v>
      </c>
      <c r="AU740" s="2">
        <v>0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6.8</v>
      </c>
      <c r="BB740">
        <v>4.5</v>
      </c>
      <c r="BC740" s="5">
        <v>0.50763888888888886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2.7</v>
      </c>
      <c r="AN741" s="2">
        <v>79</v>
      </c>
      <c r="AO741" s="2">
        <v>-0.6</v>
      </c>
      <c r="AP741" s="2">
        <v>-0.2</v>
      </c>
      <c r="AQ741" s="2">
        <v>10.4</v>
      </c>
      <c r="AR741" s="2">
        <v>10.4</v>
      </c>
      <c r="AS741" s="2">
        <v>1017.8</v>
      </c>
      <c r="AT741" s="2">
        <v>13490</v>
      </c>
      <c r="AU741" s="2">
        <v>0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6.7</v>
      </c>
      <c r="BB741">
        <v>4.4000000000000004</v>
      </c>
      <c r="BC741" s="5">
        <v>0.5083333333333333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2.6</v>
      </c>
      <c r="AN742" s="2">
        <v>79</v>
      </c>
      <c r="AO742" s="2">
        <v>-0.7</v>
      </c>
      <c r="AP742" s="2">
        <v>1</v>
      </c>
      <c r="AQ742" s="2">
        <v>5.8</v>
      </c>
      <c r="AR742" s="2">
        <v>12.6</v>
      </c>
      <c r="AS742" s="2">
        <v>1017.9</v>
      </c>
      <c r="AT742" s="2">
        <v>14270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6.6</v>
      </c>
      <c r="BB742">
        <v>4.4000000000000004</v>
      </c>
      <c r="BC742" s="5">
        <v>0.50902777777777775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2.7</v>
      </c>
      <c r="AN743" s="2">
        <v>79</v>
      </c>
      <c r="AO743" s="2">
        <v>-0.6</v>
      </c>
      <c r="AP743" s="2">
        <v>0</v>
      </c>
      <c r="AQ743" s="2">
        <v>9.6999999999999993</v>
      </c>
      <c r="AR743" s="2">
        <v>10.4</v>
      </c>
      <c r="AS743" s="2">
        <v>1017.9</v>
      </c>
      <c r="AT743" s="2">
        <v>13870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6.5</v>
      </c>
      <c r="BB743">
        <v>4.4000000000000004</v>
      </c>
      <c r="BC743" s="5">
        <v>0.50972222222222219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2.7</v>
      </c>
      <c r="AN744" s="2">
        <v>79</v>
      </c>
      <c r="AO744" s="2">
        <v>-0.6</v>
      </c>
      <c r="AP744" s="2">
        <v>2.7</v>
      </c>
      <c r="AQ744" s="2">
        <v>3.6</v>
      </c>
      <c r="AR744" s="2">
        <v>7.6</v>
      </c>
      <c r="AS744" s="2">
        <v>1017.7</v>
      </c>
      <c r="AT744" s="2">
        <v>12840</v>
      </c>
      <c r="AU744" s="2">
        <v>0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6.5</v>
      </c>
      <c r="BB744">
        <v>4.4000000000000004</v>
      </c>
      <c r="BC744" s="5">
        <v>0.51041666666666663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2.7</v>
      </c>
      <c r="AN745" s="2">
        <v>79</v>
      </c>
      <c r="AO745" s="2">
        <v>-0.6</v>
      </c>
      <c r="AP745" s="2">
        <v>0.8</v>
      </c>
      <c r="AQ745" s="2">
        <v>6.8</v>
      </c>
      <c r="AR745" s="2">
        <v>10.4</v>
      </c>
      <c r="AS745" s="2">
        <v>1017.9</v>
      </c>
      <c r="AT745" s="2">
        <v>14830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6.5</v>
      </c>
      <c r="BB745">
        <v>4.4000000000000004</v>
      </c>
      <c r="BC745" s="5">
        <v>0.51111111111111107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2.7</v>
      </c>
      <c r="AN746" s="2">
        <v>79</v>
      </c>
      <c r="AO746" s="2">
        <v>-0.6</v>
      </c>
      <c r="AP746" s="2">
        <v>1.3</v>
      </c>
      <c r="AQ746" s="2">
        <v>5.4</v>
      </c>
      <c r="AR746" s="2">
        <v>7.9</v>
      </c>
      <c r="AS746" s="2">
        <v>1017.9</v>
      </c>
      <c r="AT746" s="2">
        <v>13490</v>
      </c>
      <c r="AU746" s="2">
        <v>0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6.5</v>
      </c>
      <c r="BB746">
        <v>4.4000000000000004</v>
      </c>
      <c r="BC746" s="5">
        <v>0.51180555555555551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2.8</v>
      </c>
      <c r="AN747" s="2">
        <v>80</v>
      </c>
      <c r="AO747" s="2">
        <v>-0.3</v>
      </c>
      <c r="AP747" s="2">
        <v>1</v>
      </c>
      <c r="AQ747" s="2">
        <v>6.5</v>
      </c>
      <c r="AR747" s="2">
        <v>11.9</v>
      </c>
      <c r="AS747" s="2">
        <v>1017.7</v>
      </c>
      <c r="AT747" s="2">
        <v>12590</v>
      </c>
      <c r="AU747" s="2">
        <v>0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6.5</v>
      </c>
      <c r="BB747">
        <v>4.3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2.8</v>
      </c>
      <c r="AN748" s="2">
        <v>80</v>
      </c>
      <c r="AO748" s="2">
        <v>-0.3</v>
      </c>
      <c r="AP748" s="2">
        <v>0.8</v>
      </c>
      <c r="AQ748" s="2">
        <v>7.2</v>
      </c>
      <c r="AR748" s="2">
        <v>7.2</v>
      </c>
      <c r="AS748" s="2">
        <v>1017.8</v>
      </c>
      <c r="AT748" s="2">
        <v>16310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6.5</v>
      </c>
      <c r="BB748">
        <v>4.3</v>
      </c>
      <c r="BC748" s="5">
        <v>0.5131944444444444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2.8</v>
      </c>
      <c r="AN749" s="2">
        <v>80</v>
      </c>
      <c r="AO749" s="2">
        <v>-0.3</v>
      </c>
      <c r="AP749" s="2">
        <v>0.3</v>
      </c>
      <c r="AQ749" s="2">
        <v>9</v>
      </c>
      <c r="AR749" s="2">
        <v>9</v>
      </c>
      <c r="AS749" s="2">
        <v>1017.8</v>
      </c>
      <c r="AT749" s="2">
        <v>17860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6.5</v>
      </c>
      <c r="BB749">
        <v>4.4000000000000004</v>
      </c>
      <c r="BC749" s="5">
        <v>0.51388888888888884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2.9</v>
      </c>
      <c r="AN750" s="2">
        <v>80</v>
      </c>
      <c r="AO750" s="2">
        <v>-0.2</v>
      </c>
      <c r="AP750" s="2">
        <v>2.9</v>
      </c>
      <c r="AQ750" s="2">
        <v>0</v>
      </c>
      <c r="AR750" s="2">
        <v>5</v>
      </c>
      <c r="AS750" s="2">
        <v>1017.8</v>
      </c>
      <c r="AT750" s="2">
        <v>13270</v>
      </c>
      <c r="AU750" s="2">
        <v>0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6.6</v>
      </c>
      <c r="BB750">
        <v>4.4000000000000004</v>
      </c>
      <c r="BC750" s="5">
        <v>0.51458333333333328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2.9</v>
      </c>
      <c r="AN751" s="2">
        <v>79</v>
      </c>
      <c r="AO751" s="2">
        <v>-0.4</v>
      </c>
      <c r="AP751" s="2">
        <v>2.9</v>
      </c>
      <c r="AQ751" s="2">
        <v>3.6</v>
      </c>
      <c r="AR751" s="2">
        <v>5</v>
      </c>
      <c r="AS751" s="2">
        <v>1017.8</v>
      </c>
      <c r="AT751" s="2">
        <v>12240</v>
      </c>
      <c r="AU751" s="2">
        <v>0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6.7</v>
      </c>
      <c r="BB751">
        <v>4.4000000000000004</v>
      </c>
      <c r="BC751" s="5">
        <v>0.51527777777777772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3</v>
      </c>
      <c r="AN752" s="2">
        <v>79</v>
      </c>
      <c r="AO752" s="2">
        <v>-0.3</v>
      </c>
      <c r="AP752" s="2">
        <v>0.6</v>
      </c>
      <c r="AQ752" s="2">
        <v>9</v>
      </c>
      <c r="AR752" s="2">
        <v>10.8</v>
      </c>
      <c r="AS752" s="2">
        <v>1017.8</v>
      </c>
      <c r="AT752" s="2">
        <v>11960</v>
      </c>
      <c r="AU752" s="2">
        <v>0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6.8</v>
      </c>
      <c r="BB752">
        <v>4.4000000000000004</v>
      </c>
      <c r="BC752" s="5">
        <v>0.51597222222222228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2.9</v>
      </c>
      <c r="AN753" s="2">
        <v>79</v>
      </c>
      <c r="AO753" s="2">
        <v>-0.4</v>
      </c>
      <c r="AP753" s="2">
        <v>1</v>
      </c>
      <c r="AQ753" s="2">
        <v>6.8</v>
      </c>
      <c r="AR753" s="2">
        <v>10.8</v>
      </c>
      <c r="AS753" s="2">
        <v>1017.8</v>
      </c>
      <c r="AT753" s="2">
        <v>11470</v>
      </c>
      <c r="AU753" s="2">
        <v>0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7</v>
      </c>
      <c r="BB753">
        <v>4.4000000000000004</v>
      </c>
      <c r="BC753" s="5">
        <v>0.51666666666666672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2.9</v>
      </c>
      <c r="AN754" s="2">
        <v>79</v>
      </c>
      <c r="AO754" s="2">
        <v>-0.4</v>
      </c>
      <c r="AP754" s="2">
        <v>1.4</v>
      </c>
      <c r="AQ754" s="2">
        <v>5.8</v>
      </c>
      <c r="AR754" s="2">
        <v>10.1</v>
      </c>
      <c r="AS754" s="2">
        <v>1017.8</v>
      </c>
      <c r="AT754" s="2">
        <v>11390</v>
      </c>
      <c r="AU754" s="2">
        <v>0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7</v>
      </c>
      <c r="BB754">
        <v>4.4000000000000004</v>
      </c>
      <c r="BC754" s="5">
        <v>0.51736111111111116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2.9</v>
      </c>
      <c r="AN755" s="2">
        <v>79</v>
      </c>
      <c r="AO755" s="2">
        <v>-0.4</v>
      </c>
      <c r="AP755" s="2">
        <v>2.9</v>
      </c>
      <c r="AQ755" s="2">
        <v>3.6</v>
      </c>
      <c r="AR755" s="2">
        <v>6.1</v>
      </c>
      <c r="AS755" s="2">
        <v>1017.9</v>
      </c>
      <c r="AT755" s="2">
        <v>11540</v>
      </c>
      <c r="AU755" s="2">
        <v>0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7</v>
      </c>
      <c r="BB755">
        <v>4.4000000000000004</v>
      </c>
      <c r="BC755" s="5">
        <v>0.5180555555555556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2.9</v>
      </c>
      <c r="AN756" s="2">
        <v>79</v>
      </c>
      <c r="AO756" s="2">
        <v>-0.4</v>
      </c>
      <c r="AP756" s="2">
        <v>2.9</v>
      </c>
      <c r="AQ756" s="2">
        <v>4</v>
      </c>
      <c r="AR756" s="2">
        <v>6.1</v>
      </c>
      <c r="AS756" s="2">
        <v>1017.8</v>
      </c>
      <c r="AT756" s="2">
        <v>11500</v>
      </c>
      <c r="AU756" s="2">
        <v>0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7</v>
      </c>
      <c r="BB756">
        <v>4.5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2.9</v>
      </c>
      <c r="AN757" s="2">
        <v>79</v>
      </c>
      <c r="AO757" s="2">
        <v>-0.4</v>
      </c>
      <c r="AP757" s="2">
        <v>1.4</v>
      </c>
      <c r="AQ757" s="2">
        <v>5.8</v>
      </c>
      <c r="AR757" s="2">
        <v>11.2</v>
      </c>
      <c r="AS757" s="2">
        <v>1017.8</v>
      </c>
      <c r="AT757" s="2">
        <v>11560</v>
      </c>
      <c r="AU757" s="2">
        <v>0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6.9</v>
      </c>
      <c r="BB757">
        <v>4.5</v>
      </c>
      <c r="BC757" s="5">
        <v>0.51944444444444449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2.9</v>
      </c>
      <c r="AN758" s="2">
        <v>79</v>
      </c>
      <c r="AO758" s="2">
        <v>-0.4</v>
      </c>
      <c r="AP758" s="2">
        <v>0.6</v>
      </c>
      <c r="AQ758" s="2">
        <v>8.3000000000000007</v>
      </c>
      <c r="AR758" s="2">
        <v>10.4</v>
      </c>
      <c r="AS758" s="2">
        <v>1017.8</v>
      </c>
      <c r="AT758" s="2">
        <v>11740</v>
      </c>
      <c r="AU758" s="2">
        <v>0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6.9</v>
      </c>
      <c r="BB758">
        <v>4.5</v>
      </c>
      <c r="BC758" s="5">
        <v>0.52013888888888893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2.9</v>
      </c>
      <c r="AN759" s="2">
        <v>79</v>
      </c>
      <c r="AO759" s="2">
        <v>-0.4</v>
      </c>
      <c r="AP759" s="2">
        <v>1.1000000000000001</v>
      </c>
      <c r="AQ759" s="2">
        <v>6.5</v>
      </c>
      <c r="AR759" s="2">
        <v>6.8</v>
      </c>
      <c r="AS759" s="2">
        <v>1017.9</v>
      </c>
      <c r="AT759" s="2">
        <v>11960</v>
      </c>
      <c r="AU759" s="2">
        <v>0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6.8</v>
      </c>
      <c r="BB759">
        <v>4.5999999999999996</v>
      </c>
      <c r="BC759" s="5">
        <v>0.52083333333333337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2.9</v>
      </c>
      <c r="AN760" s="2">
        <v>79</v>
      </c>
      <c r="AO760" s="2">
        <v>-0.4</v>
      </c>
      <c r="AP760" s="2">
        <v>1</v>
      </c>
      <c r="AQ760" s="2">
        <v>6.8</v>
      </c>
      <c r="AR760" s="2">
        <v>6.8</v>
      </c>
      <c r="AS760" s="2">
        <v>1017.7</v>
      </c>
      <c r="AT760" s="2">
        <v>12240</v>
      </c>
      <c r="AU760" s="2">
        <v>0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6.7</v>
      </c>
      <c r="BB760">
        <v>4.5999999999999996</v>
      </c>
      <c r="BC760" s="5">
        <v>0.52152777777777781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2.9</v>
      </c>
      <c r="AN761" s="2">
        <v>79</v>
      </c>
      <c r="AO761" s="2">
        <v>-0.4</v>
      </c>
      <c r="AP761" s="2">
        <v>-0.3</v>
      </c>
      <c r="AQ761" s="2">
        <v>11.9</v>
      </c>
      <c r="AR761" s="2">
        <v>15.8</v>
      </c>
      <c r="AS761" s="2">
        <v>1017.8</v>
      </c>
      <c r="AT761" s="2">
        <v>12640</v>
      </c>
      <c r="AU761" s="2">
        <v>0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6.7</v>
      </c>
      <c r="BB761">
        <v>4.5999999999999996</v>
      </c>
      <c r="BC761" s="5">
        <v>0.52222222222222225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2.9</v>
      </c>
      <c r="AN762" s="2">
        <v>79</v>
      </c>
      <c r="AO762" s="2">
        <v>-0.4</v>
      </c>
      <c r="AP762" s="2">
        <v>1</v>
      </c>
      <c r="AQ762" s="2">
        <v>6.8</v>
      </c>
      <c r="AR762" s="2">
        <v>8.3000000000000007</v>
      </c>
      <c r="AS762" s="2">
        <v>1017.7</v>
      </c>
      <c r="AT762" s="2">
        <v>13640</v>
      </c>
      <c r="AU762" s="2">
        <v>1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6.6</v>
      </c>
      <c r="BB762">
        <v>4.7</v>
      </c>
      <c r="BC762" s="5">
        <v>0.5229166666666667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2.9</v>
      </c>
      <c r="AN763" s="2">
        <v>79</v>
      </c>
      <c r="AO763" s="2">
        <v>-0.4</v>
      </c>
      <c r="AP763" s="2">
        <v>1.1000000000000001</v>
      </c>
      <c r="AQ763" s="2">
        <v>6.5</v>
      </c>
      <c r="AR763" s="2">
        <v>10.1</v>
      </c>
      <c r="AS763" s="2">
        <v>1017.8</v>
      </c>
      <c r="AT763" s="2">
        <v>17050</v>
      </c>
      <c r="AU763" s="2">
        <v>1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6.6</v>
      </c>
      <c r="BB763">
        <v>4.7</v>
      </c>
      <c r="BC763" s="5">
        <v>0.52361111111111114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3</v>
      </c>
      <c r="AN764" s="2">
        <v>79</v>
      </c>
      <c r="AO764" s="2">
        <v>-0.3</v>
      </c>
      <c r="AP764" s="2">
        <v>1.2</v>
      </c>
      <c r="AQ764" s="2">
        <v>6.5</v>
      </c>
      <c r="AR764" s="2">
        <v>9</v>
      </c>
      <c r="AS764" s="2">
        <v>1017.6</v>
      </c>
      <c r="AT764" s="2">
        <v>22280</v>
      </c>
      <c r="AU764" s="2">
        <v>1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6.5</v>
      </c>
      <c r="BB764">
        <v>4.7</v>
      </c>
      <c r="BC764" s="5">
        <v>0.52430555555555558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3.1</v>
      </c>
      <c r="AN765" s="2">
        <v>79</v>
      </c>
      <c r="AO765" s="2">
        <v>-0.2</v>
      </c>
      <c r="AP765" s="2">
        <v>0.2</v>
      </c>
      <c r="AQ765" s="2">
        <v>10.8</v>
      </c>
      <c r="AR765" s="2">
        <v>12.2</v>
      </c>
      <c r="AS765" s="2">
        <v>1017.6</v>
      </c>
      <c r="AT765" s="2">
        <v>22590</v>
      </c>
      <c r="AU765" s="2">
        <v>1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6.6</v>
      </c>
      <c r="BB765">
        <v>4.8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3.1</v>
      </c>
      <c r="AN766" s="2">
        <v>79</v>
      </c>
      <c r="AO766" s="2">
        <v>-0.2</v>
      </c>
      <c r="AP766" s="2">
        <v>1.8</v>
      </c>
      <c r="AQ766" s="2">
        <v>5.4</v>
      </c>
      <c r="AR766" s="2">
        <v>6.5</v>
      </c>
      <c r="AS766" s="2">
        <v>1017.5</v>
      </c>
      <c r="AT766" s="2">
        <v>22250</v>
      </c>
      <c r="AU766" s="2">
        <v>1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6.8</v>
      </c>
      <c r="BB766">
        <v>4.8</v>
      </c>
      <c r="BC766" s="5">
        <v>0.52569444444444446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3.1</v>
      </c>
      <c r="AN767" s="2">
        <v>78</v>
      </c>
      <c r="AO767" s="2">
        <v>-0.4</v>
      </c>
      <c r="AP767" s="2">
        <v>0.9</v>
      </c>
      <c r="AQ767" s="2">
        <v>8.3000000000000007</v>
      </c>
      <c r="AR767" s="2">
        <v>8.6</v>
      </c>
      <c r="AS767" s="2">
        <v>1017.5</v>
      </c>
      <c r="AT767" s="2">
        <v>22350</v>
      </c>
      <c r="AU767" s="2">
        <v>1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7.1</v>
      </c>
      <c r="BB767">
        <v>4.8</v>
      </c>
      <c r="BC767" s="5">
        <v>0.52638888888888891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3.2</v>
      </c>
      <c r="AN768" s="2">
        <v>78</v>
      </c>
      <c r="AO768" s="2">
        <v>-0.3</v>
      </c>
      <c r="AP768" s="2">
        <v>1.6</v>
      </c>
      <c r="AQ768" s="2">
        <v>6.1</v>
      </c>
      <c r="AR768" s="2">
        <v>11.5</v>
      </c>
      <c r="AS768" s="2">
        <v>1017.5</v>
      </c>
      <c r="AT768" s="2">
        <v>24600</v>
      </c>
      <c r="AU768" s="2">
        <v>1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7.3</v>
      </c>
      <c r="BB768">
        <v>4.8</v>
      </c>
      <c r="BC768" s="5">
        <v>0.52708333333333335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3.3</v>
      </c>
      <c r="AN769" s="2">
        <v>78</v>
      </c>
      <c r="AO769" s="2">
        <v>-0.2</v>
      </c>
      <c r="AP769" s="2">
        <v>-0.2</v>
      </c>
      <c r="AQ769" s="2">
        <v>14</v>
      </c>
      <c r="AR769" s="2">
        <v>16.600000000000001</v>
      </c>
      <c r="AS769" s="2">
        <v>1017.6</v>
      </c>
      <c r="AT769" s="2">
        <v>22150</v>
      </c>
      <c r="AU769" s="2">
        <v>1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7.7</v>
      </c>
      <c r="BB769">
        <v>4.8</v>
      </c>
      <c r="BC769" s="5">
        <v>0.52777777777777779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3.3</v>
      </c>
      <c r="AN770" s="2">
        <v>78</v>
      </c>
      <c r="AO770" s="2">
        <v>-0.2</v>
      </c>
      <c r="AP770" s="2">
        <v>0.7</v>
      </c>
      <c r="AQ770" s="2">
        <v>9.6999999999999993</v>
      </c>
      <c r="AR770" s="2">
        <v>13</v>
      </c>
      <c r="AS770" s="2">
        <v>1017.5</v>
      </c>
      <c r="AT770" s="2">
        <v>21500</v>
      </c>
      <c r="AU770" s="2">
        <v>1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8</v>
      </c>
      <c r="BB770">
        <v>5</v>
      </c>
      <c r="BC770" s="5">
        <v>0.52847222222222223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3.3</v>
      </c>
      <c r="AN771" s="2">
        <v>78</v>
      </c>
      <c r="AO771" s="2">
        <v>-0.2</v>
      </c>
      <c r="AP771" s="2">
        <v>1.8</v>
      </c>
      <c r="AQ771" s="2">
        <v>5.8</v>
      </c>
      <c r="AR771" s="2">
        <v>9.6999999999999993</v>
      </c>
      <c r="AS771" s="2">
        <v>1017.6</v>
      </c>
      <c r="AT771" s="2">
        <v>21610</v>
      </c>
      <c r="AU771" s="2">
        <v>1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8.3000000000000007</v>
      </c>
      <c r="BB771">
        <v>5</v>
      </c>
      <c r="BC771" s="5">
        <v>0.52916666666666667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3.4</v>
      </c>
      <c r="AN772" s="2">
        <v>78</v>
      </c>
      <c r="AO772" s="2">
        <v>-0.1</v>
      </c>
      <c r="AP772" s="2">
        <v>1.2</v>
      </c>
      <c r="AQ772" s="2">
        <v>7.9</v>
      </c>
      <c r="AR772" s="2">
        <v>10.8</v>
      </c>
      <c r="AS772" s="2">
        <v>1017.6</v>
      </c>
      <c r="AT772" s="2">
        <v>24190</v>
      </c>
      <c r="AU772" s="2">
        <v>1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8.5</v>
      </c>
      <c r="BB772">
        <v>5</v>
      </c>
      <c r="BC772" s="5">
        <v>0.52986111111111112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3.4</v>
      </c>
      <c r="AN773" s="2">
        <v>78</v>
      </c>
      <c r="AO773" s="2">
        <v>-0.1</v>
      </c>
      <c r="AP773" s="2">
        <v>1.1000000000000001</v>
      </c>
      <c r="AQ773" s="2">
        <v>8.6</v>
      </c>
      <c r="AR773" s="2">
        <v>9</v>
      </c>
      <c r="AS773" s="2">
        <v>1017.6</v>
      </c>
      <c r="AT773" s="2">
        <v>24600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8.8000000000000007</v>
      </c>
      <c r="BB773">
        <v>5</v>
      </c>
      <c r="BC773" s="5">
        <v>0.53055555555555556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3.4</v>
      </c>
      <c r="AN774" s="2">
        <v>78</v>
      </c>
      <c r="AO774" s="2">
        <v>-0.1</v>
      </c>
      <c r="AP774" s="2">
        <v>0.8</v>
      </c>
      <c r="AQ774" s="2">
        <v>10.1</v>
      </c>
      <c r="AR774" s="2">
        <v>12.2</v>
      </c>
      <c r="AS774" s="2">
        <v>1017.5</v>
      </c>
      <c r="AT774" s="2">
        <v>29210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9</v>
      </c>
      <c r="BB774">
        <v>5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3.5</v>
      </c>
      <c r="AN775" s="2">
        <v>78</v>
      </c>
      <c r="AO775" s="2">
        <v>0</v>
      </c>
      <c r="AP775" s="2">
        <v>0.9</v>
      </c>
      <c r="AQ775" s="2">
        <v>10.1</v>
      </c>
      <c r="AR775" s="2">
        <v>11.5</v>
      </c>
      <c r="AS775" s="2">
        <v>1017.6</v>
      </c>
      <c r="AT775" s="2">
        <v>26930</v>
      </c>
      <c r="AU775" s="2">
        <v>1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9.3000000000000007</v>
      </c>
      <c r="BB775">
        <v>5</v>
      </c>
      <c r="BC775" s="5">
        <v>0.53194444444444444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3.5</v>
      </c>
      <c r="AN776" s="2">
        <v>78</v>
      </c>
      <c r="AO776" s="2">
        <v>0</v>
      </c>
      <c r="AP776" s="2">
        <v>3.5</v>
      </c>
      <c r="AQ776" s="2">
        <v>4.7</v>
      </c>
      <c r="AR776" s="2">
        <v>13</v>
      </c>
      <c r="AS776" s="2">
        <v>1017.6</v>
      </c>
      <c r="AT776" s="2">
        <v>30470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9.5</v>
      </c>
      <c r="BB776">
        <v>5.2</v>
      </c>
      <c r="BC776" s="5">
        <v>0.53263888888888888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3.6</v>
      </c>
      <c r="AN777" s="2">
        <v>77</v>
      </c>
      <c r="AO777" s="2">
        <v>-0.1</v>
      </c>
      <c r="AP777" s="2">
        <v>1.6</v>
      </c>
      <c r="AQ777" s="2">
        <v>7.6</v>
      </c>
      <c r="AR777" s="2">
        <v>15.1</v>
      </c>
      <c r="AS777" s="2">
        <v>1017.7</v>
      </c>
      <c r="AT777" s="2">
        <v>32340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9.9</v>
      </c>
      <c r="BB777">
        <v>5.2</v>
      </c>
      <c r="BC777" s="5">
        <v>0.53333333333333333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3.6</v>
      </c>
      <c r="AN778" s="2">
        <v>77</v>
      </c>
      <c r="AO778" s="2">
        <v>-0.1</v>
      </c>
      <c r="AP778" s="2">
        <v>1.1000000000000001</v>
      </c>
      <c r="AQ778" s="2">
        <v>9.6999999999999993</v>
      </c>
      <c r="AR778" s="2">
        <v>12.2</v>
      </c>
      <c r="AS778" s="2">
        <v>1017.5</v>
      </c>
      <c r="AT778" s="2">
        <v>33070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10.199999999999999</v>
      </c>
      <c r="BB778">
        <v>5.2</v>
      </c>
      <c r="BC778" s="5">
        <v>0.53402777777777777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3.6</v>
      </c>
      <c r="AN779" s="2">
        <v>77</v>
      </c>
      <c r="AO779" s="2">
        <v>-0.1</v>
      </c>
      <c r="AP779" s="2">
        <v>1.1000000000000001</v>
      </c>
      <c r="AQ779" s="2">
        <v>9.4</v>
      </c>
      <c r="AR779" s="2">
        <v>13.3</v>
      </c>
      <c r="AS779" s="2">
        <v>1017.8</v>
      </c>
      <c r="AT779" s="2">
        <v>34020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10.6</v>
      </c>
      <c r="BB779">
        <v>5.2</v>
      </c>
      <c r="BC779" s="5">
        <v>0.53472222222222221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3.6</v>
      </c>
      <c r="AN780" s="2">
        <v>77</v>
      </c>
      <c r="AO780" s="2">
        <v>-0.1</v>
      </c>
      <c r="AP780" s="2">
        <v>0.3</v>
      </c>
      <c r="AQ780" s="2">
        <v>13</v>
      </c>
      <c r="AR780" s="2">
        <v>19.399999999999999</v>
      </c>
      <c r="AS780" s="2">
        <v>1017.8</v>
      </c>
      <c r="AT780" s="2">
        <v>35170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11</v>
      </c>
      <c r="BB780">
        <v>5.2</v>
      </c>
      <c r="BC780" s="5">
        <v>0.53541666666666665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3.7</v>
      </c>
      <c r="AN781" s="2">
        <v>78</v>
      </c>
      <c r="AO781" s="2">
        <v>0.2</v>
      </c>
      <c r="AP781" s="2">
        <v>1.6</v>
      </c>
      <c r="AQ781" s="2">
        <v>7.9</v>
      </c>
      <c r="AR781" s="2">
        <v>13.7</v>
      </c>
      <c r="AS781" s="2">
        <v>1017.7</v>
      </c>
      <c r="AT781" s="2">
        <v>37020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11.3</v>
      </c>
      <c r="BB781">
        <v>5.4</v>
      </c>
      <c r="BC781" s="5">
        <v>0.53611111111111109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3.8</v>
      </c>
      <c r="AN782" s="2">
        <v>77</v>
      </c>
      <c r="AO782" s="2">
        <v>0.1</v>
      </c>
      <c r="AP782" s="2">
        <v>0.7</v>
      </c>
      <c r="AQ782" s="2">
        <v>12.6</v>
      </c>
      <c r="AR782" s="2">
        <v>15.5</v>
      </c>
      <c r="AS782" s="2">
        <v>1017.7</v>
      </c>
      <c r="AT782" s="2">
        <v>38550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11.7</v>
      </c>
      <c r="BB782">
        <v>5.5</v>
      </c>
      <c r="BC782" s="5">
        <v>0.53680555555555554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3.8</v>
      </c>
      <c r="AN783" s="2">
        <v>77</v>
      </c>
      <c r="AO783" s="2">
        <v>0.1</v>
      </c>
      <c r="AP783" s="2">
        <v>1</v>
      </c>
      <c r="AQ783" s="2">
        <v>11.2</v>
      </c>
      <c r="AR783" s="2">
        <v>11.5</v>
      </c>
      <c r="AS783" s="2">
        <v>1017.8</v>
      </c>
      <c r="AT783" s="2">
        <v>39970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12.1</v>
      </c>
      <c r="BB783">
        <v>5.5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3.9</v>
      </c>
      <c r="AN784" s="2">
        <v>77</v>
      </c>
      <c r="AO784" s="2">
        <v>0.2</v>
      </c>
      <c r="AP784" s="2">
        <v>1.8</v>
      </c>
      <c r="AQ784" s="2">
        <v>8.3000000000000007</v>
      </c>
      <c r="AR784" s="2">
        <v>17.3</v>
      </c>
      <c r="AS784" s="2">
        <v>1017.7</v>
      </c>
      <c r="AT784" s="2">
        <v>40320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12.1</v>
      </c>
      <c r="BB784">
        <v>5.5</v>
      </c>
      <c r="BC784" s="5">
        <v>0.53819444444444442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4</v>
      </c>
      <c r="AN785" s="2">
        <v>76</v>
      </c>
      <c r="AO785" s="2">
        <v>0.1</v>
      </c>
      <c r="AP785" s="2">
        <v>0.7</v>
      </c>
      <c r="AQ785" s="2">
        <v>14</v>
      </c>
      <c r="AR785" s="2">
        <v>21.6</v>
      </c>
      <c r="AS785" s="2">
        <v>1017.6</v>
      </c>
      <c r="AT785" s="2">
        <v>40730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12.6</v>
      </c>
      <c r="BB785">
        <v>5.6</v>
      </c>
      <c r="BC785" s="5">
        <v>0.53888888888888886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3.9</v>
      </c>
      <c r="AN786" s="2">
        <v>76</v>
      </c>
      <c r="AO786" s="2">
        <v>0</v>
      </c>
      <c r="AP786" s="2">
        <v>-0.2</v>
      </c>
      <c r="AQ786" s="2">
        <v>18.7</v>
      </c>
      <c r="AR786" s="2">
        <v>21.6</v>
      </c>
      <c r="AS786" s="2">
        <v>1017.5</v>
      </c>
      <c r="AT786" s="2">
        <v>41060</v>
      </c>
      <c r="AU786" s="2">
        <v>3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13</v>
      </c>
      <c r="BB786">
        <v>5.6</v>
      </c>
      <c r="BC786" s="5">
        <v>0.5395833333333333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4.0999999999999996</v>
      </c>
      <c r="AN787" s="2">
        <v>77</v>
      </c>
      <c r="AO787" s="2">
        <v>0.4</v>
      </c>
      <c r="AP787" s="2">
        <v>1.9</v>
      </c>
      <c r="AQ787" s="2">
        <v>9</v>
      </c>
      <c r="AR787" s="2">
        <v>9.4</v>
      </c>
      <c r="AS787" s="2">
        <v>1017.6</v>
      </c>
      <c r="AT787" s="2">
        <v>41040</v>
      </c>
      <c r="AU787" s="2">
        <v>3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13.4</v>
      </c>
      <c r="BB787">
        <v>5.9</v>
      </c>
      <c r="BC787" s="5">
        <v>0.54027777777777775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4.2</v>
      </c>
      <c r="AN788" s="2">
        <v>76</v>
      </c>
      <c r="AO788" s="2">
        <v>0.3</v>
      </c>
      <c r="AP788" s="2">
        <v>1.7</v>
      </c>
      <c r="AQ788" s="2">
        <v>10.1</v>
      </c>
      <c r="AR788" s="2">
        <v>14</v>
      </c>
      <c r="AS788" s="2">
        <v>1017.7</v>
      </c>
      <c r="AT788" s="2">
        <v>41260</v>
      </c>
      <c r="AU788" s="2">
        <v>3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13.8</v>
      </c>
      <c r="BB788">
        <v>6</v>
      </c>
      <c r="BC788" s="5">
        <v>0.54097222222222219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4.2</v>
      </c>
      <c r="AN789" s="2">
        <v>75</v>
      </c>
      <c r="AO789" s="2">
        <v>0.2</v>
      </c>
      <c r="AP789" s="2">
        <v>0.6</v>
      </c>
      <c r="AQ789" s="2">
        <v>15.8</v>
      </c>
      <c r="AR789" s="2">
        <v>20.9</v>
      </c>
      <c r="AS789" s="2">
        <v>1017.8</v>
      </c>
      <c r="AT789" s="2">
        <v>41320</v>
      </c>
      <c r="AU789" s="2">
        <v>3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14.1</v>
      </c>
      <c r="BB789">
        <v>6</v>
      </c>
      <c r="BC789" s="5">
        <v>0.54166666666666663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4.2</v>
      </c>
      <c r="AN790" s="2">
        <v>75</v>
      </c>
      <c r="AO790" s="2">
        <v>0.2</v>
      </c>
      <c r="AP790" s="2">
        <v>2.6</v>
      </c>
      <c r="AQ790" s="2">
        <v>6.5</v>
      </c>
      <c r="AR790" s="2">
        <v>14.4</v>
      </c>
      <c r="AS790" s="2">
        <v>1017.6</v>
      </c>
      <c r="AT790" s="2">
        <v>41220</v>
      </c>
      <c r="AU790" s="2">
        <v>3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14.5</v>
      </c>
      <c r="BB790">
        <v>6</v>
      </c>
      <c r="BC790" s="5">
        <v>0.54236111111111107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4.3</v>
      </c>
      <c r="AN791" s="2">
        <v>75</v>
      </c>
      <c r="AO791" s="2">
        <v>0.2</v>
      </c>
      <c r="AP791" s="2">
        <v>1.9</v>
      </c>
      <c r="AQ791" s="2">
        <v>9.6999999999999993</v>
      </c>
      <c r="AR791" s="2">
        <v>13</v>
      </c>
      <c r="AS791" s="2">
        <v>1017.6</v>
      </c>
      <c r="AT791" s="2">
        <v>41170</v>
      </c>
      <c r="AU791" s="2">
        <v>3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14.9</v>
      </c>
      <c r="BB791">
        <v>6</v>
      </c>
      <c r="BC791" s="5">
        <v>0.54305555555555551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4.5</v>
      </c>
      <c r="AN792" s="2">
        <v>75</v>
      </c>
      <c r="AO792" s="2">
        <v>0.4</v>
      </c>
      <c r="AP792" s="2">
        <v>2.1</v>
      </c>
      <c r="AQ792" s="2">
        <v>9.6999999999999993</v>
      </c>
      <c r="AR792" s="2">
        <v>11.2</v>
      </c>
      <c r="AS792" s="2">
        <v>1017.6</v>
      </c>
      <c r="AT792" s="2">
        <v>40600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15.2</v>
      </c>
      <c r="BB792">
        <v>6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4.4000000000000004</v>
      </c>
      <c r="AN793" s="2">
        <v>74</v>
      </c>
      <c r="AO793" s="2">
        <v>0.2</v>
      </c>
      <c r="AP793" s="2">
        <v>4.4000000000000004</v>
      </c>
      <c r="AQ793" s="2">
        <v>4.3</v>
      </c>
      <c r="AR793" s="2">
        <v>20.5</v>
      </c>
      <c r="AS793" s="2">
        <v>1017.8</v>
      </c>
      <c r="AT793" s="2">
        <v>39620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15.6</v>
      </c>
      <c r="BB793">
        <v>6</v>
      </c>
      <c r="BC793" s="5">
        <v>0.5444444444444444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4.3</v>
      </c>
      <c r="AN794" s="2">
        <v>74</v>
      </c>
      <c r="AO794" s="2">
        <v>0.1</v>
      </c>
      <c r="AP794" s="2">
        <v>1.7</v>
      </c>
      <c r="AQ794" s="2">
        <v>10.4</v>
      </c>
      <c r="AR794" s="2">
        <v>18.7</v>
      </c>
      <c r="AS794" s="2">
        <v>1017.8</v>
      </c>
      <c r="AT794" s="2">
        <v>40460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15.9</v>
      </c>
      <c r="BB794">
        <v>6</v>
      </c>
      <c r="BC794" s="5">
        <v>0.54513888888888884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4.3</v>
      </c>
      <c r="AN795" s="2">
        <v>74</v>
      </c>
      <c r="AO795" s="2">
        <v>0.1</v>
      </c>
      <c r="AP795" s="2">
        <v>1.6</v>
      </c>
      <c r="AQ795" s="2">
        <v>11.2</v>
      </c>
      <c r="AR795" s="2">
        <v>13.3</v>
      </c>
      <c r="AS795" s="2">
        <v>1017.9</v>
      </c>
      <c r="AT795" s="2">
        <v>40340</v>
      </c>
      <c r="AU795" s="2">
        <v>2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6</v>
      </c>
      <c r="BC795" s="5">
        <v>0.54583333333333328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4.5</v>
      </c>
      <c r="AN796" s="2">
        <v>74</v>
      </c>
      <c r="AO796" s="2">
        <v>0.3</v>
      </c>
      <c r="AP796" s="2">
        <v>2.6</v>
      </c>
      <c r="AQ796" s="2">
        <v>7.6</v>
      </c>
      <c r="AR796" s="2">
        <v>15.8</v>
      </c>
      <c r="AS796" s="2">
        <v>1017.8</v>
      </c>
      <c r="AT796" s="2">
        <v>39890</v>
      </c>
      <c r="AU796" s="2">
        <v>2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16.3</v>
      </c>
      <c r="BB796">
        <v>6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4.5999999999999996</v>
      </c>
      <c r="AN797" s="2">
        <v>74</v>
      </c>
      <c r="AO797" s="2">
        <v>0.4</v>
      </c>
      <c r="AP797" s="2">
        <v>3.3</v>
      </c>
      <c r="AQ797" s="2">
        <v>5.8</v>
      </c>
      <c r="AR797" s="2">
        <v>13</v>
      </c>
      <c r="AS797" s="2">
        <v>1017.7</v>
      </c>
      <c r="AT797" s="2">
        <v>38840</v>
      </c>
      <c r="AU797" s="2">
        <v>2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16.399999999999999</v>
      </c>
      <c r="BB797">
        <v>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4.7</v>
      </c>
      <c r="AN798" s="2">
        <v>73</v>
      </c>
      <c r="AO798" s="2">
        <v>0.3</v>
      </c>
      <c r="AP798" s="2">
        <v>2.1</v>
      </c>
      <c r="AQ798" s="2">
        <v>11.2</v>
      </c>
      <c r="AR798" s="2">
        <v>14.4</v>
      </c>
      <c r="AS798" s="2">
        <v>1017.7</v>
      </c>
      <c r="AT798" s="2">
        <v>33230</v>
      </c>
      <c r="AU798" s="2">
        <v>2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16.600000000000001</v>
      </c>
      <c r="BB798">
        <v>6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4.7</v>
      </c>
      <c r="AN799" s="2">
        <v>73</v>
      </c>
      <c r="AO799" s="2">
        <v>0.3</v>
      </c>
      <c r="AP799" s="2">
        <v>1</v>
      </c>
      <c r="AQ799" s="2">
        <v>16.899999999999999</v>
      </c>
      <c r="AR799" s="2">
        <v>21.6</v>
      </c>
      <c r="AS799" s="2">
        <v>1017.7</v>
      </c>
      <c r="AT799" s="2">
        <v>29770</v>
      </c>
      <c r="AU799" s="2">
        <v>2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16.7</v>
      </c>
      <c r="BB799">
        <v>6.8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4.5999999999999996</v>
      </c>
      <c r="AN800" s="2">
        <v>73</v>
      </c>
      <c r="AO800" s="2">
        <v>0.2</v>
      </c>
      <c r="AP800" s="2">
        <v>1.5</v>
      </c>
      <c r="AQ800" s="2">
        <v>13.7</v>
      </c>
      <c r="AR800" s="2">
        <v>17.600000000000001</v>
      </c>
      <c r="AS800" s="2">
        <v>1017.8</v>
      </c>
      <c r="AT800" s="2">
        <v>29860</v>
      </c>
      <c r="AU800" s="2">
        <v>2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16.8</v>
      </c>
      <c r="BB800">
        <v>6.8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4.5999999999999996</v>
      </c>
      <c r="AN801" s="2">
        <v>73</v>
      </c>
      <c r="AO801" s="2">
        <v>0.2</v>
      </c>
      <c r="AP801" s="2">
        <v>1.9</v>
      </c>
      <c r="AQ801" s="2">
        <v>11.2</v>
      </c>
      <c r="AR801" s="2">
        <v>11.9</v>
      </c>
      <c r="AS801" s="2">
        <v>1017.7</v>
      </c>
      <c r="AT801" s="2">
        <v>31940</v>
      </c>
      <c r="AU801" s="2">
        <v>2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16.7</v>
      </c>
      <c r="BB801">
        <v>7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73</v>
      </c>
      <c r="AO802" s="2">
        <v>0.3</v>
      </c>
      <c r="AP802" s="2">
        <v>2.2999999999999998</v>
      </c>
      <c r="AQ802" s="2">
        <v>10.1</v>
      </c>
      <c r="AR802" s="2">
        <v>15.1</v>
      </c>
      <c r="AS802" s="2">
        <v>1017.8</v>
      </c>
      <c r="AT802" s="2">
        <v>30260</v>
      </c>
      <c r="AU802" s="2">
        <v>2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16.399999999999999</v>
      </c>
      <c r="BB802">
        <v>7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4.5999999999999996</v>
      </c>
      <c r="AN803" s="2">
        <v>73</v>
      </c>
      <c r="AO803" s="2">
        <v>0.2</v>
      </c>
      <c r="AP803" s="2">
        <v>3.6</v>
      </c>
      <c r="AQ803" s="2">
        <v>5</v>
      </c>
      <c r="AR803" s="2">
        <v>11.2</v>
      </c>
      <c r="AS803" s="2">
        <v>1018</v>
      </c>
      <c r="AT803" s="2">
        <v>28720</v>
      </c>
      <c r="AU803" s="2">
        <v>2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16.2</v>
      </c>
      <c r="BB803">
        <v>7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4.5999999999999996</v>
      </c>
      <c r="AN804" s="2">
        <v>73</v>
      </c>
      <c r="AO804" s="2">
        <v>0.2</v>
      </c>
      <c r="AP804" s="2">
        <v>2.2000000000000002</v>
      </c>
      <c r="AQ804" s="2">
        <v>10.1</v>
      </c>
      <c r="AR804" s="2">
        <v>10.1</v>
      </c>
      <c r="AS804" s="2">
        <v>1017.9</v>
      </c>
      <c r="AT804" s="2">
        <v>19160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16.100000000000001</v>
      </c>
      <c r="BB804">
        <v>7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4.5</v>
      </c>
      <c r="AN805" s="2">
        <v>73</v>
      </c>
      <c r="AO805" s="2">
        <v>0.1</v>
      </c>
      <c r="AP805" s="2">
        <v>1.1000000000000001</v>
      </c>
      <c r="AQ805" s="2">
        <v>15.5</v>
      </c>
      <c r="AR805" s="2">
        <v>20.2</v>
      </c>
      <c r="AS805" s="2">
        <v>1017.8</v>
      </c>
      <c r="AT805" s="2">
        <v>16260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15.9</v>
      </c>
      <c r="BB805">
        <v>7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4.4000000000000004</v>
      </c>
      <c r="AN806" s="2">
        <v>73</v>
      </c>
      <c r="AO806" s="2">
        <v>0</v>
      </c>
      <c r="AP806" s="2">
        <v>3.4</v>
      </c>
      <c r="AQ806" s="2">
        <v>5</v>
      </c>
      <c r="AR806" s="2">
        <v>15.5</v>
      </c>
      <c r="AS806" s="2">
        <v>1017.9</v>
      </c>
      <c r="AT806" s="2">
        <v>17320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15.6</v>
      </c>
      <c r="BB806">
        <v>7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4.4000000000000004</v>
      </c>
      <c r="AN807" s="2">
        <v>73</v>
      </c>
      <c r="AO807" s="2">
        <v>0</v>
      </c>
      <c r="AP807" s="2">
        <v>2</v>
      </c>
      <c r="AQ807" s="2">
        <v>10.1</v>
      </c>
      <c r="AR807" s="2">
        <v>16.899999999999999</v>
      </c>
      <c r="AS807" s="2">
        <v>1017.9</v>
      </c>
      <c r="AT807" s="2">
        <v>23210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15.1</v>
      </c>
      <c r="BB807">
        <v>7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4.4000000000000004</v>
      </c>
      <c r="AN808" s="2">
        <v>74</v>
      </c>
      <c r="AO808" s="2">
        <v>0.2</v>
      </c>
      <c r="AP808" s="2">
        <v>3</v>
      </c>
      <c r="AQ808" s="2">
        <v>6.1</v>
      </c>
      <c r="AR808" s="2">
        <v>10.4</v>
      </c>
      <c r="AS808" s="2">
        <v>1017.6</v>
      </c>
      <c r="AT808" s="2">
        <v>24930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14.6</v>
      </c>
      <c r="BB808">
        <v>6.9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4.5</v>
      </c>
      <c r="AN809" s="2">
        <v>74</v>
      </c>
      <c r="AO809" s="2">
        <v>0.3</v>
      </c>
      <c r="AP809" s="2">
        <v>1.1000000000000001</v>
      </c>
      <c r="AQ809" s="2">
        <v>15.5</v>
      </c>
      <c r="AR809" s="2">
        <v>17.600000000000001</v>
      </c>
      <c r="AS809" s="2">
        <v>1017.7</v>
      </c>
      <c r="AT809" s="2">
        <v>24360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14.2</v>
      </c>
      <c r="BB809">
        <v>6.9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4.5999999999999996</v>
      </c>
      <c r="AN810" s="2">
        <v>74</v>
      </c>
      <c r="AO810" s="2">
        <v>0.4</v>
      </c>
      <c r="AP810" s="2">
        <v>2.6</v>
      </c>
      <c r="AQ810" s="2">
        <v>7.9</v>
      </c>
      <c r="AR810" s="2">
        <v>10.8</v>
      </c>
      <c r="AS810" s="2">
        <v>1017.8</v>
      </c>
      <c r="AT810" s="2">
        <v>20230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13.9</v>
      </c>
      <c r="BB810">
        <v>6.9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4.5</v>
      </c>
      <c r="AN811" s="2">
        <v>74</v>
      </c>
      <c r="AO811" s="2">
        <v>0.3</v>
      </c>
      <c r="AP811" s="2">
        <v>2.5</v>
      </c>
      <c r="AQ811" s="2">
        <v>7.9</v>
      </c>
      <c r="AR811" s="2">
        <v>10.8</v>
      </c>
      <c r="AS811" s="2">
        <v>1017.8</v>
      </c>
      <c r="AT811" s="2">
        <v>17660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13.7</v>
      </c>
      <c r="BB811">
        <v>6.9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4.5999999999999996</v>
      </c>
      <c r="AN812" s="2">
        <v>73</v>
      </c>
      <c r="AO812" s="2">
        <v>0.2</v>
      </c>
      <c r="AP812" s="2">
        <v>2.5</v>
      </c>
      <c r="AQ812" s="2">
        <v>8.6</v>
      </c>
      <c r="AR812" s="2">
        <v>15.1</v>
      </c>
      <c r="AS812" s="2">
        <v>1017.7</v>
      </c>
      <c r="AT812" s="2">
        <v>16970</v>
      </c>
      <c r="AU812" s="2">
        <v>1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7.1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4.5</v>
      </c>
      <c r="AN813" s="2">
        <v>73</v>
      </c>
      <c r="AO813" s="2">
        <v>0.1</v>
      </c>
      <c r="AP813" s="2">
        <v>2.1</v>
      </c>
      <c r="AQ813" s="2">
        <v>10.1</v>
      </c>
      <c r="AR813" s="2">
        <v>18.399999999999999</v>
      </c>
      <c r="AS813" s="2">
        <v>1017.5</v>
      </c>
      <c r="AT813" s="2">
        <v>13210</v>
      </c>
      <c r="AU813" s="2">
        <v>0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13.2</v>
      </c>
      <c r="BB813">
        <v>7.1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4.5</v>
      </c>
      <c r="AN814" s="2">
        <v>74</v>
      </c>
      <c r="AO814" s="2">
        <v>0.3</v>
      </c>
      <c r="AP814" s="2">
        <v>2.5</v>
      </c>
      <c r="AQ814" s="2">
        <v>8.3000000000000007</v>
      </c>
      <c r="AR814" s="2">
        <v>9.6999999999999993</v>
      </c>
      <c r="AS814" s="2">
        <v>1017.7</v>
      </c>
      <c r="AT814" s="2">
        <v>12880</v>
      </c>
      <c r="AU814" s="2">
        <v>0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</v>
      </c>
      <c r="BB814">
        <v>7.1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4.5999999999999996</v>
      </c>
      <c r="AN815" s="2">
        <v>74</v>
      </c>
      <c r="AO815" s="2">
        <v>0.4</v>
      </c>
      <c r="AP815" s="2">
        <v>3</v>
      </c>
      <c r="AQ815" s="2">
        <v>6.8</v>
      </c>
      <c r="AR815" s="2">
        <v>10.1</v>
      </c>
      <c r="AS815" s="2">
        <v>1017.6</v>
      </c>
      <c r="AT815" s="2">
        <v>15930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12.6</v>
      </c>
      <c r="BB815">
        <v>7.1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4.5999999999999996</v>
      </c>
      <c r="AN816" s="2">
        <v>74</v>
      </c>
      <c r="AO816" s="2">
        <v>0.4</v>
      </c>
      <c r="AP816" s="2">
        <v>1.9</v>
      </c>
      <c r="AQ816" s="2">
        <v>11.5</v>
      </c>
      <c r="AR816" s="2">
        <v>17.600000000000001</v>
      </c>
      <c r="AS816" s="2">
        <v>1017.5</v>
      </c>
      <c r="AT816" s="2">
        <v>23780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12.3</v>
      </c>
      <c r="BB816">
        <v>7.1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4.7</v>
      </c>
      <c r="AN817" s="2">
        <v>74</v>
      </c>
      <c r="AO817" s="2">
        <v>0.5</v>
      </c>
      <c r="AP817" s="2">
        <v>4.7</v>
      </c>
      <c r="AQ817" s="2">
        <v>4.7</v>
      </c>
      <c r="AR817" s="2">
        <v>9.6999999999999993</v>
      </c>
      <c r="AS817" s="2">
        <v>1017.5</v>
      </c>
      <c r="AT817" s="2">
        <v>29380</v>
      </c>
      <c r="AU817" s="2">
        <v>2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12</v>
      </c>
      <c r="BB817">
        <v>7.1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4.7</v>
      </c>
      <c r="AN818" s="2">
        <v>73</v>
      </c>
      <c r="AO818" s="2">
        <v>0.3</v>
      </c>
      <c r="AP818" s="2">
        <v>1.9</v>
      </c>
      <c r="AQ818" s="2">
        <v>11.9</v>
      </c>
      <c r="AR818" s="2">
        <v>15.5</v>
      </c>
      <c r="AS818" s="2">
        <v>1017.6</v>
      </c>
      <c r="AT818" s="2">
        <v>28260</v>
      </c>
      <c r="AU818" s="2">
        <v>2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11.9</v>
      </c>
      <c r="BB818">
        <v>7.1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4.8</v>
      </c>
      <c r="AN819" s="2">
        <v>73</v>
      </c>
      <c r="AO819" s="2">
        <v>0.4</v>
      </c>
      <c r="AP819" s="2">
        <v>2.2999999999999998</v>
      </c>
      <c r="AQ819" s="2">
        <v>10.4</v>
      </c>
      <c r="AR819" s="2">
        <v>12.6</v>
      </c>
      <c r="AS819" s="2">
        <v>1017.4</v>
      </c>
      <c r="AT819" s="2">
        <v>27580</v>
      </c>
      <c r="AU819" s="2">
        <v>2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12</v>
      </c>
      <c r="BB819">
        <v>7.1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4.9000000000000004</v>
      </c>
      <c r="AN820" s="2">
        <v>73</v>
      </c>
      <c r="AO820" s="2">
        <v>0.5</v>
      </c>
      <c r="AP820" s="2">
        <v>1.9</v>
      </c>
      <c r="AQ820" s="2">
        <v>13.7</v>
      </c>
      <c r="AR820" s="2">
        <v>14.8</v>
      </c>
      <c r="AS820" s="2">
        <v>1017.7</v>
      </c>
      <c r="AT820" s="2">
        <v>26780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12.2</v>
      </c>
      <c r="BB820">
        <v>7.1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5</v>
      </c>
      <c r="AN821" s="2">
        <v>73</v>
      </c>
      <c r="AO821" s="2">
        <v>0.6</v>
      </c>
      <c r="AP821" s="2">
        <v>2.9</v>
      </c>
      <c r="AQ821" s="2">
        <v>9</v>
      </c>
      <c r="AR821" s="2">
        <v>12.2</v>
      </c>
      <c r="AS821" s="2">
        <v>1017.8</v>
      </c>
      <c r="AT821" s="2">
        <v>28130</v>
      </c>
      <c r="AU821" s="2">
        <v>2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12.4</v>
      </c>
      <c r="BB821">
        <v>7.1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5.0999999999999996</v>
      </c>
      <c r="AN822" s="2">
        <v>73</v>
      </c>
      <c r="AO822" s="2">
        <v>0.7</v>
      </c>
      <c r="AP822" s="2">
        <v>4.2</v>
      </c>
      <c r="AQ822" s="2">
        <v>5</v>
      </c>
      <c r="AR822" s="2">
        <v>7.6</v>
      </c>
      <c r="AS822" s="2">
        <v>1017.5</v>
      </c>
      <c r="AT822" s="2">
        <v>26760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12.7</v>
      </c>
      <c r="BB822">
        <v>7.1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5.0999999999999996</v>
      </c>
      <c r="AN823" s="2">
        <v>72</v>
      </c>
      <c r="AO823" s="2">
        <v>0.4</v>
      </c>
      <c r="AP823" s="2">
        <v>2.7</v>
      </c>
      <c r="AQ823" s="2">
        <v>10.4</v>
      </c>
      <c r="AR823" s="2">
        <v>11.2</v>
      </c>
      <c r="AS823" s="2">
        <v>1017.7</v>
      </c>
      <c r="AT823" s="2">
        <v>21140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13.1</v>
      </c>
      <c r="BB823">
        <v>9.4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5.0999999999999996</v>
      </c>
      <c r="AN824" s="2">
        <v>72</v>
      </c>
      <c r="AO824" s="2">
        <v>0.4</v>
      </c>
      <c r="AP824" s="2">
        <v>3.6</v>
      </c>
      <c r="AQ824" s="2">
        <v>6.8</v>
      </c>
      <c r="AR824" s="2">
        <v>13</v>
      </c>
      <c r="AS824" s="2">
        <v>1017.8</v>
      </c>
      <c r="AT824" s="2">
        <v>18270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13.4</v>
      </c>
      <c r="BB824">
        <v>9.9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5.0999999999999996</v>
      </c>
      <c r="AN825" s="2">
        <v>72</v>
      </c>
      <c r="AO825" s="2">
        <v>0.4</v>
      </c>
      <c r="AP825" s="2">
        <v>2.7</v>
      </c>
      <c r="AQ825" s="2">
        <v>10.4</v>
      </c>
      <c r="AR825" s="2">
        <v>14.8</v>
      </c>
      <c r="AS825" s="2">
        <v>1017.7</v>
      </c>
      <c r="AT825" s="2">
        <v>10630</v>
      </c>
      <c r="AU825" s="2">
        <v>0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13.6</v>
      </c>
      <c r="BB825">
        <v>9.9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5</v>
      </c>
      <c r="AN826" s="2">
        <v>73</v>
      </c>
      <c r="AO826" s="2">
        <v>0.6</v>
      </c>
      <c r="AP826" s="2">
        <v>2.9</v>
      </c>
      <c r="AQ826" s="2">
        <v>9</v>
      </c>
      <c r="AR826" s="2">
        <v>10.4</v>
      </c>
      <c r="AS826" s="2">
        <v>1017.6</v>
      </c>
      <c r="AT826" s="2">
        <v>8920</v>
      </c>
      <c r="AU826" s="2">
        <v>0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13.6</v>
      </c>
      <c r="BB826">
        <v>9.9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4.9000000000000004</v>
      </c>
      <c r="AN827" s="2">
        <v>73</v>
      </c>
      <c r="AO827" s="2">
        <v>0.5</v>
      </c>
      <c r="AP827" s="2">
        <v>3.7</v>
      </c>
      <c r="AQ827" s="2">
        <v>5.8</v>
      </c>
      <c r="AR827" s="2">
        <v>14.8</v>
      </c>
      <c r="AS827" s="2">
        <v>1017.7</v>
      </c>
      <c r="AT827" s="2">
        <v>8580</v>
      </c>
      <c r="AU827" s="2">
        <v>0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13.4</v>
      </c>
      <c r="BB827">
        <v>9.9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4.9000000000000004</v>
      </c>
      <c r="AN828" s="2">
        <v>73</v>
      </c>
      <c r="AO828" s="2">
        <v>0.5</v>
      </c>
      <c r="AP828" s="2">
        <v>2.6</v>
      </c>
      <c r="AQ828" s="2">
        <v>10.1</v>
      </c>
      <c r="AR828" s="2">
        <v>10.1</v>
      </c>
      <c r="AS828" s="2">
        <v>1017.7</v>
      </c>
      <c r="AT828" s="2">
        <v>8680</v>
      </c>
      <c r="AU828" s="2">
        <v>0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13.1</v>
      </c>
      <c r="BB828">
        <v>9.9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4.9000000000000004</v>
      </c>
      <c r="AN829" s="2">
        <v>73</v>
      </c>
      <c r="AO829" s="2">
        <v>0.5</v>
      </c>
      <c r="AP829" s="2">
        <v>2.6</v>
      </c>
      <c r="AQ829" s="2">
        <v>9.6999999999999993</v>
      </c>
      <c r="AR829" s="2">
        <v>10.1</v>
      </c>
      <c r="AS829" s="2">
        <v>1017.8</v>
      </c>
      <c r="AT829" s="2">
        <v>8910</v>
      </c>
      <c r="AU829" s="2">
        <v>0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12.7</v>
      </c>
      <c r="BB829">
        <v>9.9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4.9000000000000004</v>
      </c>
      <c r="AN830" s="2">
        <v>73</v>
      </c>
      <c r="AO830" s="2">
        <v>0.5</v>
      </c>
      <c r="AP830" s="2">
        <v>1.9</v>
      </c>
      <c r="AQ830" s="2">
        <v>13.7</v>
      </c>
      <c r="AR830" s="2">
        <v>18</v>
      </c>
      <c r="AS830" s="2">
        <v>1017.9</v>
      </c>
      <c r="AT830" s="2">
        <v>10910</v>
      </c>
      <c r="AU830" s="2">
        <v>0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12.2</v>
      </c>
      <c r="BB830">
        <v>9.9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4.8</v>
      </c>
      <c r="AN831" s="2">
        <v>73</v>
      </c>
      <c r="AO831" s="2">
        <v>0.4</v>
      </c>
      <c r="AP831" s="2">
        <v>3.1</v>
      </c>
      <c r="AQ831" s="2">
        <v>7.2</v>
      </c>
      <c r="AR831" s="2">
        <v>16.600000000000001</v>
      </c>
      <c r="AS831" s="2">
        <v>1017.7</v>
      </c>
      <c r="AT831" s="2">
        <v>19390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11.8</v>
      </c>
      <c r="BB831">
        <v>9.9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4.9000000000000004</v>
      </c>
      <c r="AN832" s="2">
        <v>74</v>
      </c>
      <c r="AO832" s="2">
        <v>0.7</v>
      </c>
      <c r="AP832" s="2">
        <v>2.4</v>
      </c>
      <c r="AQ832" s="2">
        <v>10.8</v>
      </c>
      <c r="AR832" s="2">
        <v>11.2</v>
      </c>
      <c r="AS832" s="2">
        <v>1017.7</v>
      </c>
      <c r="AT832" s="2">
        <v>25720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11.5</v>
      </c>
      <c r="BB832">
        <v>9.9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5</v>
      </c>
      <c r="AN833" s="2">
        <v>73</v>
      </c>
      <c r="AO833" s="2">
        <v>0.6</v>
      </c>
      <c r="AP833" s="2">
        <v>3</v>
      </c>
      <c r="AQ833" s="2">
        <v>8.6</v>
      </c>
      <c r="AR833" s="2">
        <v>12.6</v>
      </c>
      <c r="AS833" s="2">
        <v>1017.7</v>
      </c>
      <c r="AT833" s="2">
        <v>25540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11.3</v>
      </c>
      <c r="BB833">
        <v>9.6999999999999993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5</v>
      </c>
      <c r="AN834" s="2">
        <v>73</v>
      </c>
      <c r="AO834" s="2">
        <v>0.6</v>
      </c>
      <c r="AP834" s="2">
        <v>2.8</v>
      </c>
      <c r="AQ834" s="2">
        <v>9.4</v>
      </c>
      <c r="AR834" s="2">
        <v>13</v>
      </c>
      <c r="AS834" s="2">
        <v>1017.9</v>
      </c>
      <c r="AT834" s="2">
        <v>24840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11.4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5.0999999999999996</v>
      </c>
      <c r="AN835" s="2">
        <v>73</v>
      </c>
      <c r="AO835" s="2">
        <v>0.7</v>
      </c>
      <c r="AP835" s="2">
        <v>2.5</v>
      </c>
      <c r="AQ835" s="2">
        <v>11.5</v>
      </c>
      <c r="AR835" s="2">
        <v>18.7</v>
      </c>
      <c r="AS835" s="2">
        <v>1017.8</v>
      </c>
      <c r="AT835" s="2">
        <v>26600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11.6</v>
      </c>
      <c r="BB835">
        <v>9.6999999999999993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73</v>
      </c>
      <c r="AO836" s="2">
        <v>0.8</v>
      </c>
      <c r="AP836" s="2">
        <v>3</v>
      </c>
      <c r="AQ836" s="2">
        <v>9.4</v>
      </c>
      <c r="AR836" s="2">
        <v>9.6999999999999993</v>
      </c>
      <c r="AS836" s="2">
        <v>1017.7</v>
      </c>
      <c r="AT836" s="2">
        <v>26940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11.9</v>
      </c>
      <c r="BB836">
        <v>10.4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72</v>
      </c>
      <c r="AO837" s="2">
        <v>0.6</v>
      </c>
      <c r="AP837" s="2">
        <v>3.3</v>
      </c>
      <c r="AQ837" s="2">
        <v>9</v>
      </c>
      <c r="AR837" s="2">
        <v>13</v>
      </c>
      <c r="AS837" s="2">
        <v>1017.7</v>
      </c>
      <c r="AT837" s="2">
        <v>26360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12.3</v>
      </c>
      <c r="BB837">
        <v>10.9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72</v>
      </c>
      <c r="AO838" s="2">
        <v>0.6</v>
      </c>
      <c r="AP838" s="2">
        <v>3</v>
      </c>
      <c r="AQ838" s="2">
        <v>10.1</v>
      </c>
      <c r="AR838" s="2">
        <v>15.8</v>
      </c>
      <c r="AS838" s="2">
        <v>1017.8</v>
      </c>
      <c r="AT838" s="2">
        <v>26530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12.6</v>
      </c>
      <c r="BB838">
        <v>11.4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5.4</v>
      </c>
      <c r="AN839" s="2">
        <v>72</v>
      </c>
      <c r="AO839" s="2">
        <v>0.7</v>
      </c>
      <c r="AP839" s="2">
        <v>2.4</v>
      </c>
      <c r="AQ839" s="2">
        <v>14</v>
      </c>
      <c r="AR839" s="2">
        <v>21.2</v>
      </c>
      <c r="AS839" s="2">
        <v>1018</v>
      </c>
      <c r="AT839" s="2">
        <v>26220</v>
      </c>
      <c r="AU839" s="2">
        <v>1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12.9</v>
      </c>
      <c r="BB839">
        <v>12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5.3</v>
      </c>
      <c r="AN840" s="2">
        <v>72</v>
      </c>
      <c r="AO840" s="2">
        <v>0.6</v>
      </c>
      <c r="AP840" s="2">
        <v>3.8</v>
      </c>
      <c r="AQ840" s="2">
        <v>6.8</v>
      </c>
      <c r="AR840" s="2">
        <v>13.7</v>
      </c>
      <c r="AS840" s="2">
        <v>1018</v>
      </c>
      <c r="AT840" s="2">
        <v>25630</v>
      </c>
      <c r="AU840" s="2">
        <v>1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13.3</v>
      </c>
      <c r="BB840">
        <v>12.5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5.4</v>
      </c>
      <c r="AN841" s="2">
        <v>72</v>
      </c>
      <c r="AO841" s="2">
        <v>0.7</v>
      </c>
      <c r="AP841" s="2">
        <v>3.2</v>
      </c>
      <c r="AQ841" s="2">
        <v>10.1</v>
      </c>
      <c r="AR841" s="2">
        <v>16.2</v>
      </c>
      <c r="AS841" s="2">
        <v>1017.8</v>
      </c>
      <c r="AT841" s="2">
        <v>23220</v>
      </c>
      <c r="AU841" s="2">
        <v>1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13.5</v>
      </c>
      <c r="BB841">
        <v>13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5.4</v>
      </c>
      <c r="AN842" s="2">
        <v>72</v>
      </c>
      <c r="AO842" s="2">
        <v>0.7</v>
      </c>
      <c r="AP842" s="2">
        <v>3.4</v>
      </c>
      <c r="AQ842" s="2">
        <v>9</v>
      </c>
      <c r="AR842" s="2">
        <v>9.6999999999999993</v>
      </c>
      <c r="AS842" s="2">
        <v>1017.9</v>
      </c>
      <c r="AT842" s="2">
        <v>21430</v>
      </c>
      <c r="AU842" s="2">
        <v>1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13.7</v>
      </c>
      <c r="BB842">
        <v>13.4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5.5</v>
      </c>
      <c r="AN843" s="2">
        <v>72</v>
      </c>
      <c r="AO843" s="2">
        <v>0.8</v>
      </c>
      <c r="AP843" s="2">
        <v>3.9</v>
      </c>
      <c r="AQ843" s="2">
        <v>7.2</v>
      </c>
      <c r="AR843" s="2">
        <v>7.6</v>
      </c>
      <c r="AS843" s="2">
        <v>1017.7</v>
      </c>
      <c r="AT843" s="2">
        <v>25110</v>
      </c>
      <c r="AU843" s="2">
        <v>1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13.9</v>
      </c>
      <c r="BB843">
        <v>13.8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72</v>
      </c>
      <c r="AO844" s="2">
        <v>0.8</v>
      </c>
      <c r="AP844" s="2">
        <v>3.3</v>
      </c>
      <c r="AQ844" s="2">
        <v>9.6999999999999993</v>
      </c>
      <c r="AR844" s="2">
        <v>15.1</v>
      </c>
      <c r="AS844" s="2">
        <v>1017.8</v>
      </c>
      <c r="AT844" s="2">
        <v>25440</v>
      </c>
      <c r="AU844" s="2">
        <v>1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14.1</v>
      </c>
      <c r="BB844">
        <v>14.2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72</v>
      </c>
      <c r="AO845" s="2">
        <v>0.8</v>
      </c>
      <c r="AP845" s="2">
        <v>4.0999999999999996</v>
      </c>
      <c r="AQ845" s="2">
        <v>6.5</v>
      </c>
      <c r="AR845" s="2">
        <v>9.4</v>
      </c>
      <c r="AS845" s="2">
        <v>1018</v>
      </c>
      <c r="AT845" s="2">
        <v>25350</v>
      </c>
      <c r="AU845" s="2">
        <v>1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14.1</v>
      </c>
      <c r="BB845">
        <v>14.2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5.7</v>
      </c>
      <c r="AN846" s="2">
        <v>72</v>
      </c>
      <c r="AO846" s="2">
        <v>1</v>
      </c>
      <c r="AP846" s="2">
        <v>5.7</v>
      </c>
      <c r="AQ846" s="2">
        <v>3.6</v>
      </c>
      <c r="AR846" s="2">
        <v>7.6</v>
      </c>
      <c r="AS846" s="2">
        <v>1017.9</v>
      </c>
      <c r="AT846" s="2">
        <v>24110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14.3</v>
      </c>
      <c r="BB846">
        <v>14.5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5.7</v>
      </c>
      <c r="AN847" s="2">
        <v>72</v>
      </c>
      <c r="AO847" s="2">
        <v>1</v>
      </c>
      <c r="AP847" s="2">
        <v>3.9</v>
      </c>
      <c r="AQ847" s="2">
        <v>7.9</v>
      </c>
      <c r="AR847" s="2">
        <v>10.1</v>
      </c>
      <c r="AS847" s="2">
        <v>1017.9</v>
      </c>
      <c r="AT847" s="2">
        <v>22320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14.5</v>
      </c>
      <c r="BB847">
        <v>14.8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5.8</v>
      </c>
      <c r="AN848" s="2">
        <v>72</v>
      </c>
      <c r="AO848" s="2">
        <v>1.1000000000000001</v>
      </c>
      <c r="AP848" s="2">
        <v>3.4</v>
      </c>
      <c r="AQ848" s="2">
        <v>10.8</v>
      </c>
      <c r="AR848" s="2">
        <v>14</v>
      </c>
      <c r="AS848" s="2">
        <v>1017.8</v>
      </c>
      <c r="AT848" s="2">
        <v>24920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14.8</v>
      </c>
      <c r="BB848">
        <v>15.1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5.7</v>
      </c>
      <c r="AN849" s="2">
        <v>72</v>
      </c>
      <c r="AO849" s="2">
        <v>1</v>
      </c>
      <c r="AP849" s="2">
        <v>3.8</v>
      </c>
      <c r="AQ849" s="2">
        <v>8.6</v>
      </c>
      <c r="AR849" s="2">
        <v>12.2</v>
      </c>
      <c r="AS849" s="2">
        <v>1017.8</v>
      </c>
      <c r="AT849" s="2">
        <v>25290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15</v>
      </c>
      <c r="BB849">
        <v>15.1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5.7</v>
      </c>
      <c r="AN850" s="2">
        <v>72</v>
      </c>
      <c r="AO850" s="2">
        <v>1</v>
      </c>
      <c r="AP850" s="2">
        <v>4.2</v>
      </c>
      <c r="AQ850" s="2">
        <v>7.2</v>
      </c>
      <c r="AR850" s="2">
        <v>11.2</v>
      </c>
      <c r="AS850" s="2">
        <v>1017.8</v>
      </c>
      <c r="AT850" s="2">
        <v>25330</v>
      </c>
      <c r="AU850" s="2">
        <v>1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15.2</v>
      </c>
      <c r="BB850">
        <v>15.1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5.7</v>
      </c>
      <c r="AN851" s="2">
        <v>72</v>
      </c>
      <c r="AO851" s="2">
        <v>1</v>
      </c>
      <c r="AP851" s="2">
        <v>3.6</v>
      </c>
      <c r="AQ851" s="2">
        <v>9.6999999999999993</v>
      </c>
      <c r="AR851" s="2">
        <v>14.4</v>
      </c>
      <c r="AS851" s="2">
        <v>1017.9</v>
      </c>
      <c r="AT851" s="2">
        <v>25560</v>
      </c>
      <c r="AU851" s="2">
        <v>1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15.4</v>
      </c>
      <c r="BB851">
        <v>15.1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72</v>
      </c>
      <c r="AO852" s="2">
        <v>1</v>
      </c>
      <c r="AP852" s="2">
        <v>4.2</v>
      </c>
      <c r="AQ852" s="2">
        <v>6.8</v>
      </c>
      <c r="AR852" s="2">
        <v>16.600000000000001</v>
      </c>
      <c r="AS852" s="2">
        <v>1017.9</v>
      </c>
      <c r="AT852" s="2">
        <v>25520</v>
      </c>
      <c r="AU852" s="2">
        <v>1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15.6</v>
      </c>
      <c r="BB852">
        <v>15.6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72</v>
      </c>
      <c r="AO853" s="2">
        <v>1</v>
      </c>
      <c r="AP853" s="2">
        <v>5.7</v>
      </c>
      <c r="AQ853" s="2">
        <v>3.2</v>
      </c>
      <c r="AR853" s="2">
        <v>9.4</v>
      </c>
      <c r="AS853" s="2">
        <v>1017.8</v>
      </c>
      <c r="AT853" s="2">
        <v>25400</v>
      </c>
      <c r="AU853" s="2">
        <v>1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15.7</v>
      </c>
      <c r="BB853">
        <v>15.6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72</v>
      </c>
      <c r="AO854" s="2">
        <v>1.1000000000000001</v>
      </c>
      <c r="AP854" s="2">
        <v>3</v>
      </c>
      <c r="AQ854" s="2">
        <v>13.7</v>
      </c>
      <c r="AR854" s="2">
        <v>14.4</v>
      </c>
      <c r="AS854" s="2">
        <v>1017.6</v>
      </c>
      <c r="AT854" s="2">
        <v>25450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15.8</v>
      </c>
      <c r="BB854">
        <v>15.5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72</v>
      </c>
      <c r="AO855" s="2">
        <v>1.2</v>
      </c>
      <c r="AP855" s="2">
        <v>4</v>
      </c>
      <c r="AQ855" s="2">
        <v>8.6</v>
      </c>
      <c r="AR855" s="2">
        <v>9.6999999999999993</v>
      </c>
      <c r="AS855" s="2">
        <v>1017.9</v>
      </c>
      <c r="AT855" s="2">
        <v>25420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16</v>
      </c>
      <c r="BB855">
        <v>15.5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5.9</v>
      </c>
      <c r="AN856" s="2">
        <v>71</v>
      </c>
      <c r="AO856" s="2">
        <v>1</v>
      </c>
      <c r="AP856" s="2">
        <v>3.6</v>
      </c>
      <c r="AQ856" s="2">
        <v>10.4</v>
      </c>
      <c r="AR856" s="2">
        <v>15.5</v>
      </c>
      <c r="AS856" s="2">
        <v>1017.8</v>
      </c>
      <c r="AT856" s="2">
        <v>25360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16.100000000000001</v>
      </c>
      <c r="BB856">
        <v>15.5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5.8</v>
      </c>
      <c r="AN857" s="2">
        <v>71</v>
      </c>
      <c r="AO857" s="2">
        <v>0.9</v>
      </c>
      <c r="AP857" s="2">
        <v>5.8</v>
      </c>
      <c r="AQ857" s="2">
        <v>1.8</v>
      </c>
      <c r="AR857" s="2">
        <v>7.6</v>
      </c>
      <c r="AS857" s="2">
        <v>1017.8</v>
      </c>
      <c r="AT857" s="2">
        <v>25320</v>
      </c>
      <c r="AU857" s="2">
        <v>1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16.3</v>
      </c>
      <c r="BB857">
        <v>15.5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71</v>
      </c>
      <c r="AO858" s="2">
        <v>1</v>
      </c>
      <c r="AP858" s="2">
        <v>4.7</v>
      </c>
      <c r="AQ858" s="2">
        <v>6.1</v>
      </c>
      <c r="AR858" s="2">
        <v>8.3000000000000007</v>
      </c>
      <c r="AS858" s="2">
        <v>1017.9</v>
      </c>
      <c r="AT858" s="2">
        <v>25410</v>
      </c>
      <c r="AU858" s="2">
        <v>1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16.399999999999999</v>
      </c>
      <c r="BB858">
        <v>15.7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5.9</v>
      </c>
      <c r="AN859" s="2">
        <v>71</v>
      </c>
      <c r="AO859" s="2">
        <v>1</v>
      </c>
      <c r="AP859" s="2">
        <v>3.5</v>
      </c>
      <c r="AQ859" s="2">
        <v>11.2</v>
      </c>
      <c r="AR859" s="2">
        <v>14.4</v>
      </c>
      <c r="AS859" s="2">
        <v>1017.7</v>
      </c>
      <c r="AT859" s="2">
        <v>25340</v>
      </c>
      <c r="AU859" s="2">
        <v>1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16.5</v>
      </c>
      <c r="BB859">
        <v>15.8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5.9</v>
      </c>
      <c r="AN860" s="2">
        <v>71</v>
      </c>
      <c r="AO860" s="2">
        <v>1</v>
      </c>
      <c r="AP860" s="2">
        <v>2.6</v>
      </c>
      <c r="AQ860" s="2">
        <v>16.2</v>
      </c>
      <c r="AR860" s="2">
        <v>16.600000000000001</v>
      </c>
      <c r="AS860" s="2">
        <v>1017.7</v>
      </c>
      <c r="AT860" s="2">
        <v>25370</v>
      </c>
      <c r="AU860" s="2">
        <v>1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16.600000000000001</v>
      </c>
      <c r="BB860">
        <v>15.9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5.9</v>
      </c>
      <c r="AN861" s="2">
        <v>71</v>
      </c>
      <c r="AO861" s="2">
        <v>1</v>
      </c>
      <c r="AP861" s="2">
        <v>4.2</v>
      </c>
      <c r="AQ861" s="2">
        <v>8.3000000000000007</v>
      </c>
      <c r="AR861" s="2">
        <v>10.1</v>
      </c>
      <c r="AS861" s="2">
        <v>1017.7</v>
      </c>
      <c r="AT861" s="2">
        <v>25340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16.7</v>
      </c>
      <c r="BB861">
        <v>15.9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5.9</v>
      </c>
      <c r="AN862" s="2">
        <v>71</v>
      </c>
      <c r="AO862" s="2">
        <v>1</v>
      </c>
      <c r="AP862" s="2">
        <v>4.7</v>
      </c>
      <c r="AQ862" s="2">
        <v>6.1</v>
      </c>
      <c r="AR862" s="2">
        <v>10.1</v>
      </c>
      <c r="AS862" s="2">
        <v>1017.7</v>
      </c>
      <c r="AT862" s="2">
        <v>25260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16.8</v>
      </c>
      <c r="BB862">
        <v>16.100000000000001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5.9</v>
      </c>
      <c r="AN863" s="2">
        <v>71</v>
      </c>
      <c r="AO863" s="2">
        <v>1</v>
      </c>
      <c r="AP863" s="2">
        <v>3.1</v>
      </c>
      <c r="AQ863" s="2">
        <v>13.7</v>
      </c>
      <c r="AR863" s="2">
        <v>14</v>
      </c>
      <c r="AS863" s="2">
        <v>1017.6</v>
      </c>
      <c r="AT863" s="2">
        <v>25000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16.899999999999999</v>
      </c>
      <c r="BB863">
        <v>16.100000000000001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5.9</v>
      </c>
      <c r="AN864" s="2">
        <v>71</v>
      </c>
      <c r="AO864" s="2">
        <v>1</v>
      </c>
      <c r="AP864" s="2">
        <v>4.3</v>
      </c>
      <c r="AQ864" s="2">
        <v>7.6</v>
      </c>
      <c r="AR864" s="2">
        <v>9</v>
      </c>
      <c r="AS864" s="2">
        <v>1017.6</v>
      </c>
      <c r="AT864" s="2">
        <v>24990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17</v>
      </c>
      <c r="BB864">
        <v>16.2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5.9</v>
      </c>
      <c r="AN865" s="2">
        <v>71</v>
      </c>
      <c r="AO865" s="2">
        <v>1</v>
      </c>
      <c r="AP865" s="2">
        <v>4.2</v>
      </c>
      <c r="AQ865" s="2">
        <v>8.3000000000000007</v>
      </c>
      <c r="AR865" s="2">
        <v>9.4</v>
      </c>
      <c r="AS865" s="2">
        <v>1017.7</v>
      </c>
      <c r="AT865" s="2">
        <v>24940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17.100000000000001</v>
      </c>
      <c r="BB865">
        <v>16.2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6</v>
      </c>
      <c r="AN866" s="2">
        <v>71</v>
      </c>
      <c r="AO866" s="2">
        <v>1.1000000000000001</v>
      </c>
      <c r="AP866" s="2">
        <v>3.7</v>
      </c>
      <c r="AQ866" s="2">
        <v>10.8</v>
      </c>
      <c r="AR866" s="2">
        <v>15.5</v>
      </c>
      <c r="AS866" s="2">
        <v>1017.7</v>
      </c>
      <c r="AT866" s="2">
        <v>24730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17.2</v>
      </c>
      <c r="BB866">
        <v>16.2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6</v>
      </c>
      <c r="AN867" s="2">
        <v>71</v>
      </c>
      <c r="AO867" s="2">
        <v>1.1000000000000001</v>
      </c>
      <c r="AP867" s="2">
        <v>4.9000000000000004</v>
      </c>
      <c r="AQ867" s="2">
        <v>6.1</v>
      </c>
      <c r="AR867" s="2">
        <v>9.4</v>
      </c>
      <c r="AS867" s="2">
        <v>1017.8</v>
      </c>
      <c r="AT867" s="2">
        <v>24710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17.3</v>
      </c>
      <c r="BB867">
        <v>16.3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5.9</v>
      </c>
      <c r="AN868" s="2">
        <v>71</v>
      </c>
      <c r="AO868" s="2">
        <v>1</v>
      </c>
      <c r="AP868" s="2">
        <v>4.5</v>
      </c>
      <c r="AQ868" s="2">
        <v>6.8</v>
      </c>
      <c r="AR868" s="2">
        <v>13</v>
      </c>
      <c r="AS868" s="2">
        <v>1017.6</v>
      </c>
      <c r="AT868" s="2">
        <v>24500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17.3</v>
      </c>
      <c r="BB868">
        <v>16.3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5.9</v>
      </c>
      <c r="AN869" s="2">
        <v>71</v>
      </c>
      <c r="AO869" s="2">
        <v>1</v>
      </c>
      <c r="AP869" s="2">
        <v>4.8</v>
      </c>
      <c r="AQ869" s="2">
        <v>5.8</v>
      </c>
      <c r="AR869" s="2">
        <v>9.6999999999999993</v>
      </c>
      <c r="AS869" s="2">
        <v>1017.7</v>
      </c>
      <c r="AT869" s="2">
        <v>24320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17.399999999999999</v>
      </c>
      <c r="BB869">
        <v>16.3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5.9</v>
      </c>
      <c r="AN870" s="2">
        <v>71</v>
      </c>
      <c r="AO870" s="2">
        <v>1</v>
      </c>
      <c r="AP870" s="2">
        <v>4.7</v>
      </c>
      <c r="AQ870" s="2">
        <v>6.1</v>
      </c>
      <c r="AR870" s="2">
        <v>10.4</v>
      </c>
      <c r="AS870" s="2">
        <v>1017.9</v>
      </c>
      <c r="AT870" s="2">
        <v>24100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17.399999999999999</v>
      </c>
      <c r="BB870">
        <v>16.3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5.9</v>
      </c>
      <c r="AN871" s="2">
        <v>71</v>
      </c>
      <c r="AO871" s="2">
        <v>1</v>
      </c>
      <c r="AP871" s="2">
        <v>2.5</v>
      </c>
      <c r="AQ871" s="2">
        <v>17.600000000000001</v>
      </c>
      <c r="AR871" s="2">
        <v>21.2</v>
      </c>
      <c r="AS871" s="2">
        <v>1017.7</v>
      </c>
      <c r="AT871" s="2">
        <v>23880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17.3</v>
      </c>
      <c r="BB871">
        <v>16.3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5.9</v>
      </c>
      <c r="AN872" s="2">
        <v>71</v>
      </c>
      <c r="AO872" s="2">
        <v>1</v>
      </c>
      <c r="AP872" s="2">
        <v>4</v>
      </c>
      <c r="AQ872" s="2">
        <v>8.6</v>
      </c>
      <c r="AR872" s="2">
        <v>11.2</v>
      </c>
      <c r="AS872" s="2">
        <v>1017.8</v>
      </c>
      <c r="AT872" s="2">
        <v>23730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17.2</v>
      </c>
      <c r="BB872">
        <v>16.2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5.8</v>
      </c>
      <c r="AN873" s="2">
        <v>70</v>
      </c>
      <c r="AO873" s="2">
        <v>0.7</v>
      </c>
      <c r="AP873" s="2">
        <v>3.6</v>
      </c>
      <c r="AQ873" s="2">
        <v>10.1</v>
      </c>
      <c r="AR873" s="2">
        <v>11.2</v>
      </c>
      <c r="AS873" s="2">
        <v>1017.8</v>
      </c>
      <c r="AT873" s="2">
        <v>23620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17.100000000000001</v>
      </c>
      <c r="BB873">
        <v>16.2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5.8</v>
      </c>
      <c r="AN874" s="2">
        <v>71</v>
      </c>
      <c r="AO874" s="2">
        <v>0.9</v>
      </c>
      <c r="AP874" s="2">
        <v>2.9</v>
      </c>
      <c r="AQ874" s="2">
        <v>14</v>
      </c>
      <c r="AR874" s="2">
        <v>18.7</v>
      </c>
      <c r="AS874" s="2">
        <v>1017.9</v>
      </c>
      <c r="AT874" s="2">
        <v>23390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16.899999999999999</v>
      </c>
      <c r="BB874">
        <v>16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5.8</v>
      </c>
      <c r="AN875" s="2">
        <v>71</v>
      </c>
      <c r="AO875" s="2">
        <v>0.9</v>
      </c>
      <c r="AP875" s="2">
        <v>3.1</v>
      </c>
      <c r="AQ875" s="2">
        <v>12.6</v>
      </c>
      <c r="AR875" s="2">
        <v>15.5</v>
      </c>
      <c r="AS875" s="2">
        <v>1017.9</v>
      </c>
      <c r="AT875" s="2">
        <v>23280</v>
      </c>
      <c r="AU875" s="2">
        <v>1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16.8</v>
      </c>
      <c r="BB875">
        <v>15.9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5.8</v>
      </c>
      <c r="AN876" s="2">
        <v>71</v>
      </c>
      <c r="AO876" s="2">
        <v>0.9</v>
      </c>
      <c r="AP876" s="2">
        <v>3.2</v>
      </c>
      <c r="AQ876" s="2">
        <v>11.9</v>
      </c>
      <c r="AR876" s="2">
        <v>19.399999999999999</v>
      </c>
      <c r="AS876" s="2">
        <v>1017.7</v>
      </c>
      <c r="AT876" s="2">
        <v>23250</v>
      </c>
      <c r="AU876" s="2">
        <v>1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16.7</v>
      </c>
      <c r="BB876">
        <v>15.7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5.8</v>
      </c>
      <c r="AN877" s="2">
        <v>71</v>
      </c>
      <c r="AO877" s="2">
        <v>0.9</v>
      </c>
      <c r="AP877" s="2">
        <v>4.0999999999999996</v>
      </c>
      <c r="AQ877" s="2">
        <v>7.9</v>
      </c>
      <c r="AR877" s="2">
        <v>8.3000000000000007</v>
      </c>
      <c r="AS877" s="2">
        <v>1017.8</v>
      </c>
      <c r="AT877" s="2">
        <v>23040</v>
      </c>
      <c r="AU877" s="2">
        <v>1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16.600000000000001</v>
      </c>
      <c r="BB877">
        <v>15.7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6</v>
      </c>
      <c r="AN878" s="2">
        <v>71</v>
      </c>
      <c r="AO878" s="2">
        <v>1.1000000000000001</v>
      </c>
      <c r="AP878" s="2">
        <v>4.3</v>
      </c>
      <c r="AQ878" s="2">
        <v>8.3000000000000007</v>
      </c>
      <c r="AR878" s="2">
        <v>10.1</v>
      </c>
      <c r="AS878" s="2">
        <v>1017.7</v>
      </c>
      <c r="AT878" s="2">
        <v>22920</v>
      </c>
      <c r="AU878" s="2">
        <v>1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16.399999999999999</v>
      </c>
      <c r="BB878">
        <v>15.6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5.9</v>
      </c>
      <c r="AN879" s="2">
        <v>71</v>
      </c>
      <c r="AO879" s="2">
        <v>1</v>
      </c>
      <c r="AP879" s="2">
        <v>3.8</v>
      </c>
      <c r="AQ879" s="2">
        <v>9.6999999999999993</v>
      </c>
      <c r="AR879" s="2">
        <v>13</v>
      </c>
      <c r="AS879" s="2">
        <v>1017.6</v>
      </c>
      <c r="AT879" s="2">
        <v>22740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16.399999999999999</v>
      </c>
      <c r="BB879">
        <v>15.5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5.9</v>
      </c>
      <c r="AN880" s="2">
        <v>71</v>
      </c>
      <c r="AO880" s="2">
        <v>1</v>
      </c>
      <c r="AP880" s="2">
        <v>3.4</v>
      </c>
      <c r="AQ880" s="2">
        <v>11.5</v>
      </c>
      <c r="AR880" s="2">
        <v>13</v>
      </c>
      <c r="AS880" s="2">
        <v>1017.7</v>
      </c>
      <c r="AT880" s="2">
        <v>22870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16.3</v>
      </c>
      <c r="BB880">
        <v>15.5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5.9</v>
      </c>
      <c r="AN881" s="2">
        <v>71</v>
      </c>
      <c r="AO881" s="2">
        <v>1</v>
      </c>
      <c r="AP881" s="2">
        <v>3.9</v>
      </c>
      <c r="AQ881" s="2">
        <v>9.4</v>
      </c>
      <c r="AR881" s="2">
        <v>9.6999999999999993</v>
      </c>
      <c r="AS881" s="2">
        <v>1017.8</v>
      </c>
      <c r="AT881" s="2">
        <v>22580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16.3</v>
      </c>
      <c r="BB881">
        <v>15.4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5.9</v>
      </c>
      <c r="AN882" s="2">
        <v>71</v>
      </c>
      <c r="AO882" s="2">
        <v>1</v>
      </c>
      <c r="AP882" s="2">
        <v>4.2</v>
      </c>
      <c r="AQ882" s="2">
        <v>8.3000000000000007</v>
      </c>
      <c r="AR882" s="2">
        <v>15.8</v>
      </c>
      <c r="AS882" s="2">
        <v>1017.8</v>
      </c>
      <c r="AT882" s="2">
        <v>22300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16.2</v>
      </c>
      <c r="BB882">
        <v>15.3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5.9</v>
      </c>
      <c r="AN883" s="2">
        <v>71</v>
      </c>
      <c r="AO883" s="2">
        <v>1</v>
      </c>
      <c r="AP883" s="2">
        <v>3.1</v>
      </c>
      <c r="AQ883" s="2">
        <v>13</v>
      </c>
      <c r="AR883" s="2">
        <v>16.2</v>
      </c>
      <c r="AS883" s="2">
        <v>1017.9</v>
      </c>
      <c r="AT883" s="2">
        <v>22230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16.2</v>
      </c>
      <c r="BB883">
        <v>15.3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5.9</v>
      </c>
      <c r="AN884" s="2">
        <v>71</v>
      </c>
      <c r="AO884" s="2">
        <v>1</v>
      </c>
      <c r="AP884" s="2">
        <v>4.5999999999999996</v>
      </c>
      <c r="AQ884" s="2">
        <v>6.5</v>
      </c>
      <c r="AR884" s="2">
        <v>9</v>
      </c>
      <c r="AS884" s="2">
        <v>1017.9</v>
      </c>
      <c r="AT884" s="2">
        <v>22160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16.100000000000001</v>
      </c>
      <c r="BB884">
        <v>15.3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6</v>
      </c>
      <c r="AN885" s="2">
        <v>71</v>
      </c>
      <c r="AO885" s="2">
        <v>1.1000000000000001</v>
      </c>
      <c r="AP885" s="2">
        <v>4.5</v>
      </c>
      <c r="AQ885" s="2">
        <v>7.2</v>
      </c>
      <c r="AR885" s="2">
        <v>9.6999999999999993</v>
      </c>
      <c r="AS885" s="2">
        <v>1017.7</v>
      </c>
      <c r="AT885" s="2">
        <v>22080</v>
      </c>
      <c r="AU885" s="2">
        <v>1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16.100000000000001</v>
      </c>
      <c r="BB885">
        <v>15.3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6</v>
      </c>
      <c r="AN886" s="2">
        <v>71</v>
      </c>
      <c r="AO886" s="2">
        <v>1.1000000000000001</v>
      </c>
      <c r="AP886" s="2">
        <v>4.3</v>
      </c>
      <c r="AQ886" s="2">
        <v>8.3000000000000007</v>
      </c>
      <c r="AR886" s="2">
        <v>13</v>
      </c>
      <c r="AS886" s="2">
        <v>1017.8</v>
      </c>
      <c r="AT886" s="2">
        <v>22080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16.100000000000001</v>
      </c>
      <c r="BB886">
        <v>15.3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6</v>
      </c>
      <c r="AN887" s="2">
        <v>70</v>
      </c>
      <c r="AO887" s="2">
        <v>0.9</v>
      </c>
      <c r="AP887" s="2">
        <v>3.9</v>
      </c>
      <c r="AQ887" s="2">
        <v>9.6999999999999993</v>
      </c>
      <c r="AR887" s="2">
        <v>10.4</v>
      </c>
      <c r="AS887" s="2">
        <v>1018</v>
      </c>
      <c r="AT887" s="2">
        <v>22020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16.100000000000001</v>
      </c>
      <c r="BB887">
        <v>15.2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6</v>
      </c>
      <c r="AN888" s="2">
        <v>70</v>
      </c>
      <c r="AO888" s="2">
        <v>0.9</v>
      </c>
      <c r="AP888" s="2">
        <v>4.3</v>
      </c>
      <c r="AQ888" s="2">
        <v>7.9</v>
      </c>
      <c r="AR888" s="2">
        <v>12.6</v>
      </c>
      <c r="AS888" s="2">
        <v>1018.1</v>
      </c>
      <c r="AT888" s="2">
        <v>21980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16.100000000000001</v>
      </c>
      <c r="BB888">
        <v>15.2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6</v>
      </c>
      <c r="AN889" s="2">
        <v>71</v>
      </c>
      <c r="AO889" s="2">
        <v>1.1000000000000001</v>
      </c>
      <c r="AP889" s="2">
        <v>3.1</v>
      </c>
      <c r="AQ889" s="2">
        <v>14</v>
      </c>
      <c r="AR889" s="2">
        <v>15.1</v>
      </c>
      <c r="AS889" s="2">
        <v>1018</v>
      </c>
      <c r="AT889" s="2">
        <v>21650</v>
      </c>
      <c r="AU889" s="2">
        <v>1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16.100000000000001</v>
      </c>
      <c r="BB889">
        <v>15.2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6</v>
      </c>
      <c r="AN890" s="2">
        <v>70</v>
      </c>
      <c r="AO890" s="2">
        <v>0.9</v>
      </c>
      <c r="AP890" s="2">
        <v>3.9</v>
      </c>
      <c r="AQ890" s="2">
        <v>9.6999999999999993</v>
      </c>
      <c r="AR890" s="2">
        <v>13.7</v>
      </c>
      <c r="AS890" s="2">
        <v>1018</v>
      </c>
      <c r="AT890" s="2">
        <v>21540</v>
      </c>
      <c r="AU890" s="2">
        <v>1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16.100000000000001</v>
      </c>
      <c r="BB890">
        <v>15.2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6</v>
      </c>
      <c r="AN891" s="2">
        <v>71</v>
      </c>
      <c r="AO891" s="2">
        <v>1.1000000000000001</v>
      </c>
      <c r="AP891" s="2">
        <v>3.3</v>
      </c>
      <c r="AQ891" s="2">
        <v>13.3</v>
      </c>
      <c r="AR891" s="2">
        <v>16.899999999999999</v>
      </c>
      <c r="AS891" s="2">
        <v>1017.8</v>
      </c>
      <c r="AT891" s="2">
        <v>21340</v>
      </c>
      <c r="AU891" s="2">
        <v>1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16</v>
      </c>
      <c r="BB891">
        <v>15.2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5.9</v>
      </c>
      <c r="AN892" s="2">
        <v>71</v>
      </c>
      <c r="AO892" s="2">
        <v>1</v>
      </c>
      <c r="AP892" s="2">
        <v>3.3</v>
      </c>
      <c r="AQ892" s="2">
        <v>12.2</v>
      </c>
      <c r="AR892" s="2">
        <v>17.3</v>
      </c>
      <c r="AS892" s="2">
        <v>1018</v>
      </c>
      <c r="AT892" s="2">
        <v>21230</v>
      </c>
      <c r="AU892" s="2">
        <v>1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16</v>
      </c>
      <c r="BB892">
        <v>15.2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5.9</v>
      </c>
      <c r="AN893" s="2">
        <v>71</v>
      </c>
      <c r="AO893" s="2">
        <v>1</v>
      </c>
      <c r="AP893" s="2">
        <v>3.3</v>
      </c>
      <c r="AQ893" s="2">
        <v>12.2</v>
      </c>
      <c r="AR893" s="2">
        <v>15.1</v>
      </c>
      <c r="AS893" s="2">
        <v>1017.8</v>
      </c>
      <c r="AT893" s="2">
        <v>21100</v>
      </c>
      <c r="AU893" s="2">
        <v>1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15.9</v>
      </c>
      <c r="BB893">
        <v>15.3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5.9</v>
      </c>
      <c r="AN894" s="2">
        <v>71</v>
      </c>
      <c r="AO894" s="2">
        <v>1</v>
      </c>
      <c r="AP894" s="2">
        <v>2.7</v>
      </c>
      <c r="AQ894" s="2">
        <v>15.8</v>
      </c>
      <c r="AR894" s="2">
        <v>16.899999999999999</v>
      </c>
      <c r="AS894" s="2">
        <v>1017.9</v>
      </c>
      <c r="AT894" s="2">
        <v>20880</v>
      </c>
      <c r="AU894" s="2">
        <v>1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15.8</v>
      </c>
      <c r="BB894">
        <v>15.3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5.9</v>
      </c>
      <c r="AN895" s="2">
        <v>71</v>
      </c>
      <c r="AO895" s="2">
        <v>1</v>
      </c>
      <c r="AP895" s="2">
        <v>4.4000000000000004</v>
      </c>
      <c r="AQ895" s="2">
        <v>7.2</v>
      </c>
      <c r="AR895" s="2">
        <v>9.4</v>
      </c>
      <c r="AS895" s="2">
        <v>1018.2</v>
      </c>
      <c r="AT895" s="2">
        <v>20760</v>
      </c>
      <c r="AU895" s="2">
        <v>1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15.7</v>
      </c>
      <c r="BB895">
        <v>15.4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5.9</v>
      </c>
      <c r="AN896" s="2">
        <v>71</v>
      </c>
      <c r="AO896" s="2">
        <v>1</v>
      </c>
      <c r="AP896" s="2">
        <v>2.9</v>
      </c>
      <c r="AQ896" s="2">
        <v>14.8</v>
      </c>
      <c r="AR896" s="2">
        <v>19.100000000000001</v>
      </c>
      <c r="AS896" s="2">
        <v>1018</v>
      </c>
      <c r="AT896" s="2">
        <v>20690</v>
      </c>
      <c r="AU896" s="2">
        <v>1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15.6</v>
      </c>
      <c r="BB896">
        <v>15.3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5.9</v>
      </c>
      <c r="AN897" s="2">
        <v>71</v>
      </c>
      <c r="AO897" s="2">
        <v>1</v>
      </c>
      <c r="AP897" s="2">
        <v>3.9</v>
      </c>
      <c r="AQ897" s="2">
        <v>9.4</v>
      </c>
      <c r="AR897" s="2">
        <v>9.4</v>
      </c>
      <c r="AS897" s="2">
        <v>1017.6</v>
      </c>
      <c r="AT897" s="2">
        <v>20490</v>
      </c>
      <c r="AU897" s="2">
        <v>1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15.5</v>
      </c>
      <c r="BB897">
        <v>15.3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5.9</v>
      </c>
      <c r="AN898" s="2">
        <v>71</v>
      </c>
      <c r="AO898" s="2">
        <v>1</v>
      </c>
      <c r="AP898" s="2">
        <v>2.9</v>
      </c>
      <c r="AQ898" s="2">
        <v>14.4</v>
      </c>
      <c r="AR898" s="2">
        <v>20.5</v>
      </c>
      <c r="AS898" s="2">
        <v>1018</v>
      </c>
      <c r="AT898" s="2">
        <v>19610</v>
      </c>
      <c r="AU898" s="2">
        <v>1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15.4</v>
      </c>
      <c r="BB898">
        <v>15.3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5.9</v>
      </c>
      <c r="AN899" s="2">
        <v>71</v>
      </c>
      <c r="AO899" s="2">
        <v>1</v>
      </c>
      <c r="AP899" s="2">
        <v>3.2</v>
      </c>
      <c r="AQ899" s="2">
        <v>13.3</v>
      </c>
      <c r="AR899" s="2">
        <v>13.3</v>
      </c>
      <c r="AS899" s="2">
        <v>1018</v>
      </c>
      <c r="AT899" s="2">
        <v>20410</v>
      </c>
      <c r="AU899" s="2">
        <v>1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15.1</v>
      </c>
      <c r="BB899">
        <v>15.2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5.9</v>
      </c>
      <c r="AN900" s="2">
        <v>71</v>
      </c>
      <c r="AO900" s="2">
        <v>1</v>
      </c>
      <c r="AP900" s="2">
        <v>4.7</v>
      </c>
      <c r="AQ900" s="2">
        <v>6.1</v>
      </c>
      <c r="AR900" s="2">
        <v>10.1</v>
      </c>
      <c r="AS900" s="2">
        <v>1018.1</v>
      </c>
      <c r="AT900" s="2">
        <v>20500</v>
      </c>
      <c r="AU900" s="2">
        <v>1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14.8</v>
      </c>
      <c r="BB900">
        <v>15.2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6</v>
      </c>
      <c r="AN901" s="2">
        <v>71</v>
      </c>
      <c r="AO901" s="2">
        <v>1.1000000000000001</v>
      </c>
      <c r="AP901" s="2">
        <v>4.4000000000000004</v>
      </c>
      <c r="AQ901" s="2">
        <v>7.6</v>
      </c>
      <c r="AR901" s="2">
        <v>9.6999999999999993</v>
      </c>
      <c r="AS901" s="2">
        <v>1018.2</v>
      </c>
      <c r="AT901" s="2">
        <v>20360</v>
      </c>
      <c r="AU901" s="2">
        <v>1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14.5</v>
      </c>
      <c r="BB901">
        <v>15.2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6</v>
      </c>
      <c r="AN902" s="2">
        <v>71</v>
      </c>
      <c r="AO902" s="2">
        <v>1.1000000000000001</v>
      </c>
      <c r="AP902" s="2">
        <v>3.5</v>
      </c>
      <c r="AQ902" s="2">
        <v>11.9</v>
      </c>
      <c r="AR902" s="2">
        <v>16.899999999999999</v>
      </c>
      <c r="AS902" s="2">
        <v>1018</v>
      </c>
      <c r="AT902" s="2">
        <v>20190</v>
      </c>
      <c r="AU902" s="2">
        <v>1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14.2</v>
      </c>
      <c r="BB902">
        <v>15.3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5.9</v>
      </c>
      <c r="AN903" s="2">
        <v>71</v>
      </c>
      <c r="AO903" s="2">
        <v>1</v>
      </c>
      <c r="AP903" s="2">
        <v>5.9</v>
      </c>
      <c r="AQ903" s="2">
        <v>4.7</v>
      </c>
      <c r="AR903" s="2">
        <v>8.6</v>
      </c>
      <c r="AS903" s="2">
        <v>1017.9</v>
      </c>
      <c r="AT903" s="2">
        <v>20060</v>
      </c>
      <c r="AU903" s="2">
        <v>1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14.1</v>
      </c>
      <c r="BB903">
        <v>15.3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5.9</v>
      </c>
      <c r="AN904" s="2">
        <v>71</v>
      </c>
      <c r="AO904" s="2">
        <v>1</v>
      </c>
      <c r="AP904" s="2">
        <v>3.8</v>
      </c>
      <c r="AQ904" s="2">
        <v>10.1</v>
      </c>
      <c r="AR904" s="2">
        <v>11.9</v>
      </c>
      <c r="AS904" s="2">
        <v>1017.9</v>
      </c>
      <c r="AT904" s="2">
        <v>19930</v>
      </c>
      <c r="AU904" s="2">
        <v>1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14</v>
      </c>
      <c r="BB904">
        <v>15.4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6</v>
      </c>
      <c r="AN905" s="2">
        <v>71</v>
      </c>
      <c r="AO905" s="2">
        <v>1.1000000000000001</v>
      </c>
      <c r="AP905" s="2">
        <v>3.7</v>
      </c>
      <c r="AQ905" s="2">
        <v>10.4</v>
      </c>
      <c r="AR905" s="2">
        <v>14.8</v>
      </c>
      <c r="AS905" s="2">
        <v>1017.9</v>
      </c>
      <c r="AT905" s="2">
        <v>19790</v>
      </c>
      <c r="AU905" s="2">
        <v>1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14</v>
      </c>
      <c r="BB905">
        <v>15.4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6</v>
      </c>
      <c r="AN906" s="2">
        <v>71</v>
      </c>
      <c r="AO906" s="2">
        <v>1.1000000000000001</v>
      </c>
      <c r="AP906" s="2">
        <v>4.3</v>
      </c>
      <c r="AQ906" s="2">
        <v>8.3000000000000007</v>
      </c>
      <c r="AR906" s="2">
        <v>11.2</v>
      </c>
      <c r="AS906" s="2">
        <v>1018.1</v>
      </c>
      <c r="AT906" s="2">
        <v>19750</v>
      </c>
      <c r="AU906" s="2">
        <v>1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14.1</v>
      </c>
      <c r="BB906">
        <v>15.5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6</v>
      </c>
      <c r="AN907" s="2">
        <v>71</v>
      </c>
      <c r="AO907" s="2">
        <v>1.1000000000000001</v>
      </c>
      <c r="AP907" s="2">
        <v>6</v>
      </c>
      <c r="AQ907" s="2">
        <v>4.3</v>
      </c>
      <c r="AR907" s="2">
        <v>7.6</v>
      </c>
      <c r="AS907" s="2">
        <v>1017.8</v>
      </c>
      <c r="AT907" s="2">
        <v>19580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14.1</v>
      </c>
      <c r="BB907">
        <v>15.5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6</v>
      </c>
      <c r="AN908" s="2">
        <v>71</v>
      </c>
      <c r="AO908" s="2">
        <v>1.1000000000000001</v>
      </c>
      <c r="AP908" s="2">
        <v>6</v>
      </c>
      <c r="AQ908" s="2">
        <v>2.5</v>
      </c>
      <c r="AR908" s="2">
        <v>6.5</v>
      </c>
      <c r="AS908" s="2">
        <v>1017.8</v>
      </c>
      <c r="AT908" s="2">
        <v>17110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14.2</v>
      </c>
      <c r="BB908">
        <v>15.5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5.9</v>
      </c>
      <c r="AN909" s="2">
        <v>71</v>
      </c>
      <c r="AO909" s="2">
        <v>1</v>
      </c>
      <c r="AP909" s="2">
        <v>4.3</v>
      </c>
      <c r="AQ909" s="2">
        <v>7.6</v>
      </c>
      <c r="AR909" s="2">
        <v>15.1</v>
      </c>
      <c r="AS909" s="2">
        <v>1018.1</v>
      </c>
      <c r="AT909" s="2">
        <v>11600</v>
      </c>
      <c r="AU909" s="2">
        <v>0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14.2</v>
      </c>
      <c r="BB909">
        <v>15.7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5.8</v>
      </c>
      <c r="AN910" s="2">
        <v>71</v>
      </c>
      <c r="AO910" s="2">
        <v>0.9</v>
      </c>
      <c r="AP910" s="2">
        <v>4.4000000000000004</v>
      </c>
      <c r="AQ910" s="2">
        <v>6.8</v>
      </c>
      <c r="AR910" s="2">
        <v>10.4</v>
      </c>
      <c r="AS910" s="2">
        <v>1017.7</v>
      </c>
      <c r="AT910" s="2">
        <v>7460</v>
      </c>
      <c r="AU910" s="2">
        <v>0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14.3</v>
      </c>
      <c r="BB910">
        <v>15.7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5.8</v>
      </c>
      <c r="AN911" s="2">
        <v>72</v>
      </c>
      <c r="AO911" s="2">
        <v>1.1000000000000001</v>
      </c>
      <c r="AP911" s="2">
        <v>4.3</v>
      </c>
      <c r="AQ911" s="2">
        <v>7.2</v>
      </c>
      <c r="AR911" s="2">
        <v>11.2</v>
      </c>
      <c r="AS911" s="2">
        <v>1017.7</v>
      </c>
      <c r="AT911" s="2">
        <v>6840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14.2</v>
      </c>
      <c r="BB911">
        <v>15.7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5.8</v>
      </c>
      <c r="AN912" s="2">
        <v>72</v>
      </c>
      <c r="AO912" s="2">
        <v>1.1000000000000001</v>
      </c>
      <c r="AP912" s="2">
        <v>3.9</v>
      </c>
      <c r="AQ912" s="2">
        <v>9</v>
      </c>
      <c r="AR912" s="2">
        <v>12.6</v>
      </c>
      <c r="AS912" s="2">
        <v>1017.8</v>
      </c>
      <c r="AT912" s="2">
        <v>6260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14.1</v>
      </c>
      <c r="BB912">
        <v>15.6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5.7</v>
      </c>
      <c r="AN913" s="2">
        <v>72</v>
      </c>
      <c r="AO913" s="2">
        <v>1</v>
      </c>
      <c r="AP913" s="2">
        <v>4.9000000000000004</v>
      </c>
      <c r="AQ913" s="2">
        <v>5</v>
      </c>
      <c r="AR913" s="2">
        <v>15.1</v>
      </c>
      <c r="AS913" s="2">
        <v>1017.9</v>
      </c>
      <c r="AT913" s="2">
        <v>6220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13.8</v>
      </c>
      <c r="BB913">
        <v>15.4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5.7</v>
      </c>
      <c r="AN914" s="2">
        <v>72</v>
      </c>
      <c r="AO914" s="2">
        <v>1</v>
      </c>
      <c r="AP914" s="2">
        <v>3.8</v>
      </c>
      <c r="AQ914" s="2">
        <v>9</v>
      </c>
      <c r="AR914" s="2">
        <v>10.4</v>
      </c>
      <c r="AS914" s="2">
        <v>1017.8</v>
      </c>
      <c r="AT914" s="2">
        <v>6200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13.5</v>
      </c>
      <c r="BB914">
        <v>15.3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5.7</v>
      </c>
      <c r="AN915" s="2">
        <v>72</v>
      </c>
      <c r="AO915" s="2">
        <v>1</v>
      </c>
      <c r="AP915" s="2">
        <v>4</v>
      </c>
      <c r="AQ915" s="2">
        <v>7.6</v>
      </c>
      <c r="AR915" s="2">
        <v>16.899999999999999</v>
      </c>
      <c r="AS915" s="2">
        <v>1017.9</v>
      </c>
      <c r="AT915" s="2">
        <v>6170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13</v>
      </c>
      <c r="BB915">
        <v>15.2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5.7</v>
      </c>
      <c r="AN916" s="2">
        <v>72</v>
      </c>
      <c r="AO916" s="2">
        <v>1</v>
      </c>
      <c r="AP916" s="2">
        <v>4.2</v>
      </c>
      <c r="AQ916" s="2">
        <v>6.8</v>
      </c>
      <c r="AR916" s="2">
        <v>13</v>
      </c>
      <c r="AS916" s="2">
        <v>1018</v>
      </c>
      <c r="AT916" s="2">
        <v>6120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12.5</v>
      </c>
      <c r="BB916">
        <v>15.1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5.6</v>
      </c>
      <c r="AN917" s="2">
        <v>72</v>
      </c>
      <c r="AO917" s="2">
        <v>0.9</v>
      </c>
      <c r="AP917" s="2">
        <v>4.2</v>
      </c>
      <c r="AQ917" s="2">
        <v>6.5</v>
      </c>
      <c r="AR917" s="2">
        <v>10.1</v>
      </c>
      <c r="AS917" s="2">
        <v>1018</v>
      </c>
      <c r="AT917" s="2">
        <v>6090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12</v>
      </c>
      <c r="BB917">
        <v>14.9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5.7</v>
      </c>
      <c r="AN918" s="2">
        <v>72</v>
      </c>
      <c r="AO918" s="2">
        <v>1</v>
      </c>
      <c r="AP918" s="2">
        <v>2.7</v>
      </c>
      <c r="AQ918" s="2">
        <v>14.4</v>
      </c>
      <c r="AR918" s="2">
        <v>17.3</v>
      </c>
      <c r="AS918" s="2">
        <v>1017.9</v>
      </c>
      <c r="AT918" s="2">
        <v>6050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11.6</v>
      </c>
      <c r="BB918">
        <v>14.7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5.7</v>
      </c>
      <c r="AN919" s="2">
        <v>72</v>
      </c>
      <c r="AO919" s="2">
        <v>1</v>
      </c>
      <c r="AP919" s="2">
        <v>4</v>
      </c>
      <c r="AQ919" s="2">
        <v>7.6</v>
      </c>
      <c r="AR919" s="2">
        <v>12.2</v>
      </c>
      <c r="AS919" s="2">
        <v>1018</v>
      </c>
      <c r="AT919" s="2">
        <v>6040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11.2</v>
      </c>
      <c r="BB919">
        <v>14.7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5.7</v>
      </c>
      <c r="AN920" s="2">
        <v>72</v>
      </c>
      <c r="AO920" s="2">
        <v>1</v>
      </c>
      <c r="AP920" s="2">
        <v>3.8</v>
      </c>
      <c r="AQ920" s="2">
        <v>8.6</v>
      </c>
      <c r="AR920" s="2">
        <v>11.5</v>
      </c>
      <c r="AS920" s="2">
        <v>1018.1</v>
      </c>
      <c r="AT920" s="2">
        <v>6020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10.8</v>
      </c>
      <c r="BB920">
        <v>14.4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5.7</v>
      </c>
      <c r="AN921" s="2">
        <v>72</v>
      </c>
      <c r="AO921" s="2">
        <v>1</v>
      </c>
      <c r="AP921" s="2">
        <v>3.5</v>
      </c>
      <c r="AQ921" s="2">
        <v>10.1</v>
      </c>
      <c r="AR921" s="2">
        <v>13</v>
      </c>
      <c r="AS921" s="2">
        <v>1017.9</v>
      </c>
      <c r="AT921" s="2">
        <v>6020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10.4</v>
      </c>
      <c r="BB921">
        <v>14.2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5.7</v>
      </c>
      <c r="AN922" s="2">
        <v>72</v>
      </c>
      <c r="AO922" s="2">
        <v>1</v>
      </c>
      <c r="AP922" s="2">
        <v>3.3</v>
      </c>
      <c r="AQ922" s="2">
        <v>10.8</v>
      </c>
      <c r="AR922" s="2">
        <v>14.4</v>
      </c>
      <c r="AS922" s="2">
        <v>1018.2</v>
      </c>
      <c r="AT922" s="2">
        <v>5990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10.1</v>
      </c>
      <c r="BB922">
        <v>14.2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5.7</v>
      </c>
      <c r="AN923" s="2">
        <v>72</v>
      </c>
      <c r="AO923" s="2">
        <v>1</v>
      </c>
      <c r="AP923" s="2">
        <v>3.4</v>
      </c>
      <c r="AQ923" s="2">
        <v>10.4</v>
      </c>
      <c r="AR923" s="2">
        <v>14</v>
      </c>
      <c r="AS923" s="2">
        <v>1018</v>
      </c>
      <c r="AT923" s="2">
        <v>5960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9.6999999999999993</v>
      </c>
      <c r="BB923">
        <v>14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5.7</v>
      </c>
      <c r="AN924" s="2">
        <v>72</v>
      </c>
      <c r="AO924" s="2">
        <v>1</v>
      </c>
      <c r="AP924" s="2">
        <v>5.7</v>
      </c>
      <c r="AQ924" s="2">
        <v>4.7</v>
      </c>
      <c r="AR924" s="2">
        <v>6.1</v>
      </c>
      <c r="AS924" s="2">
        <v>1017.9</v>
      </c>
      <c r="AT924" s="2">
        <v>5940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9.5</v>
      </c>
      <c r="BB924">
        <v>14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5.7</v>
      </c>
      <c r="AN925" s="2">
        <v>73</v>
      </c>
      <c r="AO925" s="2">
        <v>1.3</v>
      </c>
      <c r="AP925" s="2">
        <v>5.7</v>
      </c>
      <c r="AQ925" s="2">
        <v>4.3</v>
      </c>
      <c r="AR925" s="2">
        <v>10.1</v>
      </c>
      <c r="AS925" s="2">
        <v>1017.9</v>
      </c>
      <c r="AT925" s="2">
        <v>5900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9.1999999999999993</v>
      </c>
      <c r="BB925">
        <v>13.9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5.7</v>
      </c>
      <c r="AN926" s="2">
        <v>72</v>
      </c>
      <c r="AO926" s="2">
        <v>1</v>
      </c>
      <c r="AP926" s="2">
        <v>4.3</v>
      </c>
      <c r="AQ926" s="2">
        <v>6.5</v>
      </c>
      <c r="AR926" s="2">
        <v>11.9</v>
      </c>
      <c r="AS926" s="2">
        <v>1018</v>
      </c>
      <c r="AT926" s="2">
        <v>5870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</v>
      </c>
      <c r="BB926">
        <v>13.8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5.7</v>
      </c>
      <c r="AN927" s="2">
        <v>72</v>
      </c>
      <c r="AO927" s="2">
        <v>1</v>
      </c>
      <c r="AP927" s="2">
        <v>3.8</v>
      </c>
      <c r="AQ927" s="2">
        <v>9</v>
      </c>
      <c r="AR927" s="2">
        <v>16.600000000000001</v>
      </c>
      <c r="AS927" s="2">
        <v>1017.8</v>
      </c>
      <c r="AT927" s="2">
        <v>5810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8.6999999999999993</v>
      </c>
      <c r="BB927">
        <v>13.6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5.7</v>
      </c>
      <c r="AN928" s="2">
        <v>72</v>
      </c>
      <c r="AO928" s="2">
        <v>1</v>
      </c>
      <c r="AP928" s="2">
        <v>3.8</v>
      </c>
      <c r="AQ928" s="2">
        <v>9</v>
      </c>
      <c r="AR928" s="2">
        <v>11.2</v>
      </c>
      <c r="AS928" s="2">
        <v>1017.9</v>
      </c>
      <c r="AT928" s="2">
        <v>5840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8.5</v>
      </c>
      <c r="BB928">
        <v>13.2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5.7</v>
      </c>
      <c r="AN929" s="2">
        <v>73</v>
      </c>
      <c r="AO929" s="2">
        <v>1.3</v>
      </c>
      <c r="AP929" s="2">
        <v>4.3</v>
      </c>
      <c r="AQ929" s="2">
        <v>6.5</v>
      </c>
      <c r="AR929" s="2">
        <v>9.4</v>
      </c>
      <c r="AS929" s="2">
        <v>1017.8</v>
      </c>
      <c r="AT929" s="2">
        <v>5900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8.4</v>
      </c>
      <c r="BB929">
        <v>12.8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5.7</v>
      </c>
      <c r="AN930" s="2">
        <v>73</v>
      </c>
      <c r="AO930" s="2">
        <v>1.3</v>
      </c>
      <c r="AP930" s="2">
        <v>3.8</v>
      </c>
      <c r="AQ930" s="2">
        <v>9</v>
      </c>
      <c r="AR930" s="2">
        <v>11.2</v>
      </c>
      <c r="AS930" s="2">
        <v>1017.9</v>
      </c>
      <c r="AT930" s="2">
        <v>6210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8.1999999999999993</v>
      </c>
      <c r="BB930">
        <v>12.4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5.7</v>
      </c>
      <c r="AN931" s="2">
        <v>73</v>
      </c>
      <c r="AO931" s="2">
        <v>1.3</v>
      </c>
      <c r="AP931" s="2">
        <v>4.2</v>
      </c>
      <c r="AQ931" s="2">
        <v>7.2</v>
      </c>
      <c r="AR931" s="2">
        <v>13.3</v>
      </c>
      <c r="AS931" s="2">
        <v>1017.9</v>
      </c>
      <c r="AT931" s="2">
        <v>6290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8.1</v>
      </c>
      <c r="BB931">
        <v>11.9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5.7</v>
      </c>
      <c r="AN932" s="2">
        <v>73</v>
      </c>
      <c r="AO932" s="2">
        <v>1.3</v>
      </c>
      <c r="AP932" s="2">
        <v>4.3</v>
      </c>
      <c r="AQ932" s="2">
        <v>6.5</v>
      </c>
      <c r="AR932" s="2">
        <v>10.1</v>
      </c>
      <c r="AS932" s="2">
        <v>1017.8</v>
      </c>
      <c r="AT932" s="2">
        <v>5870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8</v>
      </c>
      <c r="BB932">
        <v>11.9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5.7</v>
      </c>
      <c r="AN933" s="2">
        <v>73</v>
      </c>
      <c r="AO933" s="2">
        <v>1.3</v>
      </c>
      <c r="AP933" s="2">
        <v>3.9</v>
      </c>
      <c r="AQ933" s="2">
        <v>8.3000000000000007</v>
      </c>
      <c r="AR933" s="2">
        <v>9</v>
      </c>
      <c r="AS933" s="2">
        <v>1018.1</v>
      </c>
      <c r="AT933" s="2">
        <v>5800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7.8</v>
      </c>
      <c r="BB933">
        <v>11.1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5.7</v>
      </c>
      <c r="AN934" s="2">
        <v>73</v>
      </c>
      <c r="AO934" s="2">
        <v>1.3</v>
      </c>
      <c r="AP934" s="2">
        <v>4.2</v>
      </c>
      <c r="AQ934" s="2">
        <v>6.8</v>
      </c>
      <c r="AR934" s="2">
        <v>10.4</v>
      </c>
      <c r="AS934" s="2">
        <v>1018</v>
      </c>
      <c r="AT934" s="2">
        <v>5730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7.7</v>
      </c>
      <c r="BB934">
        <v>10.8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5.7</v>
      </c>
      <c r="AN935" s="2">
        <v>73</v>
      </c>
      <c r="AO935" s="2">
        <v>1.3</v>
      </c>
      <c r="AP935" s="2">
        <v>4.7</v>
      </c>
      <c r="AQ935" s="2">
        <v>5.4</v>
      </c>
      <c r="AR935" s="2">
        <v>10.1</v>
      </c>
      <c r="AS935" s="2">
        <v>1018.1</v>
      </c>
      <c r="AT935" s="2">
        <v>5680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7.6</v>
      </c>
      <c r="BB935">
        <v>10.4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5.7</v>
      </c>
      <c r="AN936" s="2">
        <v>73</v>
      </c>
      <c r="AO936" s="2">
        <v>1.3</v>
      </c>
      <c r="AP936" s="2">
        <v>3.4</v>
      </c>
      <c r="AQ936" s="2">
        <v>10.4</v>
      </c>
      <c r="AR936" s="2">
        <v>17.3</v>
      </c>
      <c r="AS936" s="2">
        <v>1018.2</v>
      </c>
      <c r="AT936" s="2">
        <v>5640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7.5</v>
      </c>
      <c r="BB936">
        <v>10.1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5.6</v>
      </c>
      <c r="AN937" s="2">
        <v>73</v>
      </c>
      <c r="AO937" s="2">
        <v>1.2</v>
      </c>
      <c r="AP937" s="2">
        <v>2.6</v>
      </c>
      <c r="AQ937" s="2">
        <v>14</v>
      </c>
      <c r="AR937" s="2">
        <v>18.7</v>
      </c>
      <c r="AS937" s="2">
        <v>1018.2</v>
      </c>
      <c r="AT937" s="2">
        <v>5610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7.4</v>
      </c>
      <c r="BB937">
        <v>9.8000000000000007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5.6</v>
      </c>
      <c r="AN938" s="2">
        <v>73</v>
      </c>
      <c r="AO938" s="2">
        <v>1.2</v>
      </c>
      <c r="AP938" s="2">
        <v>4.8</v>
      </c>
      <c r="AQ938" s="2">
        <v>5</v>
      </c>
      <c r="AR938" s="2">
        <v>8.6</v>
      </c>
      <c r="AS938" s="2">
        <v>1018.1</v>
      </c>
      <c r="AT938" s="2">
        <v>5610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7.3</v>
      </c>
      <c r="BB938">
        <v>9.5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5.6</v>
      </c>
      <c r="AN939" s="2">
        <v>73</v>
      </c>
      <c r="AO939" s="2">
        <v>1.2</v>
      </c>
      <c r="AP939" s="2">
        <v>5.6</v>
      </c>
      <c r="AQ939" s="2">
        <v>2.5</v>
      </c>
      <c r="AR939" s="2">
        <v>4.3</v>
      </c>
      <c r="AS939" s="2">
        <v>1018.4</v>
      </c>
      <c r="AT939" s="2">
        <v>5600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7.2</v>
      </c>
      <c r="BB939">
        <v>9.5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5.6</v>
      </c>
      <c r="AN940" s="2">
        <v>73</v>
      </c>
      <c r="AO940" s="2">
        <v>1.2</v>
      </c>
      <c r="AP940" s="2">
        <v>2.7</v>
      </c>
      <c r="AQ940" s="2">
        <v>13.7</v>
      </c>
      <c r="AR940" s="2">
        <v>16.2</v>
      </c>
      <c r="AS940" s="2">
        <v>1018.2</v>
      </c>
      <c r="AT940" s="2">
        <v>5570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7.1</v>
      </c>
      <c r="BB940">
        <v>9.1999999999999993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5.6</v>
      </c>
      <c r="AN941" s="2">
        <v>73</v>
      </c>
      <c r="AO941" s="2">
        <v>1.2</v>
      </c>
      <c r="AP941" s="2">
        <v>2.8</v>
      </c>
      <c r="AQ941" s="2">
        <v>13</v>
      </c>
      <c r="AR941" s="2">
        <v>15.8</v>
      </c>
      <c r="AS941" s="2">
        <v>1018.1</v>
      </c>
      <c r="AT941" s="2">
        <v>5550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7</v>
      </c>
      <c r="BB941">
        <v>9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5.6</v>
      </c>
      <c r="AN942" s="2">
        <v>73</v>
      </c>
      <c r="AO942" s="2">
        <v>1.2</v>
      </c>
      <c r="AP942" s="2">
        <v>3.8</v>
      </c>
      <c r="AQ942" s="2">
        <v>8.3000000000000007</v>
      </c>
      <c r="AR942" s="2">
        <v>10.1</v>
      </c>
      <c r="AS942" s="2">
        <v>1018.1</v>
      </c>
      <c r="AT942" s="2">
        <v>5520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6.9</v>
      </c>
      <c r="BB942">
        <v>8.8000000000000007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5.6</v>
      </c>
      <c r="AN943" s="2">
        <v>73</v>
      </c>
      <c r="AO943" s="2">
        <v>1.2</v>
      </c>
      <c r="AP943" s="2">
        <v>5.6</v>
      </c>
      <c r="AQ943" s="2">
        <v>3.6</v>
      </c>
      <c r="AR943" s="2">
        <v>5.8</v>
      </c>
      <c r="AS943" s="2">
        <v>1018.2</v>
      </c>
      <c r="AT943" s="2">
        <v>5500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6.8</v>
      </c>
      <c r="BB943">
        <v>8.6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5.6</v>
      </c>
      <c r="AN944" s="2">
        <v>74</v>
      </c>
      <c r="AO944" s="2">
        <v>1.3</v>
      </c>
      <c r="AP944" s="2">
        <v>3.7</v>
      </c>
      <c r="AQ944" s="2">
        <v>8.6</v>
      </c>
      <c r="AR944" s="2">
        <v>9.4</v>
      </c>
      <c r="AS944" s="2">
        <v>1017.9</v>
      </c>
      <c r="AT944" s="2">
        <v>5470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6.8</v>
      </c>
      <c r="BB944">
        <v>8.4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5.6</v>
      </c>
      <c r="AN945" s="2">
        <v>73</v>
      </c>
      <c r="AO945" s="2">
        <v>1.2</v>
      </c>
      <c r="AP945" s="2">
        <v>3.4</v>
      </c>
      <c r="AQ945" s="2">
        <v>10.1</v>
      </c>
      <c r="AR945" s="2">
        <v>12.6</v>
      </c>
      <c r="AS945" s="2">
        <v>1018.2</v>
      </c>
      <c r="AT945" s="2">
        <v>5440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6.7</v>
      </c>
      <c r="BB945">
        <v>8.4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5.6</v>
      </c>
      <c r="AN946" s="2">
        <v>74</v>
      </c>
      <c r="AO946" s="2">
        <v>1.3</v>
      </c>
      <c r="AP946" s="2">
        <v>3.8</v>
      </c>
      <c r="AQ946" s="2">
        <v>7.9</v>
      </c>
      <c r="AR946" s="2">
        <v>7.9</v>
      </c>
      <c r="AS946" s="2">
        <v>1018.1</v>
      </c>
      <c r="AT946" s="2">
        <v>5550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6.6</v>
      </c>
      <c r="BB946">
        <v>8.1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5.6</v>
      </c>
      <c r="AN947" s="2">
        <v>74</v>
      </c>
      <c r="AO947" s="2">
        <v>1.3</v>
      </c>
      <c r="AP947" s="2">
        <v>3.7</v>
      </c>
      <c r="AQ947" s="2">
        <v>8.6</v>
      </c>
      <c r="AR947" s="2">
        <v>9.6999999999999993</v>
      </c>
      <c r="AS947" s="2">
        <v>1018</v>
      </c>
      <c r="AT947" s="2">
        <v>5870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6.6</v>
      </c>
      <c r="BB947">
        <v>7.9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5.6</v>
      </c>
      <c r="AN948" s="2">
        <v>74</v>
      </c>
      <c r="AO948" s="2">
        <v>1.3</v>
      </c>
      <c r="AP948" s="2">
        <v>3.8</v>
      </c>
      <c r="AQ948" s="2">
        <v>8.3000000000000007</v>
      </c>
      <c r="AR948" s="2">
        <v>8.3000000000000007</v>
      </c>
      <c r="AS948" s="2">
        <v>1018.1</v>
      </c>
      <c r="AT948" s="2">
        <v>5640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6.5</v>
      </c>
      <c r="BB948">
        <v>7.9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5.6</v>
      </c>
      <c r="AN949" s="2">
        <v>74</v>
      </c>
      <c r="AO949" s="2">
        <v>1.3</v>
      </c>
      <c r="AP949" s="2">
        <v>3.8</v>
      </c>
      <c r="AQ949" s="2">
        <v>8.3000000000000007</v>
      </c>
      <c r="AR949" s="2">
        <v>10.4</v>
      </c>
      <c r="AS949" s="2">
        <v>1018.3</v>
      </c>
      <c r="AT949" s="2">
        <v>5530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6.5</v>
      </c>
      <c r="BB949">
        <v>7.9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5.6</v>
      </c>
      <c r="AN950" s="2">
        <v>74</v>
      </c>
      <c r="AO950" s="2">
        <v>1.3</v>
      </c>
      <c r="AP950" s="2">
        <v>3.8</v>
      </c>
      <c r="AQ950" s="2">
        <v>7.9</v>
      </c>
      <c r="AR950" s="2">
        <v>9.4</v>
      </c>
      <c r="AS950" s="2">
        <v>1018.2</v>
      </c>
      <c r="AT950" s="2">
        <v>5310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6.4</v>
      </c>
      <c r="BB950">
        <v>7.9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5.6</v>
      </c>
      <c r="AN951" s="2">
        <v>74</v>
      </c>
      <c r="AO951" s="2">
        <v>1.3</v>
      </c>
      <c r="AP951" s="2">
        <v>4.8</v>
      </c>
      <c r="AQ951" s="2">
        <v>5</v>
      </c>
      <c r="AR951" s="2">
        <v>10.4</v>
      </c>
      <c r="AS951" s="2">
        <v>1018.2</v>
      </c>
      <c r="AT951" s="2">
        <v>5260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6.4</v>
      </c>
      <c r="BB951">
        <v>7.9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5.6</v>
      </c>
      <c r="AN952" s="2">
        <v>74</v>
      </c>
      <c r="AO952" s="2">
        <v>1.3</v>
      </c>
      <c r="AP952" s="2">
        <v>3.5</v>
      </c>
      <c r="AQ952" s="2">
        <v>9.6999999999999993</v>
      </c>
      <c r="AR952" s="2">
        <v>12.6</v>
      </c>
      <c r="AS952" s="2">
        <v>1018.2</v>
      </c>
      <c r="AT952" s="2">
        <v>5200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6.3</v>
      </c>
      <c r="BB952">
        <v>7.9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5.5</v>
      </c>
      <c r="AN953" s="2">
        <v>74</v>
      </c>
      <c r="AO953" s="2">
        <v>1.2</v>
      </c>
      <c r="AP953" s="2">
        <v>3.1</v>
      </c>
      <c r="AQ953" s="2">
        <v>10.4</v>
      </c>
      <c r="AR953" s="2">
        <v>10.4</v>
      </c>
      <c r="AS953" s="2">
        <v>1018.1</v>
      </c>
      <c r="AT953" s="2">
        <v>5160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6.3</v>
      </c>
      <c r="BB953">
        <v>7.8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5.5</v>
      </c>
      <c r="AN954" s="2">
        <v>74</v>
      </c>
      <c r="AO954" s="2">
        <v>1.2</v>
      </c>
      <c r="AP954" s="2">
        <v>2.4</v>
      </c>
      <c r="AQ954" s="2">
        <v>14.4</v>
      </c>
      <c r="AR954" s="2">
        <v>16.600000000000001</v>
      </c>
      <c r="AS954" s="2">
        <v>1018.2</v>
      </c>
      <c r="AT954" s="2">
        <v>5110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6.3</v>
      </c>
      <c r="BB954">
        <v>7.7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5.5</v>
      </c>
      <c r="AN955" s="2">
        <v>74</v>
      </c>
      <c r="AO955" s="2">
        <v>1.2</v>
      </c>
      <c r="AP955" s="2">
        <v>5.5</v>
      </c>
      <c r="AQ955" s="2">
        <v>4.3</v>
      </c>
      <c r="AR955" s="2">
        <v>11.2</v>
      </c>
      <c r="AS955" s="2">
        <v>1018.2</v>
      </c>
      <c r="AT955" s="2">
        <v>5060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6.2</v>
      </c>
      <c r="BB955">
        <v>7.6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5.5</v>
      </c>
      <c r="AN956" s="2">
        <v>74</v>
      </c>
      <c r="AO956" s="2">
        <v>1.2</v>
      </c>
      <c r="AP956" s="2">
        <v>2.7</v>
      </c>
      <c r="AQ956" s="2">
        <v>13</v>
      </c>
      <c r="AR956" s="2">
        <v>13.7</v>
      </c>
      <c r="AS956" s="2">
        <v>1018</v>
      </c>
      <c r="AT956" s="2">
        <v>5020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6.2</v>
      </c>
      <c r="BB956">
        <v>7.5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5.5</v>
      </c>
      <c r="AN957" s="2">
        <v>74</v>
      </c>
      <c r="AO957" s="2">
        <v>1.2</v>
      </c>
      <c r="AP957" s="2">
        <v>3</v>
      </c>
      <c r="AQ957" s="2">
        <v>11.5</v>
      </c>
      <c r="AR957" s="2">
        <v>11.9</v>
      </c>
      <c r="AS957" s="2">
        <v>1017.9</v>
      </c>
      <c r="AT957" s="2">
        <v>4990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6.2</v>
      </c>
      <c r="BB957">
        <v>7.5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5.5</v>
      </c>
      <c r="AN958" s="2">
        <v>74</v>
      </c>
      <c r="AO958" s="2">
        <v>1.2</v>
      </c>
      <c r="AP958" s="2">
        <v>5.5</v>
      </c>
      <c r="AQ958" s="2">
        <v>4.7</v>
      </c>
      <c r="AR958" s="2">
        <v>9</v>
      </c>
      <c r="AS958" s="2">
        <v>1018.1</v>
      </c>
      <c r="AT958" s="2">
        <v>4970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6.1</v>
      </c>
      <c r="BB958">
        <v>7.3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5.5</v>
      </c>
      <c r="AN959" s="2">
        <v>74</v>
      </c>
      <c r="AO959" s="2">
        <v>1.2</v>
      </c>
      <c r="AP959" s="2">
        <v>3.3</v>
      </c>
      <c r="AQ959" s="2">
        <v>9.6999999999999993</v>
      </c>
      <c r="AR959" s="2">
        <v>14.4</v>
      </c>
      <c r="AS959" s="2">
        <v>1018.1</v>
      </c>
      <c r="AT959" s="2">
        <v>4900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6.1</v>
      </c>
      <c r="BB959">
        <v>7.3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5.5</v>
      </c>
      <c r="AN960" s="2">
        <v>74</v>
      </c>
      <c r="AO960" s="2">
        <v>1.2</v>
      </c>
      <c r="AP960" s="2">
        <v>3.1</v>
      </c>
      <c r="AQ960" s="2">
        <v>10.8</v>
      </c>
      <c r="AR960" s="2">
        <v>13</v>
      </c>
      <c r="AS960" s="2">
        <v>1018</v>
      </c>
      <c r="AT960" s="2">
        <v>4880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6</v>
      </c>
      <c r="BB960">
        <v>7.1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5.5</v>
      </c>
      <c r="AN961" s="2">
        <v>74</v>
      </c>
      <c r="AO961" s="2">
        <v>1.2</v>
      </c>
      <c r="AP961" s="2">
        <v>4.0999999999999996</v>
      </c>
      <c r="AQ961" s="2">
        <v>6.5</v>
      </c>
      <c r="AR961" s="2">
        <v>8.3000000000000007</v>
      </c>
      <c r="AS961" s="2">
        <v>1018.2</v>
      </c>
      <c r="AT961" s="2">
        <v>4880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6</v>
      </c>
      <c r="BB961">
        <v>7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5.5</v>
      </c>
      <c r="AN962" s="2">
        <v>74</v>
      </c>
      <c r="AO962" s="2">
        <v>1.2</v>
      </c>
      <c r="AP962" s="2">
        <v>3.8</v>
      </c>
      <c r="AQ962" s="2">
        <v>7.6</v>
      </c>
      <c r="AR962" s="2">
        <v>14.8</v>
      </c>
      <c r="AS962" s="2">
        <v>1018.2</v>
      </c>
      <c r="AT962" s="2">
        <v>4880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6</v>
      </c>
      <c r="BB962">
        <v>6.9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5.5</v>
      </c>
      <c r="AN963" s="2">
        <v>74</v>
      </c>
      <c r="AO963" s="2">
        <v>1.2</v>
      </c>
      <c r="AP963" s="2">
        <v>2.9</v>
      </c>
      <c r="AQ963" s="2">
        <v>11.9</v>
      </c>
      <c r="AR963" s="2">
        <v>18</v>
      </c>
      <c r="AS963" s="2">
        <v>1018.3</v>
      </c>
      <c r="AT963" s="2">
        <v>4860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5.9</v>
      </c>
      <c r="BB963">
        <v>6.8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5.5</v>
      </c>
      <c r="AN964" s="2">
        <v>74</v>
      </c>
      <c r="AO964" s="2">
        <v>1.2</v>
      </c>
      <c r="AP964" s="2">
        <v>3.7</v>
      </c>
      <c r="AQ964" s="2">
        <v>8.3000000000000007</v>
      </c>
      <c r="AR964" s="2">
        <v>9.4</v>
      </c>
      <c r="AS964" s="2">
        <v>1018.2</v>
      </c>
      <c r="AT964" s="2">
        <v>4820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5.9</v>
      </c>
      <c r="BB964">
        <v>6.8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5.5</v>
      </c>
      <c r="AN965" s="2">
        <v>74</v>
      </c>
      <c r="AO965" s="2">
        <v>1.2</v>
      </c>
      <c r="AP965" s="2">
        <v>4.5</v>
      </c>
      <c r="AQ965" s="2">
        <v>5.4</v>
      </c>
      <c r="AR965" s="2">
        <v>8.3000000000000007</v>
      </c>
      <c r="AS965" s="2">
        <v>1018.3</v>
      </c>
      <c r="AT965" s="2">
        <v>4760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5.9</v>
      </c>
      <c r="BB965">
        <v>6.7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5.5</v>
      </c>
      <c r="AN966" s="2">
        <v>75</v>
      </c>
      <c r="AO966" s="2">
        <v>1.4</v>
      </c>
      <c r="AP966" s="2">
        <v>2.7</v>
      </c>
      <c r="AQ966" s="2">
        <v>12.6</v>
      </c>
      <c r="AR966" s="2">
        <v>13.7</v>
      </c>
      <c r="AS966" s="2">
        <v>1018.2</v>
      </c>
      <c r="AT966" s="2">
        <v>4730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5.9</v>
      </c>
      <c r="BB966">
        <v>6.7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5.5</v>
      </c>
      <c r="AN967" s="2">
        <v>75</v>
      </c>
      <c r="AO967" s="2">
        <v>1.4</v>
      </c>
      <c r="AP967" s="2">
        <v>5.5</v>
      </c>
      <c r="AQ967" s="2">
        <v>2.5</v>
      </c>
      <c r="AR967" s="2">
        <v>8.6</v>
      </c>
      <c r="AS967" s="2">
        <v>1018.4</v>
      </c>
      <c r="AT967" s="2">
        <v>4690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5.9</v>
      </c>
      <c r="BB967">
        <v>6.6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5.5</v>
      </c>
      <c r="AN968" s="2">
        <v>75</v>
      </c>
      <c r="AO968" s="2">
        <v>1.4</v>
      </c>
      <c r="AP968" s="2">
        <v>3.7</v>
      </c>
      <c r="AQ968" s="2">
        <v>8.3000000000000007</v>
      </c>
      <c r="AR968" s="2">
        <v>14.4</v>
      </c>
      <c r="AS968" s="2">
        <v>1018.3</v>
      </c>
      <c r="AT968" s="2">
        <v>4660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5.8</v>
      </c>
      <c r="BB968">
        <v>6.6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5.5</v>
      </c>
      <c r="AN969" s="2">
        <v>75</v>
      </c>
      <c r="AO969" s="2">
        <v>1.4</v>
      </c>
      <c r="AP969" s="2">
        <v>3.5</v>
      </c>
      <c r="AQ969" s="2">
        <v>9</v>
      </c>
      <c r="AR969" s="2">
        <v>9</v>
      </c>
      <c r="AS969" s="2">
        <v>1018.1</v>
      </c>
      <c r="AT969" s="2">
        <v>4610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5.8</v>
      </c>
      <c r="BB969">
        <v>6.6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5.5</v>
      </c>
      <c r="AN970" s="2">
        <v>75</v>
      </c>
      <c r="AO970" s="2">
        <v>1.4</v>
      </c>
      <c r="AP970" s="2">
        <v>3.8</v>
      </c>
      <c r="AQ970" s="2">
        <v>7.6</v>
      </c>
      <c r="AR970" s="2">
        <v>9.6999999999999993</v>
      </c>
      <c r="AS970" s="2">
        <v>1018.3</v>
      </c>
      <c r="AT970" s="2">
        <v>4580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5.8</v>
      </c>
      <c r="BB970">
        <v>6.6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5.5</v>
      </c>
      <c r="AN971" s="2">
        <v>75</v>
      </c>
      <c r="AO971" s="2">
        <v>1.4</v>
      </c>
      <c r="AP971" s="2">
        <v>5.5</v>
      </c>
      <c r="AQ971" s="2">
        <v>4.3</v>
      </c>
      <c r="AR971" s="2">
        <v>7.2</v>
      </c>
      <c r="AS971" s="2">
        <v>1018.3</v>
      </c>
      <c r="AT971" s="2">
        <v>4540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5.8</v>
      </c>
      <c r="BB971">
        <v>6.7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5.5</v>
      </c>
      <c r="AN972" s="2">
        <v>75</v>
      </c>
      <c r="AO972" s="2">
        <v>1.4</v>
      </c>
      <c r="AP972" s="2">
        <v>3.3</v>
      </c>
      <c r="AQ972" s="2">
        <v>10.1</v>
      </c>
      <c r="AR972" s="2">
        <v>13.3</v>
      </c>
      <c r="AS972" s="2">
        <v>1018.3</v>
      </c>
      <c r="AT972" s="2">
        <v>4510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5.8</v>
      </c>
      <c r="BB972">
        <v>6.8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5.5</v>
      </c>
      <c r="AN973" s="2">
        <v>75</v>
      </c>
      <c r="AO973" s="2">
        <v>1.4</v>
      </c>
      <c r="AP973" s="2">
        <v>4.0999999999999996</v>
      </c>
      <c r="AQ973" s="2">
        <v>6.5</v>
      </c>
      <c r="AR973" s="2">
        <v>9.6999999999999993</v>
      </c>
      <c r="AS973" s="2">
        <v>1018.2</v>
      </c>
      <c r="AT973" s="2">
        <v>4470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5.7</v>
      </c>
      <c r="BB973">
        <v>6.9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5.5</v>
      </c>
      <c r="AN974" s="2">
        <v>75</v>
      </c>
      <c r="AO974" s="2">
        <v>1.4</v>
      </c>
      <c r="AP974" s="2">
        <v>4.5</v>
      </c>
      <c r="AQ974" s="2">
        <v>5.4</v>
      </c>
      <c r="AR974" s="2">
        <v>10.1</v>
      </c>
      <c r="AS974" s="2">
        <v>1018.3</v>
      </c>
      <c r="AT974" s="2">
        <v>4430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5.7</v>
      </c>
      <c r="BB974">
        <v>7.2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5.5</v>
      </c>
      <c r="AN975" s="2">
        <v>75</v>
      </c>
      <c r="AO975" s="2">
        <v>1.4</v>
      </c>
      <c r="AP975" s="2">
        <v>3.7</v>
      </c>
      <c r="AQ975" s="2">
        <v>7.9</v>
      </c>
      <c r="AR975" s="2">
        <v>11.5</v>
      </c>
      <c r="AS975" s="2">
        <v>1018.2</v>
      </c>
      <c r="AT975" s="2">
        <v>4390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5.7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5.5</v>
      </c>
      <c r="AN976" s="2">
        <v>75</v>
      </c>
      <c r="AO976" s="2">
        <v>1.4</v>
      </c>
      <c r="AP976" s="2">
        <v>4.5</v>
      </c>
      <c r="AQ976" s="2">
        <v>5.4</v>
      </c>
      <c r="AR976" s="2">
        <v>6.1</v>
      </c>
      <c r="AS976" s="2">
        <v>1018.1</v>
      </c>
      <c r="AT976" s="2">
        <v>4360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5.7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5.5</v>
      </c>
      <c r="AN977" s="2">
        <v>75</v>
      </c>
      <c r="AO977" s="2">
        <v>1.4</v>
      </c>
      <c r="AP977" s="2">
        <v>4.5999999999999996</v>
      </c>
      <c r="AQ977" s="2">
        <v>5</v>
      </c>
      <c r="AR977" s="2">
        <v>7.9</v>
      </c>
      <c r="AS977" s="2">
        <v>1018.2</v>
      </c>
      <c r="AT977" s="2">
        <v>4330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5.6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5.5</v>
      </c>
      <c r="AN978" s="2">
        <v>75</v>
      </c>
      <c r="AO978" s="2">
        <v>1.4</v>
      </c>
      <c r="AP978" s="2">
        <v>2.7</v>
      </c>
      <c r="AQ978" s="2">
        <v>12.6</v>
      </c>
      <c r="AR978" s="2">
        <v>16.600000000000001</v>
      </c>
      <c r="AS978" s="2">
        <v>1018.4</v>
      </c>
      <c r="AT978" s="2">
        <v>4280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5.6</v>
      </c>
      <c r="BB978">
        <v>7.4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5.5</v>
      </c>
      <c r="AN979" s="2">
        <v>75</v>
      </c>
      <c r="AO979" s="2">
        <v>1.4</v>
      </c>
      <c r="AP979" s="2">
        <v>2.7</v>
      </c>
      <c r="AQ979" s="2">
        <v>13</v>
      </c>
      <c r="AR979" s="2">
        <v>13.7</v>
      </c>
      <c r="AS979" s="2">
        <v>1018.3</v>
      </c>
      <c r="AT979" s="2">
        <v>4240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5.6</v>
      </c>
      <c r="BB979">
        <v>7.4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5.5</v>
      </c>
      <c r="AN980" s="2">
        <v>75</v>
      </c>
      <c r="AO980" s="2">
        <v>1.4</v>
      </c>
      <c r="AP980" s="2">
        <v>3.5</v>
      </c>
      <c r="AQ980" s="2">
        <v>9</v>
      </c>
      <c r="AR980" s="2">
        <v>16.600000000000001</v>
      </c>
      <c r="AS980" s="2">
        <v>1018.2</v>
      </c>
      <c r="AT980" s="2">
        <v>4180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5.6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5.6</v>
      </c>
      <c r="AN981" s="2">
        <v>75</v>
      </c>
      <c r="AO981" s="2">
        <v>1.5</v>
      </c>
      <c r="AP981" s="2">
        <v>5.6</v>
      </c>
      <c r="AQ981" s="2">
        <v>4</v>
      </c>
      <c r="AR981" s="2">
        <v>6.1</v>
      </c>
      <c r="AS981" s="2">
        <v>1018.4</v>
      </c>
      <c r="AT981" s="2">
        <v>4130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5.6</v>
      </c>
      <c r="BB981">
        <v>7.3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5.6</v>
      </c>
      <c r="AN982" s="2">
        <v>75</v>
      </c>
      <c r="AO982" s="2">
        <v>1.5</v>
      </c>
      <c r="AP982" s="2">
        <v>4.5999999999999996</v>
      </c>
      <c r="AQ982" s="2">
        <v>5.4</v>
      </c>
      <c r="AR982" s="2">
        <v>7.6</v>
      </c>
      <c r="AS982" s="2">
        <v>1018.6</v>
      </c>
      <c r="AT982" s="2">
        <v>4090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5.6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5.5</v>
      </c>
      <c r="AN983" s="2">
        <v>75</v>
      </c>
      <c r="AO983" s="2">
        <v>1.4</v>
      </c>
      <c r="AP983" s="2">
        <v>5.5</v>
      </c>
      <c r="AQ983" s="2">
        <v>4</v>
      </c>
      <c r="AR983" s="2">
        <v>9.6999999999999993</v>
      </c>
      <c r="AS983" s="2">
        <v>1018.3</v>
      </c>
      <c r="AT983" s="2">
        <v>4060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5.5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75</v>
      </c>
      <c r="AO984" s="2">
        <v>1.5</v>
      </c>
      <c r="AP984" s="2">
        <v>3.6</v>
      </c>
      <c r="AQ984" s="2">
        <v>9</v>
      </c>
      <c r="AR984" s="2">
        <v>15.5</v>
      </c>
      <c r="AS984" s="2">
        <v>1018.2</v>
      </c>
      <c r="AT984" s="2">
        <v>4020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5.5</v>
      </c>
      <c r="BB984">
        <v>7.1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75</v>
      </c>
      <c r="AO985" s="2">
        <v>1.5</v>
      </c>
      <c r="AP985" s="2">
        <v>5.6</v>
      </c>
      <c r="AQ985" s="2">
        <v>3.2</v>
      </c>
      <c r="AR985" s="2">
        <v>7.2</v>
      </c>
      <c r="AS985" s="2">
        <v>1018.4</v>
      </c>
      <c r="AT985" s="2">
        <v>3990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5.5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5.5</v>
      </c>
      <c r="AN986" s="2">
        <v>76</v>
      </c>
      <c r="AO986" s="2">
        <v>1.6</v>
      </c>
      <c r="AP986" s="2">
        <v>3.5</v>
      </c>
      <c r="AQ986" s="2">
        <v>9</v>
      </c>
      <c r="AR986" s="2">
        <v>10.1</v>
      </c>
      <c r="AS986" s="2">
        <v>1018.3</v>
      </c>
      <c r="AT986" s="2">
        <v>3940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5.5</v>
      </c>
      <c r="BB986">
        <v>7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5.5</v>
      </c>
      <c r="AN987" s="2">
        <v>76</v>
      </c>
      <c r="AO987" s="2">
        <v>1.6</v>
      </c>
      <c r="AP987" s="2">
        <v>4</v>
      </c>
      <c r="AQ987" s="2">
        <v>6.8</v>
      </c>
      <c r="AR987" s="2">
        <v>13.3</v>
      </c>
      <c r="AS987" s="2">
        <v>1018.4</v>
      </c>
      <c r="AT987" s="2">
        <v>3900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5.5</v>
      </c>
      <c r="BB987">
        <v>6.9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5.5</v>
      </c>
      <c r="AN988" s="2">
        <v>76</v>
      </c>
      <c r="AO988" s="2">
        <v>1.6</v>
      </c>
      <c r="AP988" s="2">
        <v>3.4</v>
      </c>
      <c r="AQ988" s="2">
        <v>9.4</v>
      </c>
      <c r="AR988" s="2">
        <v>10.1</v>
      </c>
      <c r="AS988" s="2">
        <v>1018.4</v>
      </c>
      <c r="AT988" s="2">
        <v>3860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5.5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5.5</v>
      </c>
      <c r="AN989" s="2">
        <v>76</v>
      </c>
      <c r="AO989" s="2">
        <v>1.6</v>
      </c>
      <c r="AP989" s="2">
        <v>3.4</v>
      </c>
      <c r="AQ989" s="2">
        <v>9.4</v>
      </c>
      <c r="AR989" s="2">
        <v>11.2</v>
      </c>
      <c r="AS989" s="2">
        <v>1018.4</v>
      </c>
      <c r="AT989" s="2">
        <v>3810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5.4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76</v>
      </c>
      <c r="AO990" s="2">
        <v>1.6</v>
      </c>
      <c r="AP990" s="2">
        <v>3.8</v>
      </c>
      <c r="AQ990" s="2">
        <v>7.6</v>
      </c>
      <c r="AR990" s="2">
        <v>10.4</v>
      </c>
      <c r="AS990" s="2">
        <v>1018.3</v>
      </c>
      <c r="AT990" s="2">
        <v>3760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5.4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76</v>
      </c>
      <c r="AO991" s="2">
        <v>1.6</v>
      </c>
      <c r="AP991" s="2">
        <v>3.7</v>
      </c>
      <c r="AQ991" s="2">
        <v>8.3000000000000007</v>
      </c>
      <c r="AR991" s="2">
        <v>11.2</v>
      </c>
      <c r="AS991" s="2">
        <v>1018.4</v>
      </c>
      <c r="AT991" s="2">
        <v>3710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5.4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5.5</v>
      </c>
      <c r="AN992" s="2">
        <v>76</v>
      </c>
      <c r="AO992" s="2">
        <v>1.6</v>
      </c>
      <c r="AP992" s="2">
        <v>4.3</v>
      </c>
      <c r="AQ992" s="2">
        <v>6.1</v>
      </c>
      <c r="AR992" s="2">
        <v>6.8</v>
      </c>
      <c r="AS992" s="2">
        <v>1018.4</v>
      </c>
      <c r="AT992" s="2">
        <v>3600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5.4</v>
      </c>
      <c r="BB992">
        <v>6.7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5.5</v>
      </c>
      <c r="AN993" s="2">
        <v>76</v>
      </c>
      <c r="AO993" s="2">
        <v>1.6</v>
      </c>
      <c r="AP993" s="2">
        <v>4.5</v>
      </c>
      <c r="AQ993" s="2">
        <v>5.4</v>
      </c>
      <c r="AR993" s="2">
        <v>13</v>
      </c>
      <c r="AS993" s="2">
        <v>1018.4</v>
      </c>
      <c r="AT993" s="2">
        <v>3460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5.4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5.5</v>
      </c>
      <c r="AN994" s="2">
        <v>76</v>
      </c>
      <c r="AO994" s="2">
        <v>1.6</v>
      </c>
      <c r="AP994" s="2">
        <v>4.0999999999999996</v>
      </c>
      <c r="AQ994" s="2">
        <v>6.5</v>
      </c>
      <c r="AR994" s="2">
        <v>11.9</v>
      </c>
      <c r="AS994" s="2">
        <v>1018.3</v>
      </c>
      <c r="AT994" s="2">
        <v>3440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5.4</v>
      </c>
      <c r="BB994">
        <v>6.6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77</v>
      </c>
      <c r="AO995" s="2">
        <v>1.7</v>
      </c>
      <c r="AP995" s="2">
        <v>2.9</v>
      </c>
      <c r="AQ995" s="2">
        <v>11.2</v>
      </c>
      <c r="AR995" s="2">
        <v>16.2</v>
      </c>
      <c r="AS995" s="2">
        <v>1018.3</v>
      </c>
      <c r="AT995" s="2">
        <v>3400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5.4</v>
      </c>
      <c r="BB995">
        <v>6.5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77</v>
      </c>
      <c r="AO996" s="2">
        <v>1.7</v>
      </c>
      <c r="AP996" s="2">
        <v>3.2</v>
      </c>
      <c r="AQ996" s="2">
        <v>10.1</v>
      </c>
      <c r="AR996" s="2">
        <v>10.4</v>
      </c>
      <c r="AS996" s="2">
        <v>1018.5</v>
      </c>
      <c r="AT996" s="2">
        <v>3320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5.3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77</v>
      </c>
      <c r="AO997" s="2">
        <v>1.7</v>
      </c>
      <c r="AP997" s="2">
        <v>5.4</v>
      </c>
      <c r="AQ997" s="2">
        <v>4.7</v>
      </c>
      <c r="AR997" s="2">
        <v>5.4</v>
      </c>
      <c r="AS997" s="2">
        <v>1018.6</v>
      </c>
      <c r="AT997" s="2">
        <v>3350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5.3</v>
      </c>
      <c r="BB997">
        <v>6.4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77</v>
      </c>
      <c r="AO998" s="2">
        <v>1.7</v>
      </c>
      <c r="AP998" s="2">
        <v>3</v>
      </c>
      <c r="AQ998" s="2">
        <v>10.4</v>
      </c>
      <c r="AR998" s="2">
        <v>15.8</v>
      </c>
      <c r="AS998" s="2">
        <v>1018.5</v>
      </c>
      <c r="AT998" s="2">
        <v>3330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5.3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77</v>
      </c>
      <c r="AO999" s="2">
        <v>1.7</v>
      </c>
      <c r="AP999" s="2">
        <v>3.7</v>
      </c>
      <c r="AQ999" s="2">
        <v>7.6</v>
      </c>
      <c r="AR999" s="2">
        <v>7.6</v>
      </c>
      <c r="AS999" s="2">
        <v>1018.5</v>
      </c>
      <c r="AT999" s="2">
        <v>3320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5.3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77</v>
      </c>
      <c r="AO1000" s="2">
        <v>1.7</v>
      </c>
      <c r="AP1000" s="2">
        <v>4.4000000000000004</v>
      </c>
      <c r="AQ1000" s="2">
        <v>5.4</v>
      </c>
      <c r="AR1000" s="2">
        <v>8.3000000000000007</v>
      </c>
      <c r="AS1000" s="2">
        <v>1018.4</v>
      </c>
      <c r="AT1000" s="2">
        <v>3300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5.3</v>
      </c>
      <c r="BB1000">
        <v>6.1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77</v>
      </c>
      <c r="AO1001" s="2">
        <v>1.7</v>
      </c>
      <c r="AP1001" s="2">
        <v>4.2</v>
      </c>
      <c r="AQ1001" s="2">
        <v>5.8</v>
      </c>
      <c r="AR1001" s="2">
        <v>5.8</v>
      </c>
      <c r="AS1001" s="2">
        <v>1018.5</v>
      </c>
      <c r="AT1001" s="2">
        <v>3250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5.2</v>
      </c>
      <c r="BB1001">
        <v>6.1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77</v>
      </c>
      <c r="AO1002" s="2">
        <v>1.7</v>
      </c>
      <c r="AP1002" s="2">
        <v>3.6</v>
      </c>
      <c r="AQ1002" s="2">
        <v>8.3000000000000007</v>
      </c>
      <c r="AR1002" s="2">
        <v>10.1</v>
      </c>
      <c r="AS1002" s="2">
        <v>1018.6</v>
      </c>
      <c r="AT1002" s="2">
        <v>3210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5.2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77</v>
      </c>
      <c r="AO1003" s="2">
        <v>1.6</v>
      </c>
      <c r="AP1003" s="2">
        <v>2.2000000000000002</v>
      </c>
      <c r="AQ1003" s="2">
        <v>14.8</v>
      </c>
      <c r="AR1003" s="2">
        <v>17.3</v>
      </c>
      <c r="AS1003" s="2">
        <v>1018.7</v>
      </c>
      <c r="AT1003" s="2">
        <v>3160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5.2</v>
      </c>
      <c r="BB1003">
        <v>6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77</v>
      </c>
      <c r="AO1004" s="2">
        <v>1.6</v>
      </c>
      <c r="AP1004" s="2">
        <v>4.0999999999999996</v>
      </c>
      <c r="AQ1004" s="2">
        <v>5.8</v>
      </c>
      <c r="AR1004" s="2">
        <v>9.6999999999999993</v>
      </c>
      <c r="AS1004" s="2">
        <v>1018.5</v>
      </c>
      <c r="AT1004" s="2">
        <v>3130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5.2</v>
      </c>
      <c r="BB1004">
        <v>5.9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77</v>
      </c>
      <c r="AO1005" s="2">
        <v>1.6</v>
      </c>
      <c r="AP1005" s="2">
        <v>4.0999999999999996</v>
      </c>
      <c r="AQ1005" s="2">
        <v>5.8</v>
      </c>
      <c r="AR1005" s="2">
        <v>6.1</v>
      </c>
      <c r="AS1005" s="2">
        <v>1018.9</v>
      </c>
      <c r="AT1005" s="2">
        <v>3090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5.2</v>
      </c>
      <c r="BB1005">
        <v>5.9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5.2</v>
      </c>
      <c r="AN1006" s="2">
        <v>77</v>
      </c>
      <c r="AO1006" s="2">
        <v>1.5</v>
      </c>
      <c r="AP1006" s="2">
        <v>3.3</v>
      </c>
      <c r="AQ1006" s="2">
        <v>7.9</v>
      </c>
      <c r="AR1006" s="2">
        <v>13.7</v>
      </c>
      <c r="AS1006" s="2">
        <v>1018.7</v>
      </c>
      <c r="AT1006" s="2">
        <v>3050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5.2</v>
      </c>
      <c r="BB1006">
        <v>5.8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5.2</v>
      </c>
      <c r="AN1007" s="2">
        <v>77</v>
      </c>
      <c r="AO1007" s="2">
        <v>1.5</v>
      </c>
      <c r="AP1007" s="2">
        <v>3.9</v>
      </c>
      <c r="AQ1007" s="2">
        <v>6.1</v>
      </c>
      <c r="AR1007" s="2">
        <v>10.4</v>
      </c>
      <c r="AS1007" s="2">
        <v>1018.5</v>
      </c>
      <c r="AT1007" s="2">
        <v>2990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5.0999999999999996</v>
      </c>
      <c r="BB1007">
        <v>5.8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5.0999999999999996</v>
      </c>
      <c r="AN1008" s="2">
        <v>77</v>
      </c>
      <c r="AO1008" s="2">
        <v>1.4</v>
      </c>
      <c r="AP1008" s="2">
        <v>3.1</v>
      </c>
      <c r="AQ1008" s="2">
        <v>8.6</v>
      </c>
      <c r="AR1008" s="2">
        <v>12.2</v>
      </c>
      <c r="AS1008" s="2">
        <v>1018.7</v>
      </c>
      <c r="AT1008" s="2">
        <v>2920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5.0999999999999996</v>
      </c>
      <c r="BB1008">
        <v>5.7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5.0999999999999996</v>
      </c>
      <c r="AN1009" s="2">
        <v>77</v>
      </c>
      <c r="AO1009" s="2">
        <v>1.4</v>
      </c>
      <c r="AP1009" s="2">
        <v>3.6</v>
      </c>
      <c r="AQ1009" s="2">
        <v>6.8</v>
      </c>
      <c r="AR1009" s="2">
        <v>9.6999999999999993</v>
      </c>
      <c r="AS1009" s="2">
        <v>1018.6</v>
      </c>
      <c r="AT1009" s="2">
        <v>2870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5.0999999999999996</v>
      </c>
      <c r="BB1009">
        <v>5.7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5</v>
      </c>
      <c r="AN1010" s="2">
        <v>77</v>
      </c>
      <c r="AO1010" s="2">
        <v>1.3</v>
      </c>
      <c r="AP1010" s="2">
        <v>3.3</v>
      </c>
      <c r="AQ1010" s="2">
        <v>7.2</v>
      </c>
      <c r="AR1010" s="2">
        <v>10.4</v>
      </c>
      <c r="AS1010" s="2">
        <v>1018.6</v>
      </c>
      <c r="AT1010" s="2">
        <v>2810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</v>
      </c>
      <c r="BB1010">
        <v>5.7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5</v>
      </c>
      <c r="AN1011" s="2">
        <v>77</v>
      </c>
      <c r="AO1011" s="2">
        <v>1.3</v>
      </c>
      <c r="AP1011" s="2">
        <v>3.5</v>
      </c>
      <c r="AQ1011" s="2">
        <v>6.5</v>
      </c>
      <c r="AR1011" s="2">
        <v>9</v>
      </c>
      <c r="AS1011" s="2">
        <v>1018.7</v>
      </c>
      <c r="AT1011" s="2">
        <v>2720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</v>
      </c>
      <c r="BB1011">
        <v>5.6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5</v>
      </c>
      <c r="AN1012" s="2">
        <v>77</v>
      </c>
      <c r="AO1012" s="2">
        <v>1.3</v>
      </c>
      <c r="AP1012" s="2">
        <v>3</v>
      </c>
      <c r="AQ1012" s="2">
        <v>8.6</v>
      </c>
      <c r="AR1012" s="2">
        <v>8.6</v>
      </c>
      <c r="AS1012" s="2">
        <v>1018.9</v>
      </c>
      <c r="AT1012" s="2">
        <v>2590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</v>
      </c>
      <c r="BB1012">
        <v>5.6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5</v>
      </c>
      <c r="AN1013" s="2">
        <v>77</v>
      </c>
      <c r="AO1013" s="2">
        <v>1.3</v>
      </c>
      <c r="AP1013" s="2">
        <v>3.7</v>
      </c>
      <c r="AQ1013" s="2">
        <v>6.1</v>
      </c>
      <c r="AR1013" s="2">
        <v>9</v>
      </c>
      <c r="AS1013" s="2">
        <v>1018.5</v>
      </c>
      <c r="AT1013" s="2">
        <v>2450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</v>
      </c>
      <c r="BB1013">
        <v>5.5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4.9000000000000004</v>
      </c>
      <c r="AN1014" s="2">
        <v>77</v>
      </c>
      <c r="AO1014" s="2">
        <v>1.2</v>
      </c>
      <c r="AP1014" s="2">
        <v>3.6</v>
      </c>
      <c r="AQ1014" s="2">
        <v>6.1</v>
      </c>
      <c r="AR1014" s="2">
        <v>11.9</v>
      </c>
      <c r="AS1014" s="2">
        <v>1018.8</v>
      </c>
      <c r="AT1014" s="2">
        <v>2320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4.9000000000000004</v>
      </c>
      <c r="BB1014">
        <v>5.5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4.9000000000000004</v>
      </c>
      <c r="AN1015" s="2">
        <v>77</v>
      </c>
      <c r="AO1015" s="2">
        <v>1.2</v>
      </c>
      <c r="AP1015" s="2">
        <v>3.6</v>
      </c>
      <c r="AQ1015" s="2">
        <v>6.1</v>
      </c>
      <c r="AR1015" s="2">
        <v>7.2</v>
      </c>
      <c r="AS1015" s="2">
        <v>1018.8</v>
      </c>
      <c r="AT1015" s="2">
        <v>2240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4.9000000000000004</v>
      </c>
      <c r="BB1015">
        <v>5.4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4.9000000000000004</v>
      </c>
      <c r="AN1016" s="2">
        <v>77</v>
      </c>
      <c r="AO1016" s="2">
        <v>1.2</v>
      </c>
      <c r="AP1016" s="2">
        <v>3.3</v>
      </c>
      <c r="AQ1016" s="2">
        <v>6.8</v>
      </c>
      <c r="AR1016" s="2">
        <v>9</v>
      </c>
      <c r="AS1016" s="2">
        <v>1018.8</v>
      </c>
      <c r="AT1016" s="2">
        <v>2160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4.9000000000000004</v>
      </c>
      <c r="BB1016">
        <v>5.4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4.8</v>
      </c>
      <c r="AN1017" s="2">
        <v>77</v>
      </c>
      <c r="AO1017" s="2">
        <v>1.1000000000000001</v>
      </c>
      <c r="AP1017" s="2">
        <v>3.5</v>
      </c>
      <c r="AQ1017" s="2">
        <v>5.8</v>
      </c>
      <c r="AR1017" s="2">
        <v>9</v>
      </c>
      <c r="AS1017" s="2">
        <v>1018.8</v>
      </c>
      <c r="AT1017" s="2">
        <v>2090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4.8</v>
      </c>
      <c r="BB1017">
        <v>5.3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4.8</v>
      </c>
      <c r="AN1018" s="2">
        <v>77</v>
      </c>
      <c r="AO1018" s="2">
        <v>1.1000000000000001</v>
      </c>
      <c r="AP1018" s="2">
        <v>3.3</v>
      </c>
      <c r="AQ1018" s="2">
        <v>6.5</v>
      </c>
      <c r="AR1018" s="2">
        <v>11.9</v>
      </c>
      <c r="AS1018" s="2">
        <v>1018.6</v>
      </c>
      <c r="AT1018" s="2">
        <v>2030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4.8</v>
      </c>
      <c r="BB1018">
        <v>5.3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4.8</v>
      </c>
      <c r="AN1019" s="2">
        <v>78</v>
      </c>
      <c r="AO1019" s="2">
        <v>1.3</v>
      </c>
      <c r="AP1019" s="2">
        <v>4.8</v>
      </c>
      <c r="AQ1019" s="2">
        <v>4.7</v>
      </c>
      <c r="AR1019" s="2">
        <v>8.3000000000000007</v>
      </c>
      <c r="AS1019" s="2">
        <v>1018.5</v>
      </c>
      <c r="AT1019" s="2">
        <v>1960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4.8</v>
      </c>
      <c r="BB1019">
        <v>5.2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4.7</v>
      </c>
      <c r="AN1020" s="2">
        <v>78</v>
      </c>
      <c r="AO1020" s="2">
        <v>1.2</v>
      </c>
      <c r="AP1020" s="2">
        <v>2.2999999999999998</v>
      </c>
      <c r="AQ1020" s="2">
        <v>10.1</v>
      </c>
      <c r="AR1020" s="2">
        <v>11.2</v>
      </c>
      <c r="AS1020" s="2">
        <v>1018.6</v>
      </c>
      <c r="AT1020" s="2">
        <v>1910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4.7</v>
      </c>
      <c r="BB1020">
        <v>5.2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4.7</v>
      </c>
      <c r="AN1021" s="2">
        <v>78</v>
      </c>
      <c r="AO1021" s="2">
        <v>1.2</v>
      </c>
      <c r="AP1021" s="2">
        <v>3</v>
      </c>
      <c r="AQ1021" s="2">
        <v>7.2</v>
      </c>
      <c r="AR1021" s="2">
        <v>10.4</v>
      </c>
      <c r="AS1021" s="2">
        <v>1018.8</v>
      </c>
      <c r="AT1021" s="2">
        <v>1840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4.7</v>
      </c>
      <c r="BB1021">
        <v>5.0999999999999996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4.5999999999999996</v>
      </c>
      <c r="AN1022" s="2">
        <v>78</v>
      </c>
      <c r="AO1022" s="2">
        <v>1.1000000000000001</v>
      </c>
      <c r="AP1022" s="2">
        <v>2.6</v>
      </c>
      <c r="AQ1022" s="2">
        <v>8.3000000000000007</v>
      </c>
      <c r="AR1022" s="2">
        <v>9.4</v>
      </c>
      <c r="AS1022" s="2">
        <v>1018.7</v>
      </c>
      <c r="AT1022" s="2">
        <v>1790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4.5999999999999996</v>
      </c>
      <c r="BB1022">
        <v>5.0999999999999996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4.5999999999999996</v>
      </c>
      <c r="AN1023" s="2">
        <v>78</v>
      </c>
      <c r="AO1023" s="2">
        <v>1.1000000000000001</v>
      </c>
      <c r="AP1023" s="2">
        <v>2.6</v>
      </c>
      <c r="AQ1023" s="2">
        <v>8.3000000000000007</v>
      </c>
      <c r="AR1023" s="2">
        <v>13</v>
      </c>
      <c r="AS1023" s="2">
        <v>1018.8</v>
      </c>
      <c r="AT1023" s="2">
        <v>1730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4.5999999999999996</v>
      </c>
      <c r="BB1023">
        <v>5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4.5</v>
      </c>
      <c r="AN1024" s="2">
        <v>78</v>
      </c>
      <c r="AO1024" s="2">
        <v>1</v>
      </c>
      <c r="AP1024" s="2">
        <v>2.1</v>
      </c>
      <c r="AQ1024" s="2">
        <v>9.6999999999999993</v>
      </c>
      <c r="AR1024" s="2">
        <v>13.7</v>
      </c>
      <c r="AS1024" s="2">
        <v>1018.6</v>
      </c>
      <c r="AT1024" s="2">
        <v>1680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4.5999999999999996</v>
      </c>
      <c r="BB1024">
        <v>5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4.5</v>
      </c>
      <c r="AN1025" s="2">
        <v>78</v>
      </c>
      <c r="AO1025" s="2">
        <v>1</v>
      </c>
      <c r="AP1025" s="2">
        <v>4.5</v>
      </c>
      <c r="AQ1025" s="2">
        <v>2.2000000000000002</v>
      </c>
      <c r="AR1025" s="2">
        <v>6.8</v>
      </c>
      <c r="AS1025" s="2">
        <v>1018.7</v>
      </c>
      <c r="AT1025" s="2">
        <v>1630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4.5999999999999996</v>
      </c>
      <c r="BB1025">
        <v>4.9000000000000004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4.5</v>
      </c>
      <c r="AN1026" s="2">
        <v>78</v>
      </c>
      <c r="AO1026" s="2">
        <v>1</v>
      </c>
      <c r="AP1026" s="2">
        <v>4.5</v>
      </c>
      <c r="AQ1026" s="2">
        <v>3.6</v>
      </c>
      <c r="AR1026" s="2">
        <v>6.1</v>
      </c>
      <c r="AS1026" s="2">
        <v>1018.6</v>
      </c>
      <c r="AT1026" s="2">
        <v>1570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4.5</v>
      </c>
      <c r="BB1026">
        <v>4.9000000000000004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4.5</v>
      </c>
      <c r="AN1027" s="2">
        <v>78</v>
      </c>
      <c r="AO1027" s="2">
        <v>1</v>
      </c>
      <c r="AP1027" s="2">
        <v>3.2</v>
      </c>
      <c r="AQ1027" s="2">
        <v>5.8</v>
      </c>
      <c r="AR1027" s="2">
        <v>5.8</v>
      </c>
      <c r="AS1027" s="2">
        <v>1018.6</v>
      </c>
      <c r="AT1027" s="2">
        <v>1520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4.5</v>
      </c>
      <c r="BB1027">
        <v>4.9000000000000004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4.4000000000000004</v>
      </c>
      <c r="AN1028" s="2">
        <v>78</v>
      </c>
      <c r="AO1028" s="2">
        <v>0.9</v>
      </c>
      <c r="AP1028" s="2">
        <v>4.4000000000000004</v>
      </c>
      <c r="AQ1028" s="2">
        <v>4.3</v>
      </c>
      <c r="AR1028" s="2">
        <v>6.5</v>
      </c>
      <c r="AS1028" s="2">
        <v>1019.1</v>
      </c>
      <c r="AT1028" s="2">
        <v>1480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4.4000000000000004</v>
      </c>
      <c r="BB1028">
        <v>4.8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4.4000000000000004</v>
      </c>
      <c r="AN1029" s="2">
        <v>79</v>
      </c>
      <c r="AO1029" s="2">
        <v>1.1000000000000001</v>
      </c>
      <c r="AP1029" s="2">
        <v>3.4</v>
      </c>
      <c r="AQ1029" s="2">
        <v>5</v>
      </c>
      <c r="AR1029" s="2">
        <v>5</v>
      </c>
      <c r="AS1029" s="2">
        <v>1018.8</v>
      </c>
      <c r="AT1029" s="2">
        <v>1430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4.4000000000000004</v>
      </c>
      <c r="BB1029">
        <v>4.8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4.3</v>
      </c>
      <c r="AN1030" s="2">
        <v>79</v>
      </c>
      <c r="AO1030" s="2">
        <v>1</v>
      </c>
      <c r="AP1030" s="2">
        <v>3.3</v>
      </c>
      <c r="AQ1030" s="2">
        <v>5</v>
      </c>
      <c r="AR1030" s="2">
        <v>13.3</v>
      </c>
      <c r="AS1030" s="2">
        <v>1018.9</v>
      </c>
      <c r="AT1030" s="2">
        <v>1380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4.3</v>
      </c>
      <c r="BB1030">
        <v>4.7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4.3</v>
      </c>
      <c r="AN1031" s="2">
        <v>79</v>
      </c>
      <c r="AO1031" s="2">
        <v>1</v>
      </c>
      <c r="AP1031" s="2">
        <v>4.3</v>
      </c>
      <c r="AQ1031" s="2">
        <v>0</v>
      </c>
      <c r="AR1031" s="2">
        <v>6.5</v>
      </c>
      <c r="AS1031" s="2">
        <v>1018.9</v>
      </c>
      <c r="AT1031" s="2">
        <v>1330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4.3</v>
      </c>
      <c r="BB1031">
        <v>4.7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4.3</v>
      </c>
      <c r="AN1032" s="2">
        <v>79</v>
      </c>
      <c r="AO1032" s="2">
        <v>1</v>
      </c>
      <c r="AP1032" s="2">
        <v>4.3</v>
      </c>
      <c r="AQ1032" s="2">
        <v>1.8</v>
      </c>
      <c r="AR1032" s="2">
        <v>5.4</v>
      </c>
      <c r="AS1032" s="2">
        <v>1018.7</v>
      </c>
      <c r="AT1032" s="2">
        <v>1280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4.2</v>
      </c>
      <c r="BB1032">
        <v>4.7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4.2</v>
      </c>
      <c r="AN1033" s="2">
        <v>79</v>
      </c>
      <c r="AO1033" s="2">
        <v>0.9</v>
      </c>
      <c r="AP1033" s="2">
        <v>4.2</v>
      </c>
      <c r="AQ1033" s="2">
        <v>4</v>
      </c>
      <c r="AR1033" s="2">
        <v>6.1</v>
      </c>
      <c r="AS1033" s="2">
        <v>1018.8</v>
      </c>
      <c r="AT1033" s="2">
        <v>1230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4.2</v>
      </c>
      <c r="BB1033">
        <v>4.5999999999999996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4.2</v>
      </c>
      <c r="AN1034" s="2">
        <v>79</v>
      </c>
      <c r="AO1034" s="2">
        <v>0.9</v>
      </c>
      <c r="AP1034" s="2">
        <v>4.2</v>
      </c>
      <c r="AQ1034" s="2">
        <v>2.5</v>
      </c>
      <c r="AR1034" s="2">
        <v>5.8</v>
      </c>
      <c r="AS1034" s="2">
        <v>1018.9</v>
      </c>
      <c r="AT1034" s="2">
        <v>1190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4.2</v>
      </c>
      <c r="BB1034">
        <v>4.5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4.2</v>
      </c>
      <c r="AN1035" s="2">
        <v>79</v>
      </c>
      <c r="AO1035" s="2">
        <v>0.9</v>
      </c>
      <c r="AP1035" s="2">
        <v>3.2</v>
      </c>
      <c r="AQ1035" s="2">
        <v>5</v>
      </c>
      <c r="AR1035" s="2">
        <v>6.8</v>
      </c>
      <c r="AS1035" s="2">
        <v>1018.9</v>
      </c>
      <c r="AT1035" s="2">
        <v>1140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4.0999999999999996</v>
      </c>
      <c r="BB1035">
        <v>4.5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4.2</v>
      </c>
      <c r="AN1036" s="2">
        <v>79</v>
      </c>
      <c r="AO1036" s="2">
        <v>0.9</v>
      </c>
      <c r="AP1036" s="2">
        <v>2.9</v>
      </c>
      <c r="AQ1036" s="2">
        <v>5.8</v>
      </c>
      <c r="AR1036" s="2">
        <v>6.8</v>
      </c>
      <c r="AS1036" s="2">
        <v>1018.9</v>
      </c>
      <c r="AT1036" s="2">
        <v>1090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4.0999999999999996</v>
      </c>
      <c r="BB1036">
        <v>4.5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4.0999999999999996</v>
      </c>
      <c r="AN1037" s="2">
        <v>79</v>
      </c>
      <c r="AO1037" s="2">
        <v>0.8</v>
      </c>
      <c r="AP1037" s="2">
        <v>2.2999999999999998</v>
      </c>
      <c r="AQ1037" s="2">
        <v>7.2</v>
      </c>
      <c r="AR1037" s="2">
        <v>7.2</v>
      </c>
      <c r="AS1037" s="2">
        <v>1018.8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</v>
      </c>
      <c r="BB1037">
        <v>4.4000000000000004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4.0999999999999996</v>
      </c>
      <c r="AN1038" s="2">
        <v>79</v>
      </c>
      <c r="AO1038" s="2">
        <v>0.8</v>
      </c>
      <c r="AP1038" s="2">
        <v>2.5</v>
      </c>
      <c r="AQ1038" s="2">
        <v>6.5</v>
      </c>
      <c r="AR1038" s="2">
        <v>7.9</v>
      </c>
      <c r="AS1038" s="2">
        <v>1019.1</v>
      </c>
      <c r="AT1038" s="2">
        <v>1000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3.9</v>
      </c>
      <c r="BB1038">
        <v>4.4000000000000004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4.0999999999999996</v>
      </c>
      <c r="AN1039" s="2">
        <v>79</v>
      </c>
      <c r="AO1039" s="2">
        <v>0.8</v>
      </c>
      <c r="AP1039" s="2">
        <v>4.0999999999999996</v>
      </c>
      <c r="AQ1039" s="2">
        <v>4.7</v>
      </c>
      <c r="AR1039" s="2">
        <v>5.8</v>
      </c>
      <c r="AS1039" s="2">
        <v>1018.8</v>
      </c>
      <c r="AT1039" s="2">
        <v>960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3.9</v>
      </c>
      <c r="BB1039">
        <v>4.3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</v>
      </c>
      <c r="AN1040" s="2">
        <v>79</v>
      </c>
      <c r="AO1040" s="2">
        <v>0.7</v>
      </c>
      <c r="AP1040" s="2">
        <v>4</v>
      </c>
      <c r="AQ1040" s="2">
        <v>3.2</v>
      </c>
      <c r="AR1040" s="2">
        <v>9</v>
      </c>
      <c r="AS1040" s="2">
        <v>1018.9</v>
      </c>
      <c r="AT1040" s="2">
        <v>910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3.8</v>
      </c>
      <c r="BB1040">
        <v>4.3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4</v>
      </c>
      <c r="AN1041" s="2">
        <v>80</v>
      </c>
      <c r="AO1041" s="2">
        <v>0.9</v>
      </c>
      <c r="AP1041" s="2">
        <v>1.8</v>
      </c>
      <c r="AQ1041" s="2">
        <v>8.6</v>
      </c>
      <c r="AR1041" s="2">
        <v>10.1</v>
      </c>
      <c r="AS1041" s="2">
        <v>1018.8</v>
      </c>
      <c r="AT1041" s="2">
        <v>860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3.8</v>
      </c>
      <c r="BB1041">
        <v>4.2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4</v>
      </c>
      <c r="AN1042" s="2">
        <v>79</v>
      </c>
      <c r="AO1042" s="2">
        <v>0.7</v>
      </c>
      <c r="AP1042" s="2">
        <v>4</v>
      </c>
      <c r="AQ1042" s="2">
        <v>2.9</v>
      </c>
      <c r="AR1042" s="2">
        <v>7.2</v>
      </c>
      <c r="AS1042" s="2">
        <v>1019</v>
      </c>
      <c r="AT1042" s="2">
        <v>820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3.8</v>
      </c>
      <c r="BB1042">
        <v>4.2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4</v>
      </c>
      <c r="AN1043" s="2">
        <v>79</v>
      </c>
      <c r="AO1043" s="2">
        <v>0.7</v>
      </c>
      <c r="AP1043" s="2">
        <v>4</v>
      </c>
      <c r="AQ1043" s="2">
        <v>3.6</v>
      </c>
      <c r="AR1043" s="2">
        <v>6.8</v>
      </c>
      <c r="AS1043" s="2">
        <v>1018.9</v>
      </c>
      <c r="AT1043" s="2">
        <v>780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3.7</v>
      </c>
      <c r="BB1043">
        <v>4.2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3.9</v>
      </c>
      <c r="AN1044" s="2">
        <v>80</v>
      </c>
      <c r="AO1044" s="2">
        <v>0.8</v>
      </c>
      <c r="AP1044" s="2">
        <v>3.9</v>
      </c>
      <c r="AQ1044" s="2">
        <v>4.3</v>
      </c>
      <c r="AR1044" s="2">
        <v>6.5</v>
      </c>
      <c r="AS1044" s="2">
        <v>1018.8</v>
      </c>
      <c r="AT1044" s="2">
        <v>730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3.7</v>
      </c>
      <c r="BB1044">
        <v>4.0999999999999996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3.9</v>
      </c>
      <c r="AN1045" s="2">
        <v>80</v>
      </c>
      <c r="AO1045" s="2">
        <v>0.8</v>
      </c>
      <c r="AP1045" s="2">
        <v>2.8</v>
      </c>
      <c r="AQ1045" s="2">
        <v>5</v>
      </c>
      <c r="AR1045" s="2">
        <v>7.2</v>
      </c>
      <c r="AS1045" s="2">
        <v>1019</v>
      </c>
      <c r="AT1045" s="2">
        <v>690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3.7</v>
      </c>
      <c r="BB1045">
        <v>4.0999999999999996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3.9</v>
      </c>
      <c r="AN1046" s="2">
        <v>80</v>
      </c>
      <c r="AO1046" s="2">
        <v>0.8</v>
      </c>
      <c r="AP1046" s="2">
        <v>2.8</v>
      </c>
      <c r="AQ1046" s="2">
        <v>5</v>
      </c>
      <c r="AR1046" s="2">
        <v>5.4</v>
      </c>
      <c r="AS1046" s="2">
        <v>1019.1</v>
      </c>
      <c r="AT1046" s="2">
        <v>650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3.6</v>
      </c>
      <c r="BB1046">
        <v>4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3.9</v>
      </c>
      <c r="AN1047" s="2">
        <v>80</v>
      </c>
      <c r="AO1047" s="2">
        <v>0.8</v>
      </c>
      <c r="AP1047" s="2">
        <v>2.4</v>
      </c>
      <c r="AQ1047" s="2">
        <v>6.1</v>
      </c>
      <c r="AR1047" s="2">
        <v>8.3000000000000007</v>
      </c>
      <c r="AS1047" s="2">
        <v>1018.7</v>
      </c>
      <c r="AT1047" s="2">
        <v>610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3.6</v>
      </c>
      <c r="BB1047">
        <v>4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3.9</v>
      </c>
      <c r="AN1048" s="2">
        <v>80</v>
      </c>
      <c r="AO1048" s="2">
        <v>0.8</v>
      </c>
      <c r="AP1048" s="2">
        <v>2.2000000000000002</v>
      </c>
      <c r="AQ1048" s="2">
        <v>6.8</v>
      </c>
      <c r="AR1048" s="2">
        <v>8.6</v>
      </c>
      <c r="AS1048" s="2">
        <v>1019.1</v>
      </c>
      <c r="AT1048" s="2">
        <v>570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3.6</v>
      </c>
      <c r="BB1048">
        <v>3.9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3.8</v>
      </c>
      <c r="AN1049" s="2">
        <v>80</v>
      </c>
      <c r="AO1049" s="2">
        <v>0.7</v>
      </c>
      <c r="AP1049" s="2">
        <v>1.5</v>
      </c>
      <c r="AQ1049" s="2">
        <v>9</v>
      </c>
      <c r="AR1049" s="2">
        <v>9</v>
      </c>
      <c r="AS1049" s="2">
        <v>1019.1</v>
      </c>
      <c r="AT1049" s="2">
        <v>530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3.5</v>
      </c>
      <c r="BB1049">
        <v>3.9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3.8</v>
      </c>
      <c r="AN1050" s="2">
        <v>80</v>
      </c>
      <c r="AO1050" s="2">
        <v>0.7</v>
      </c>
      <c r="AP1050" s="2">
        <v>1.9</v>
      </c>
      <c r="AQ1050" s="2">
        <v>7.2</v>
      </c>
      <c r="AR1050" s="2">
        <v>7.9</v>
      </c>
      <c r="AS1050" s="2">
        <v>1019</v>
      </c>
      <c r="AT1050" s="2">
        <v>500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3.5</v>
      </c>
      <c r="BB1050">
        <v>3.9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3.8</v>
      </c>
      <c r="AN1051" s="2">
        <v>80</v>
      </c>
      <c r="AO1051" s="2">
        <v>0.7</v>
      </c>
      <c r="AP1051" s="2">
        <v>3.8</v>
      </c>
      <c r="AQ1051" s="2">
        <v>2.5</v>
      </c>
      <c r="AR1051" s="2">
        <v>5.4</v>
      </c>
      <c r="AS1051" s="2">
        <v>1018.8</v>
      </c>
      <c r="AT1051" s="2">
        <v>460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3.5</v>
      </c>
      <c r="BB1051">
        <v>3.8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3.8</v>
      </c>
      <c r="AN1052" s="2">
        <v>80</v>
      </c>
      <c r="AO1052" s="2">
        <v>0.7</v>
      </c>
      <c r="AP1052" s="2">
        <v>2.2999999999999998</v>
      </c>
      <c r="AQ1052" s="2">
        <v>6.1</v>
      </c>
      <c r="AR1052" s="2">
        <v>8.6</v>
      </c>
      <c r="AS1052" s="2">
        <v>1018.8</v>
      </c>
      <c r="AT1052" s="2">
        <v>420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3.4</v>
      </c>
      <c r="BB1052">
        <v>3.8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3.8</v>
      </c>
      <c r="AN1053" s="2">
        <v>80</v>
      </c>
      <c r="AO1053" s="2">
        <v>0.7</v>
      </c>
      <c r="AP1053" s="2">
        <v>3.8</v>
      </c>
      <c r="AQ1053" s="2">
        <v>4.7</v>
      </c>
      <c r="AR1053" s="2">
        <v>6.5</v>
      </c>
      <c r="AS1053" s="2">
        <v>1018.9</v>
      </c>
      <c r="AT1053" s="2">
        <v>390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3.4</v>
      </c>
      <c r="BB1053">
        <v>3.8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3.7</v>
      </c>
      <c r="AN1054" s="2">
        <v>80</v>
      </c>
      <c r="AO1054" s="2">
        <v>0.6</v>
      </c>
      <c r="AP1054" s="2">
        <v>2</v>
      </c>
      <c r="AQ1054" s="2">
        <v>6.5</v>
      </c>
      <c r="AR1054" s="2">
        <v>6.5</v>
      </c>
      <c r="AS1054" s="2">
        <v>1018.8</v>
      </c>
      <c r="AT1054" s="2">
        <v>360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3.4</v>
      </c>
      <c r="BB1054">
        <v>3.7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3.7</v>
      </c>
      <c r="AN1055" s="2">
        <v>80</v>
      </c>
      <c r="AO1055" s="2">
        <v>0.6</v>
      </c>
      <c r="AP1055" s="2">
        <v>2.2999999999999998</v>
      </c>
      <c r="AQ1055" s="2">
        <v>5.8</v>
      </c>
      <c r="AR1055" s="2">
        <v>5.8</v>
      </c>
      <c r="AS1055" s="2">
        <v>1019.2</v>
      </c>
      <c r="AT1055" s="2">
        <v>320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3.3</v>
      </c>
      <c r="BB1055">
        <v>3.7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3.7</v>
      </c>
      <c r="AN1056" s="2">
        <v>80</v>
      </c>
      <c r="AO1056" s="2">
        <v>0.6</v>
      </c>
      <c r="AP1056" s="2">
        <v>3.7</v>
      </c>
      <c r="AQ1056" s="2">
        <v>4</v>
      </c>
      <c r="AR1056" s="2">
        <v>6.1</v>
      </c>
      <c r="AS1056" s="2">
        <v>1019</v>
      </c>
      <c r="AT1056" s="2">
        <v>290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3.3</v>
      </c>
      <c r="BB1056">
        <v>3.7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3.7</v>
      </c>
      <c r="AN1057" s="2">
        <v>80</v>
      </c>
      <c r="AO1057" s="2">
        <v>0.6</v>
      </c>
      <c r="AP1057" s="2">
        <v>3.7</v>
      </c>
      <c r="AQ1057" s="2">
        <v>4.7</v>
      </c>
      <c r="AR1057" s="2">
        <v>5.8</v>
      </c>
      <c r="AS1057" s="2">
        <v>1019</v>
      </c>
      <c r="AT1057" s="2">
        <v>260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3.3</v>
      </c>
      <c r="BB1057">
        <v>3.6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3.7</v>
      </c>
      <c r="AN1058" s="2">
        <v>80</v>
      </c>
      <c r="AO1058" s="2">
        <v>0.6</v>
      </c>
      <c r="AP1058" s="2">
        <v>2.2000000000000002</v>
      </c>
      <c r="AQ1058" s="2">
        <v>6.1</v>
      </c>
      <c r="AR1058" s="2">
        <v>6.1</v>
      </c>
      <c r="AS1058" s="2">
        <v>1019.3</v>
      </c>
      <c r="AT1058" s="2">
        <v>240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3.2</v>
      </c>
      <c r="BB1058">
        <v>3.6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3.7</v>
      </c>
      <c r="AN1059" s="2">
        <v>81</v>
      </c>
      <c r="AO1059" s="2">
        <v>0.7</v>
      </c>
      <c r="AP1059" s="2">
        <v>3.7</v>
      </c>
      <c r="AQ1059" s="2">
        <v>2.5</v>
      </c>
      <c r="AR1059" s="2">
        <v>10.1</v>
      </c>
      <c r="AS1059" s="2">
        <v>1019</v>
      </c>
      <c r="AT1059" s="2">
        <v>210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3.2</v>
      </c>
      <c r="BB1059">
        <v>3.6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3.6</v>
      </c>
      <c r="AN1060" s="2">
        <v>81</v>
      </c>
      <c r="AO1060" s="2">
        <v>0.6</v>
      </c>
      <c r="AP1060" s="2">
        <v>1.7</v>
      </c>
      <c r="AQ1060" s="2">
        <v>7.2</v>
      </c>
      <c r="AR1060" s="2">
        <v>7.2</v>
      </c>
      <c r="AS1060" s="2">
        <v>1019</v>
      </c>
      <c r="AT1060" s="2">
        <v>190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3.1</v>
      </c>
      <c r="BB1060">
        <v>3.6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3.6</v>
      </c>
      <c r="AN1061" s="2">
        <v>81</v>
      </c>
      <c r="AO1061" s="2">
        <v>0.6</v>
      </c>
      <c r="AP1061" s="2">
        <v>1.7</v>
      </c>
      <c r="AQ1061" s="2">
        <v>7.2</v>
      </c>
      <c r="AR1061" s="2">
        <v>7.6</v>
      </c>
      <c r="AS1061" s="2">
        <v>1019.2</v>
      </c>
      <c r="AT1061" s="2">
        <v>170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3.1</v>
      </c>
      <c r="BB1061">
        <v>3.6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3.6</v>
      </c>
      <c r="AN1062" s="2">
        <v>81</v>
      </c>
      <c r="AO1062" s="2">
        <v>0.6</v>
      </c>
      <c r="AP1062" s="2">
        <v>3.6</v>
      </c>
      <c r="AQ1062" s="2">
        <v>4</v>
      </c>
      <c r="AR1062" s="2">
        <v>8.3000000000000007</v>
      </c>
      <c r="AS1062" s="2">
        <v>1019.1</v>
      </c>
      <c r="AT1062" s="2">
        <v>150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3.1</v>
      </c>
      <c r="BB1062">
        <v>3.6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3.6</v>
      </c>
      <c r="AN1063" s="2">
        <v>81</v>
      </c>
      <c r="AO1063" s="2">
        <v>0.6</v>
      </c>
      <c r="AP1063" s="2">
        <v>1.8</v>
      </c>
      <c r="AQ1063" s="2">
        <v>6.8</v>
      </c>
      <c r="AR1063" s="2">
        <v>9.4</v>
      </c>
      <c r="AS1063" s="2">
        <v>1019</v>
      </c>
      <c r="AT1063" s="2">
        <v>130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3.1</v>
      </c>
      <c r="BB1063">
        <v>3.6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3.6</v>
      </c>
      <c r="AN1064" s="2">
        <v>81</v>
      </c>
      <c r="AO1064" s="2">
        <v>0.6</v>
      </c>
      <c r="AP1064" s="2">
        <v>1.9</v>
      </c>
      <c r="AQ1064" s="2">
        <v>6.5</v>
      </c>
      <c r="AR1064" s="2">
        <v>11.9</v>
      </c>
      <c r="AS1064" s="2">
        <v>1019</v>
      </c>
      <c r="AT1064" s="2">
        <v>110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</v>
      </c>
      <c r="BB1064">
        <v>3.6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3.5</v>
      </c>
      <c r="AN1065" s="2">
        <v>81</v>
      </c>
      <c r="AO1065" s="2">
        <v>0.5</v>
      </c>
      <c r="AP1065" s="2">
        <v>2.1</v>
      </c>
      <c r="AQ1065" s="2">
        <v>5.8</v>
      </c>
      <c r="AR1065" s="2">
        <v>5.8</v>
      </c>
      <c r="AS1065" s="2">
        <v>1019.1</v>
      </c>
      <c r="AT1065" s="2">
        <v>100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</v>
      </c>
      <c r="BB1065">
        <v>3.4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3.5</v>
      </c>
      <c r="AN1066" s="2">
        <v>81</v>
      </c>
      <c r="AO1066" s="2">
        <v>0.5</v>
      </c>
      <c r="AP1066" s="2">
        <v>3.5</v>
      </c>
      <c r="AQ1066" s="2">
        <v>3.6</v>
      </c>
      <c r="AR1066" s="2">
        <v>6.5</v>
      </c>
      <c r="AS1066" s="2">
        <v>1019</v>
      </c>
      <c r="AT1066" s="2">
        <v>90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</v>
      </c>
      <c r="BB1066">
        <v>3.4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3.4</v>
      </c>
      <c r="AN1067" s="2">
        <v>82</v>
      </c>
      <c r="AO1067" s="2">
        <v>0.6</v>
      </c>
      <c r="AP1067" s="2">
        <v>2.2999999999999998</v>
      </c>
      <c r="AQ1067" s="2">
        <v>5</v>
      </c>
      <c r="AR1067" s="2">
        <v>6.5</v>
      </c>
      <c r="AS1067" s="2">
        <v>1019</v>
      </c>
      <c r="AT1067" s="2">
        <v>70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2.9</v>
      </c>
      <c r="BB1067">
        <v>3.4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3.4</v>
      </c>
      <c r="AN1068" s="2">
        <v>82</v>
      </c>
      <c r="AO1068" s="2">
        <v>0.6</v>
      </c>
      <c r="AP1068" s="2">
        <v>3.4</v>
      </c>
      <c r="AQ1068" s="2">
        <v>4</v>
      </c>
      <c r="AR1068" s="2">
        <v>4.7</v>
      </c>
      <c r="AS1068" s="2">
        <v>1019.1</v>
      </c>
      <c r="AT1068" s="2">
        <v>60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2.9</v>
      </c>
      <c r="BB1068">
        <v>3.3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3.4</v>
      </c>
      <c r="AN1069" s="2">
        <v>82</v>
      </c>
      <c r="AO1069" s="2">
        <v>0.6</v>
      </c>
      <c r="AP1069" s="2">
        <v>3.4</v>
      </c>
      <c r="AQ1069" s="2">
        <v>3.6</v>
      </c>
      <c r="AR1069" s="2">
        <v>5</v>
      </c>
      <c r="AS1069" s="2">
        <v>1019.1</v>
      </c>
      <c r="AT1069" s="2">
        <v>50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2.9</v>
      </c>
      <c r="BB1069">
        <v>3.3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3.3</v>
      </c>
      <c r="AN1070" s="2">
        <v>82</v>
      </c>
      <c r="AO1070" s="2">
        <v>0.5</v>
      </c>
      <c r="AP1070" s="2">
        <v>3.3</v>
      </c>
      <c r="AQ1070" s="2">
        <v>3.6</v>
      </c>
      <c r="AR1070" s="2">
        <v>5</v>
      </c>
      <c r="AS1070" s="2">
        <v>1018.9</v>
      </c>
      <c r="AT1070" s="2">
        <v>50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2.8</v>
      </c>
      <c r="BB1070">
        <v>3.3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3.3</v>
      </c>
      <c r="AN1071" s="2">
        <v>82</v>
      </c>
      <c r="AO1071" s="2">
        <v>0.5</v>
      </c>
      <c r="AP1071" s="2">
        <v>3.3</v>
      </c>
      <c r="AQ1071" s="2">
        <v>3.6</v>
      </c>
      <c r="AR1071" s="2">
        <v>5</v>
      </c>
      <c r="AS1071" s="2">
        <v>1018.8</v>
      </c>
      <c r="AT1071" s="2">
        <v>40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2.8</v>
      </c>
      <c r="BB1071">
        <v>3.2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3.3</v>
      </c>
      <c r="AN1072" s="2">
        <v>82</v>
      </c>
      <c r="AO1072" s="2">
        <v>0.5</v>
      </c>
      <c r="AP1072" s="2">
        <v>3.3</v>
      </c>
      <c r="AQ1072" s="2">
        <v>3.2</v>
      </c>
      <c r="AR1072" s="2">
        <v>5.4</v>
      </c>
      <c r="AS1072" s="2">
        <v>1019</v>
      </c>
      <c r="AT1072" s="2">
        <v>30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2.8</v>
      </c>
      <c r="BB1072">
        <v>3.2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3.2</v>
      </c>
      <c r="AN1073" s="2">
        <v>82</v>
      </c>
      <c r="AO1073" s="2">
        <v>0.4</v>
      </c>
      <c r="AP1073" s="2">
        <v>3.2</v>
      </c>
      <c r="AQ1073" s="2">
        <v>4.7</v>
      </c>
      <c r="AR1073" s="2">
        <v>5.8</v>
      </c>
      <c r="AS1073" s="2">
        <v>1019.1</v>
      </c>
      <c r="AT1073" s="2">
        <v>30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2.7</v>
      </c>
      <c r="BB1073">
        <v>3.2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3.2</v>
      </c>
      <c r="AN1074" s="2">
        <v>82</v>
      </c>
      <c r="AO1074" s="2">
        <v>0.4</v>
      </c>
      <c r="AP1074" s="2">
        <v>3.2</v>
      </c>
      <c r="AQ1074" s="2">
        <v>4</v>
      </c>
      <c r="AR1074" s="2">
        <v>8.3000000000000007</v>
      </c>
      <c r="AS1074" s="2">
        <v>1019</v>
      </c>
      <c r="AT1074" s="2">
        <v>20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2.7</v>
      </c>
      <c r="BB1074">
        <v>3.1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3.2</v>
      </c>
      <c r="AN1075" s="2">
        <v>82</v>
      </c>
      <c r="AO1075" s="2">
        <v>0.4</v>
      </c>
      <c r="AP1075" s="2">
        <v>1</v>
      </c>
      <c r="AQ1075" s="2">
        <v>7.9</v>
      </c>
      <c r="AR1075" s="2">
        <v>12.6</v>
      </c>
      <c r="AS1075" s="2">
        <v>1019.1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2.7</v>
      </c>
      <c r="BB1075">
        <v>3.1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3.2</v>
      </c>
      <c r="AN1076" s="2">
        <v>82</v>
      </c>
      <c r="AO1076" s="2">
        <v>0.4</v>
      </c>
      <c r="AP1076" s="2">
        <v>1.2</v>
      </c>
      <c r="AQ1076" s="2">
        <v>7.2</v>
      </c>
      <c r="AR1076" s="2">
        <v>8.6</v>
      </c>
      <c r="AS1076" s="2">
        <v>1019</v>
      </c>
      <c r="AT1076" s="2">
        <v>10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2.6</v>
      </c>
      <c r="BB1076">
        <v>3.1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3.2</v>
      </c>
      <c r="AN1077" s="2">
        <v>82</v>
      </c>
      <c r="AO1077" s="2">
        <v>0.4</v>
      </c>
      <c r="AP1077" s="2">
        <v>3.2</v>
      </c>
      <c r="AQ1077" s="2">
        <v>4.7</v>
      </c>
      <c r="AR1077" s="2">
        <v>5.8</v>
      </c>
      <c r="AS1077" s="2">
        <v>1019.2</v>
      </c>
      <c r="AT1077" s="2">
        <v>10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2.6</v>
      </c>
      <c r="BB1077">
        <v>3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3.2</v>
      </c>
      <c r="AN1078" s="2">
        <v>82</v>
      </c>
      <c r="AO1078" s="2">
        <v>0.4</v>
      </c>
      <c r="AP1078" s="2">
        <v>3.2</v>
      </c>
      <c r="AQ1078" s="2">
        <v>4</v>
      </c>
      <c r="AR1078" s="2">
        <v>6.8</v>
      </c>
      <c r="AS1078" s="2">
        <v>1019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2.6</v>
      </c>
      <c r="BB1078">
        <v>3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3.2</v>
      </c>
      <c r="AN1079" s="2">
        <v>82</v>
      </c>
      <c r="AO1079" s="2">
        <v>0.4</v>
      </c>
      <c r="AP1079" s="2">
        <v>3.2</v>
      </c>
      <c r="AQ1079" s="2">
        <v>2.5</v>
      </c>
      <c r="AR1079" s="2">
        <v>4.7</v>
      </c>
      <c r="AS1079" s="2">
        <v>1018.9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2.6</v>
      </c>
      <c r="BB1079">
        <v>3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3.2</v>
      </c>
      <c r="AN1080" s="2">
        <v>82</v>
      </c>
      <c r="AO1080" s="2">
        <v>0.4</v>
      </c>
      <c r="AP1080" s="2">
        <v>1.3</v>
      </c>
      <c r="AQ1080" s="2">
        <v>6.8</v>
      </c>
      <c r="AR1080" s="2">
        <v>7.9</v>
      </c>
      <c r="AS1080" s="2">
        <v>1018.9</v>
      </c>
      <c r="AT1080" s="2">
        <v>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2.5</v>
      </c>
      <c r="BB1080">
        <v>3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3.2</v>
      </c>
      <c r="AN1081" s="2">
        <v>82</v>
      </c>
      <c r="AO1081" s="2">
        <v>0.4</v>
      </c>
      <c r="AP1081" s="2">
        <v>3.2</v>
      </c>
      <c r="AQ1081" s="2">
        <v>4</v>
      </c>
      <c r="AR1081" s="2">
        <v>5.4</v>
      </c>
      <c r="AS1081" s="2">
        <v>1019.1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2.5</v>
      </c>
      <c r="BB1081">
        <v>2.9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3.2</v>
      </c>
      <c r="AN1082" s="2">
        <v>82</v>
      </c>
      <c r="AO1082" s="2">
        <v>0.4</v>
      </c>
      <c r="AP1082" s="2">
        <v>3.2</v>
      </c>
      <c r="AQ1082" s="2">
        <v>4.7</v>
      </c>
      <c r="AR1082" s="2">
        <v>5.8</v>
      </c>
      <c r="AS1082" s="2">
        <v>1019.2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2.5</v>
      </c>
      <c r="BB1082">
        <v>2.9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3.2</v>
      </c>
      <c r="AN1083" s="2">
        <v>82</v>
      </c>
      <c r="AO1083" s="2">
        <v>0.4</v>
      </c>
      <c r="AP1083" s="2">
        <v>3.2</v>
      </c>
      <c r="AQ1083" s="2">
        <v>4.7</v>
      </c>
      <c r="AR1083" s="2">
        <v>6.5</v>
      </c>
      <c r="AS1083" s="2">
        <v>1019.1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2.5</v>
      </c>
      <c r="BB1083">
        <v>2.9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3.2</v>
      </c>
      <c r="AN1084" s="2">
        <v>82</v>
      </c>
      <c r="AO1084" s="2">
        <v>0.4</v>
      </c>
      <c r="AP1084" s="2">
        <v>1.3</v>
      </c>
      <c r="AQ1084" s="2">
        <v>6.8</v>
      </c>
      <c r="AR1084" s="2">
        <v>7.6</v>
      </c>
      <c r="AS1084" s="2">
        <v>1019.4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2.4</v>
      </c>
      <c r="BB1084">
        <v>2.9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3.2</v>
      </c>
      <c r="AN1085" s="2">
        <v>82</v>
      </c>
      <c r="AO1085" s="2">
        <v>0.4</v>
      </c>
      <c r="AP1085" s="2">
        <v>1.2</v>
      </c>
      <c r="AQ1085" s="2">
        <v>7.2</v>
      </c>
      <c r="AR1085" s="2">
        <v>9</v>
      </c>
      <c r="AS1085" s="2">
        <v>1019.3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2.4</v>
      </c>
      <c r="BB1085">
        <v>2.8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3.2</v>
      </c>
      <c r="AN1086" s="2">
        <v>82</v>
      </c>
      <c r="AO1086" s="2">
        <v>0.4</v>
      </c>
      <c r="AP1086" s="2">
        <v>3.2</v>
      </c>
      <c r="AQ1086" s="2">
        <v>3.6</v>
      </c>
      <c r="AR1086" s="2">
        <v>6.1</v>
      </c>
      <c r="AS1086" s="2">
        <v>1019.2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2.4</v>
      </c>
      <c r="BB1086">
        <v>2.8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3.2</v>
      </c>
      <c r="AN1087" s="2">
        <v>82</v>
      </c>
      <c r="AO1087" s="2">
        <v>0.4</v>
      </c>
      <c r="AP1087" s="2">
        <v>2</v>
      </c>
      <c r="AQ1087" s="2">
        <v>5</v>
      </c>
      <c r="AR1087" s="2">
        <v>7.6</v>
      </c>
      <c r="AS1087" s="2">
        <v>1019.3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2.4</v>
      </c>
      <c r="BB1087">
        <v>2.8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3.2</v>
      </c>
      <c r="AN1088" s="2">
        <v>82</v>
      </c>
      <c r="AO1088" s="2">
        <v>0.4</v>
      </c>
      <c r="AP1088" s="2">
        <v>1.3</v>
      </c>
      <c r="AQ1088" s="2">
        <v>6.8</v>
      </c>
      <c r="AR1088" s="2">
        <v>7.6</v>
      </c>
      <c r="AS1088" s="2">
        <v>1019.4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2.4</v>
      </c>
      <c r="BB1088">
        <v>2.8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3.2</v>
      </c>
      <c r="AN1089" s="2">
        <v>82</v>
      </c>
      <c r="AO1089" s="2">
        <v>0.4</v>
      </c>
      <c r="AP1089" s="2">
        <v>1.2</v>
      </c>
      <c r="AQ1089" s="2">
        <v>7.2</v>
      </c>
      <c r="AR1089" s="2">
        <v>9</v>
      </c>
      <c r="AS1089" s="2">
        <v>1019.3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2.4</v>
      </c>
      <c r="BB1089">
        <v>2.8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3.2</v>
      </c>
      <c r="AN1090" s="2">
        <v>82</v>
      </c>
      <c r="AO1090" s="2">
        <v>0.4</v>
      </c>
      <c r="AP1090" s="2">
        <v>3.2</v>
      </c>
      <c r="AQ1090" s="2">
        <v>3.6</v>
      </c>
      <c r="AR1090" s="2">
        <v>6.1</v>
      </c>
      <c r="AS1090" s="2">
        <v>1019.2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2.4</v>
      </c>
      <c r="BB1090">
        <v>2.8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3.2</v>
      </c>
      <c r="AN1091" s="2">
        <v>82</v>
      </c>
      <c r="AO1091" s="2">
        <v>0.4</v>
      </c>
      <c r="AP1091" s="2">
        <v>2</v>
      </c>
      <c r="AQ1091" s="2">
        <v>5</v>
      </c>
      <c r="AR1091" s="2">
        <v>7.6</v>
      </c>
      <c r="AS1091" s="2">
        <v>1019.3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2.4</v>
      </c>
      <c r="BB1091">
        <v>2.8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3.2</v>
      </c>
      <c r="AN1092" s="2">
        <v>82</v>
      </c>
      <c r="AO1092" s="2">
        <v>0.4</v>
      </c>
      <c r="AP1092" s="2">
        <v>1.3</v>
      </c>
      <c r="AQ1092" s="2">
        <v>6.8</v>
      </c>
      <c r="AR1092" s="2">
        <v>7.6</v>
      </c>
      <c r="AS1092" s="2">
        <v>1019.4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2.4</v>
      </c>
      <c r="BB1092">
        <v>2.8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3.2</v>
      </c>
      <c r="AN1093" s="2">
        <v>82</v>
      </c>
      <c r="AO1093" s="2">
        <v>0.4</v>
      </c>
      <c r="AP1093" s="2">
        <v>1.2</v>
      </c>
      <c r="AQ1093" s="2">
        <v>7.2</v>
      </c>
      <c r="AR1093" s="2">
        <v>9</v>
      </c>
      <c r="AS1093" s="2">
        <v>1019.3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2.4</v>
      </c>
      <c r="BB1093">
        <v>2.8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3.2</v>
      </c>
      <c r="AN1094" s="2">
        <v>82</v>
      </c>
      <c r="AO1094" s="2">
        <v>0.4</v>
      </c>
      <c r="AP1094" s="2">
        <v>3.2</v>
      </c>
      <c r="AQ1094" s="2">
        <v>3.6</v>
      </c>
      <c r="AR1094" s="2">
        <v>6.1</v>
      </c>
      <c r="AS1094" s="2">
        <v>1019.2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2.4</v>
      </c>
      <c r="BB1094">
        <v>2.8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3.2</v>
      </c>
      <c r="AN1095" s="2">
        <v>82</v>
      </c>
      <c r="AO1095" s="2">
        <v>0.4</v>
      </c>
      <c r="AP1095" s="2">
        <v>2</v>
      </c>
      <c r="AQ1095" s="2">
        <v>5</v>
      </c>
      <c r="AR1095" s="2">
        <v>7.6</v>
      </c>
      <c r="AS1095" s="2">
        <v>1019.3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2.4</v>
      </c>
      <c r="BB1095">
        <v>2.8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2.8</v>
      </c>
      <c r="AN1096" s="2">
        <v>83</v>
      </c>
      <c r="AO1096" s="2">
        <v>0.2</v>
      </c>
      <c r="AP1096" s="2">
        <v>2.8</v>
      </c>
      <c r="AQ1096" s="2">
        <v>1.8</v>
      </c>
      <c r="AR1096" s="2">
        <v>4.7</v>
      </c>
      <c r="AS1096" s="2">
        <v>1019.3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2.4</v>
      </c>
      <c r="BB1096">
        <v>2.8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2.8</v>
      </c>
      <c r="AN1097" s="2">
        <v>83</v>
      </c>
      <c r="AO1097" s="2">
        <v>0.2</v>
      </c>
      <c r="AP1097" s="2">
        <v>2.8</v>
      </c>
      <c r="AQ1097" s="2">
        <v>4.7</v>
      </c>
      <c r="AR1097" s="2">
        <v>6.8</v>
      </c>
      <c r="AS1097" s="2">
        <v>1019.2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2.2000000000000002</v>
      </c>
      <c r="BB1097">
        <v>2.6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2.8</v>
      </c>
      <c r="AN1098" s="2">
        <v>83</v>
      </c>
      <c r="AO1098" s="2">
        <v>0.2</v>
      </c>
      <c r="AP1098" s="2">
        <v>2.8</v>
      </c>
      <c r="AQ1098" s="2">
        <v>1.8</v>
      </c>
      <c r="AR1098" s="2">
        <v>4.7</v>
      </c>
      <c r="AS1098" s="2">
        <v>1019.3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2.2000000000000002</v>
      </c>
      <c r="BB1098">
        <v>2.6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2.8</v>
      </c>
      <c r="AN1099" s="2">
        <v>83</v>
      </c>
      <c r="AO1099" s="2">
        <v>0.2</v>
      </c>
      <c r="AP1099" s="2">
        <v>2.8</v>
      </c>
      <c r="AQ1099" s="2">
        <v>4.7</v>
      </c>
      <c r="AR1099" s="2">
        <v>6.8</v>
      </c>
      <c r="AS1099" s="2">
        <v>1019.2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2.1</v>
      </c>
      <c r="BB1099">
        <v>2.6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2.8</v>
      </c>
      <c r="AN1100" s="2">
        <v>83</v>
      </c>
      <c r="AO1100" s="2">
        <v>0.2</v>
      </c>
      <c r="AP1100" s="2">
        <v>0.9</v>
      </c>
      <c r="AQ1100" s="2">
        <v>6.8</v>
      </c>
      <c r="AR1100" s="2">
        <v>7.6</v>
      </c>
      <c r="AS1100" s="2">
        <v>1019.3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2.1</v>
      </c>
      <c r="BB1100">
        <v>2.5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2.8</v>
      </c>
      <c r="AN1101" s="2">
        <v>83</v>
      </c>
      <c r="AO1101" s="2">
        <v>0.2</v>
      </c>
      <c r="AP1101" s="2">
        <v>1.2</v>
      </c>
      <c r="AQ1101" s="2">
        <v>6.1</v>
      </c>
      <c r="AR1101" s="2">
        <v>7.9</v>
      </c>
      <c r="AS1101" s="2">
        <v>1019.2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2.1</v>
      </c>
      <c r="BB1101">
        <v>2.5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2.8</v>
      </c>
      <c r="AN1102" s="2">
        <v>83</v>
      </c>
      <c r="AO1102" s="2">
        <v>0.2</v>
      </c>
      <c r="AP1102" s="2">
        <v>0.8</v>
      </c>
      <c r="AQ1102" s="2">
        <v>7.2</v>
      </c>
      <c r="AR1102" s="2">
        <v>8.6</v>
      </c>
      <c r="AS1102" s="2">
        <v>1019.1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2.1</v>
      </c>
      <c r="BB1102">
        <v>2.5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2.8</v>
      </c>
      <c r="AN1103" s="2">
        <v>83</v>
      </c>
      <c r="AO1103" s="2">
        <v>0.2</v>
      </c>
      <c r="AP1103" s="2">
        <v>1.2</v>
      </c>
      <c r="AQ1103" s="2">
        <v>6.1</v>
      </c>
      <c r="AR1103" s="2">
        <v>9.6999999999999993</v>
      </c>
      <c r="AS1103" s="2">
        <v>1019.2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</v>
      </c>
      <c r="BB1103">
        <v>2.5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2.9</v>
      </c>
      <c r="AN1104" s="2">
        <v>83</v>
      </c>
      <c r="AO1104" s="2">
        <v>0.3</v>
      </c>
      <c r="AP1104" s="2">
        <v>1.7</v>
      </c>
      <c r="AQ1104" s="2">
        <v>5</v>
      </c>
      <c r="AR1104" s="2">
        <v>8.6</v>
      </c>
      <c r="AS1104" s="2">
        <v>1019.1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2.1</v>
      </c>
      <c r="BB1104">
        <v>2.5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2.8</v>
      </c>
      <c r="AN1105" s="2">
        <v>83</v>
      </c>
      <c r="AO1105" s="2">
        <v>0.2</v>
      </c>
      <c r="AP1105" s="2">
        <v>2.8</v>
      </c>
      <c r="AQ1105" s="2">
        <v>3.6</v>
      </c>
      <c r="AR1105" s="2">
        <v>3.6</v>
      </c>
      <c r="AS1105" s="2">
        <v>1019.2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2.1</v>
      </c>
      <c r="BB1105">
        <v>2.5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2.8</v>
      </c>
      <c r="AN1106" s="2">
        <v>83</v>
      </c>
      <c r="AO1106" s="2">
        <v>0.2</v>
      </c>
      <c r="AP1106" s="2">
        <v>1.4</v>
      </c>
      <c r="AQ1106" s="2">
        <v>5.4</v>
      </c>
      <c r="AR1106" s="2">
        <v>5.4</v>
      </c>
      <c r="AS1106" s="2">
        <v>1019.3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</v>
      </c>
      <c r="BB1106">
        <v>2.5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2.8</v>
      </c>
      <c r="AN1107" s="2">
        <v>83</v>
      </c>
      <c r="AO1107" s="2">
        <v>0.2</v>
      </c>
      <c r="AP1107" s="2">
        <v>1.3</v>
      </c>
      <c r="AQ1107" s="2">
        <v>5.8</v>
      </c>
      <c r="AR1107" s="2">
        <v>5.8</v>
      </c>
      <c r="AS1107" s="2">
        <v>1019.1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</v>
      </c>
      <c r="BB1107">
        <v>2.5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2.8</v>
      </c>
      <c r="AN1108" s="2">
        <v>83</v>
      </c>
      <c r="AO1108" s="2">
        <v>0.2</v>
      </c>
      <c r="AP1108" s="2">
        <v>1.3</v>
      </c>
      <c r="AQ1108" s="2">
        <v>5.8</v>
      </c>
      <c r="AR1108" s="2">
        <v>7.6</v>
      </c>
      <c r="AS1108" s="2">
        <v>1019.3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</v>
      </c>
      <c r="BB1108">
        <v>2.5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2.8</v>
      </c>
      <c r="AN1109" s="2">
        <v>83</v>
      </c>
      <c r="AO1109" s="2">
        <v>0.2</v>
      </c>
      <c r="AP1109" s="2">
        <v>1.6</v>
      </c>
      <c r="AQ1109" s="2">
        <v>5</v>
      </c>
      <c r="AR1109" s="2">
        <v>5</v>
      </c>
      <c r="AS1109" s="2">
        <v>1019.2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</v>
      </c>
      <c r="BB1109">
        <v>2.5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2.8</v>
      </c>
      <c r="AN1110" s="2">
        <v>83</v>
      </c>
      <c r="AO1110" s="2">
        <v>0.2</v>
      </c>
      <c r="AP1110" s="2">
        <v>1</v>
      </c>
      <c r="AQ1110" s="2">
        <v>6.5</v>
      </c>
      <c r="AR1110" s="2">
        <v>6.5</v>
      </c>
      <c r="AS1110" s="2">
        <v>1019.2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</v>
      </c>
      <c r="BB1110">
        <v>2.5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2.8</v>
      </c>
      <c r="AN1111" s="2">
        <v>83</v>
      </c>
      <c r="AO1111" s="2">
        <v>0.2</v>
      </c>
      <c r="AP1111" s="2">
        <v>0.5</v>
      </c>
      <c r="AQ1111" s="2">
        <v>8.3000000000000007</v>
      </c>
      <c r="AR1111" s="2">
        <v>13.3</v>
      </c>
      <c r="AS1111" s="2">
        <v>1019.5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</v>
      </c>
      <c r="BB1111">
        <v>2.5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83</v>
      </c>
      <c r="AO1112" s="2">
        <v>0.3</v>
      </c>
      <c r="AP1112" s="2">
        <v>0.6</v>
      </c>
      <c r="AQ1112" s="2">
        <v>8.3000000000000007</v>
      </c>
      <c r="AR1112" s="2">
        <v>8.6</v>
      </c>
      <c r="AS1112" s="2">
        <v>1019.3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</v>
      </c>
      <c r="BB1112">
        <v>2.5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0.4</v>
      </c>
      <c r="AQ1113" s="2">
        <v>8.6</v>
      </c>
      <c r="AR1113" s="2">
        <v>9.4</v>
      </c>
      <c r="AS1113" s="2">
        <v>1019.3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</v>
      </c>
      <c r="BB1113">
        <v>2.5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83</v>
      </c>
      <c r="AO1114" s="2">
        <v>0.2</v>
      </c>
      <c r="AP1114" s="2">
        <v>0.8</v>
      </c>
      <c r="AQ1114" s="2">
        <v>7.2</v>
      </c>
      <c r="AR1114" s="2">
        <v>9.6999999999999993</v>
      </c>
      <c r="AS1114" s="2">
        <v>1019.4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</v>
      </c>
      <c r="BB1114">
        <v>2.5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83</v>
      </c>
      <c r="AO1115" s="2">
        <v>0.2</v>
      </c>
      <c r="AP1115" s="2">
        <v>1.6</v>
      </c>
      <c r="AQ1115" s="2">
        <v>5</v>
      </c>
      <c r="AR1115" s="2">
        <v>7.2</v>
      </c>
      <c r="AS1115" s="2">
        <v>1019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</v>
      </c>
      <c r="BB1115">
        <v>2.4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>
        <v>2.8</v>
      </c>
      <c r="AN1116">
        <v>83</v>
      </c>
      <c r="AO1116">
        <v>0.2</v>
      </c>
      <c r="AP1116" s="2">
        <v>1.3</v>
      </c>
      <c r="AQ1116" s="2">
        <v>5.8</v>
      </c>
      <c r="AR1116" s="3">
        <v>6.8</v>
      </c>
      <c r="AS1116" s="2">
        <v>1019.4</v>
      </c>
      <c r="AT1116">
        <v>0</v>
      </c>
      <c r="AU1116">
        <v>0</v>
      </c>
      <c r="AV1116">
        <v>0</v>
      </c>
      <c r="AW1116">
        <v>0</v>
      </c>
      <c r="AX1116">
        <v>1</v>
      </c>
      <c r="AY1116">
        <v>57.5</v>
      </c>
      <c r="AZ1116">
        <v>784.2</v>
      </c>
      <c r="BA1116">
        <v>2</v>
      </c>
      <c r="BB1116">
        <v>2.5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2.8</v>
      </c>
      <c r="AN1117" s="2">
        <v>83</v>
      </c>
      <c r="AO1117" s="2">
        <v>0.2</v>
      </c>
      <c r="AP1117" s="2">
        <v>2.8</v>
      </c>
      <c r="AQ1117" s="2">
        <v>4.7</v>
      </c>
      <c r="AR1117" s="2">
        <v>7.2</v>
      </c>
      <c r="AS1117" s="2">
        <v>1019.3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</v>
      </c>
      <c r="BB1117">
        <v>2.5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2.8</v>
      </c>
      <c r="AN1118" s="2">
        <v>83</v>
      </c>
      <c r="AO1118" s="2">
        <v>0.2</v>
      </c>
      <c r="AP1118" s="2">
        <v>1.2</v>
      </c>
      <c r="AQ1118" s="2">
        <v>6.1</v>
      </c>
      <c r="AR1118" s="2">
        <v>6.5</v>
      </c>
      <c r="AS1118" s="2">
        <v>1019.4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</v>
      </c>
      <c r="BB1118">
        <v>2.5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2.8</v>
      </c>
      <c r="AN1119" s="2">
        <v>83</v>
      </c>
      <c r="AO1119" s="2">
        <v>0.2</v>
      </c>
      <c r="AP1119" s="2">
        <v>0.9</v>
      </c>
      <c r="AQ1119" s="2">
        <v>6.8</v>
      </c>
      <c r="AR1119" s="2">
        <v>6.8</v>
      </c>
      <c r="AS1119" s="2">
        <v>1019.4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</v>
      </c>
      <c r="BB1119">
        <v>2.5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2.8</v>
      </c>
      <c r="AN1120" s="2">
        <v>83</v>
      </c>
      <c r="AO1120" s="2">
        <v>0.2</v>
      </c>
      <c r="AP1120" s="2">
        <v>0.4</v>
      </c>
      <c r="AQ1120" s="2">
        <v>8.6</v>
      </c>
      <c r="AR1120" s="2">
        <v>10.8</v>
      </c>
      <c r="AS1120" s="2">
        <v>1019.3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</v>
      </c>
      <c r="BB1120">
        <v>2.5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2.8</v>
      </c>
      <c r="AN1121" s="2">
        <v>83</v>
      </c>
      <c r="AO1121" s="2">
        <v>0.2</v>
      </c>
      <c r="AP1121" s="2">
        <v>2.8</v>
      </c>
      <c r="AQ1121" s="2">
        <v>4.7</v>
      </c>
      <c r="AR1121" s="2">
        <v>6.5</v>
      </c>
      <c r="AS1121" s="2">
        <v>1019.4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1.9</v>
      </c>
      <c r="BB1121">
        <v>2.4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2.8</v>
      </c>
      <c r="AN1122" s="2">
        <v>83</v>
      </c>
      <c r="AO1122" s="2">
        <v>0.2</v>
      </c>
      <c r="AP1122" s="2">
        <v>1.4</v>
      </c>
      <c r="AQ1122" s="2">
        <v>5.4</v>
      </c>
      <c r="AR1122" s="2">
        <v>6.1</v>
      </c>
      <c r="AS1122" s="2">
        <v>1019.5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</v>
      </c>
      <c r="BB1122">
        <v>2.5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2.7</v>
      </c>
      <c r="AN1123" s="2">
        <v>83</v>
      </c>
      <c r="AO1123" s="2">
        <v>0.1</v>
      </c>
      <c r="AP1123" s="2">
        <v>0.4</v>
      </c>
      <c r="AQ1123" s="2">
        <v>8.3000000000000007</v>
      </c>
      <c r="AR1123" s="2">
        <v>8.6</v>
      </c>
      <c r="AS1123" s="2">
        <v>1019.5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</v>
      </c>
      <c r="BB1123">
        <v>2.4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2.7</v>
      </c>
      <c r="AN1124" s="2">
        <v>83</v>
      </c>
      <c r="AO1124" s="2">
        <v>0.1</v>
      </c>
      <c r="AP1124" s="2">
        <v>0.8</v>
      </c>
      <c r="AQ1124" s="2">
        <v>6.8</v>
      </c>
      <c r="AR1124" s="2">
        <v>8.6</v>
      </c>
      <c r="AS1124" s="2">
        <v>1019.6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1.9</v>
      </c>
      <c r="BB1124">
        <v>2.4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2.7</v>
      </c>
      <c r="AN1125" s="2">
        <v>83</v>
      </c>
      <c r="AO1125" s="2">
        <v>0.1</v>
      </c>
      <c r="AP1125" s="2">
        <v>0.2</v>
      </c>
      <c r="AQ1125" s="2">
        <v>9</v>
      </c>
      <c r="AR1125" s="2">
        <v>9</v>
      </c>
      <c r="AS1125" s="2">
        <v>1019.5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1.9</v>
      </c>
      <c r="BB1125">
        <v>2.4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2.7</v>
      </c>
      <c r="AN1126" s="2">
        <v>83</v>
      </c>
      <c r="AO1126" s="2">
        <v>0.1</v>
      </c>
      <c r="AP1126" s="2">
        <v>1.3</v>
      </c>
      <c r="AQ1126" s="2">
        <v>5.4</v>
      </c>
      <c r="AR1126" s="2">
        <v>6.5</v>
      </c>
      <c r="AS1126" s="2">
        <v>1019.5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1.9</v>
      </c>
      <c r="BB1126">
        <v>2.4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2.7</v>
      </c>
      <c r="AN1127" s="2">
        <v>84</v>
      </c>
      <c r="AO1127" s="2">
        <v>0.2</v>
      </c>
      <c r="AP1127" s="2">
        <v>0.4</v>
      </c>
      <c r="AQ1127" s="2">
        <v>7.9</v>
      </c>
      <c r="AR1127" s="2">
        <v>8.6</v>
      </c>
      <c r="AS1127" s="2">
        <v>1019.5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1.9</v>
      </c>
      <c r="BB1127">
        <v>2.4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2.7</v>
      </c>
      <c r="AN1128" s="2">
        <v>84</v>
      </c>
      <c r="AO1128" s="2">
        <v>0.2</v>
      </c>
      <c r="AP1128" s="2">
        <v>1.5</v>
      </c>
      <c r="AQ1128" s="2">
        <v>5</v>
      </c>
      <c r="AR1128" s="2">
        <v>7.6</v>
      </c>
      <c r="AS1128" s="2">
        <v>1019.6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1.9</v>
      </c>
      <c r="BB1128">
        <v>2.4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2.7</v>
      </c>
      <c r="AN1129" s="2">
        <v>84</v>
      </c>
      <c r="AO1129" s="2">
        <v>0.2</v>
      </c>
      <c r="AP1129" s="2">
        <v>-0.2</v>
      </c>
      <c r="AQ1129" s="2">
        <v>10.4</v>
      </c>
      <c r="AR1129" s="2">
        <v>11.5</v>
      </c>
      <c r="AS1129" s="2">
        <v>1019.5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1.9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2.6</v>
      </c>
      <c r="AN1130" s="2">
        <v>84</v>
      </c>
      <c r="AO1130" s="2">
        <v>0.1</v>
      </c>
      <c r="AP1130" s="2">
        <v>0.1</v>
      </c>
      <c r="AQ1130" s="2">
        <v>9</v>
      </c>
      <c r="AR1130" s="2">
        <v>9</v>
      </c>
      <c r="AS1130" s="2">
        <v>1019.7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1.9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2.6</v>
      </c>
      <c r="AN1131" s="2">
        <v>84</v>
      </c>
      <c r="AO1131" s="2">
        <v>0.1</v>
      </c>
      <c r="AP1131" s="2">
        <v>0.5</v>
      </c>
      <c r="AQ1131" s="2">
        <v>7.2</v>
      </c>
      <c r="AR1131" s="2">
        <v>7.9</v>
      </c>
      <c r="AS1131" s="2">
        <v>1019.4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1.9</v>
      </c>
      <c r="BB1131">
        <v>2.4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2.6</v>
      </c>
      <c r="AN1132" s="2">
        <v>84</v>
      </c>
      <c r="AO1132" s="2">
        <v>0.1</v>
      </c>
      <c r="AP1132" s="2">
        <v>-0.2</v>
      </c>
      <c r="AQ1132" s="2">
        <v>10.1</v>
      </c>
      <c r="AR1132" s="2">
        <v>10.1</v>
      </c>
      <c r="AS1132" s="2">
        <v>1019.6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1.9</v>
      </c>
      <c r="BB1132">
        <v>2.4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2.6</v>
      </c>
      <c r="AN1133" s="2">
        <v>84</v>
      </c>
      <c r="AO1133" s="2">
        <v>0.1</v>
      </c>
      <c r="AP1133" s="2">
        <v>1.4</v>
      </c>
      <c r="AQ1133" s="2">
        <v>5</v>
      </c>
      <c r="AR1133" s="2">
        <v>10.8</v>
      </c>
      <c r="AS1133" s="2">
        <v>1019.7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2.6</v>
      </c>
      <c r="AN1134" s="2">
        <v>84</v>
      </c>
      <c r="AO1134" s="2">
        <v>0.1</v>
      </c>
      <c r="AP1134" s="2">
        <v>0.5</v>
      </c>
      <c r="AQ1134" s="2">
        <v>7.2</v>
      </c>
      <c r="AR1134" s="2">
        <v>7.6</v>
      </c>
      <c r="AS1134" s="2">
        <v>1019.4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2.2999999999999998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2.6</v>
      </c>
      <c r="AN1135" s="2">
        <v>84</v>
      </c>
      <c r="AO1135" s="2">
        <v>0.1</v>
      </c>
      <c r="AP1135" s="2">
        <v>0.5</v>
      </c>
      <c r="AQ1135" s="2">
        <v>7.2</v>
      </c>
      <c r="AR1135" s="2">
        <v>9</v>
      </c>
      <c r="AS1135" s="2">
        <v>1019.6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2.2999999999999998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2.6</v>
      </c>
      <c r="AN1136" s="2">
        <v>84</v>
      </c>
      <c r="AO1136" s="2">
        <v>0.1</v>
      </c>
      <c r="AP1136" s="2">
        <v>0.3</v>
      </c>
      <c r="AQ1136" s="2">
        <v>8.3000000000000007</v>
      </c>
      <c r="AR1136" s="2">
        <v>9.6999999999999993</v>
      </c>
      <c r="AS1136" s="2">
        <v>1019.7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1.9</v>
      </c>
      <c r="BB1136">
        <v>2.2999999999999998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2.6</v>
      </c>
      <c r="AN1137" s="2">
        <v>84</v>
      </c>
      <c r="AO1137" s="2">
        <v>0.1</v>
      </c>
      <c r="AP1137" s="2">
        <v>0.4</v>
      </c>
      <c r="AQ1137" s="2">
        <v>7.6</v>
      </c>
      <c r="AR1137" s="2">
        <v>8.6</v>
      </c>
      <c r="AS1137" s="2">
        <v>1019.7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1.9</v>
      </c>
      <c r="BB1137">
        <v>2.2999999999999998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2.6</v>
      </c>
      <c r="AN1138" s="2">
        <v>84</v>
      </c>
      <c r="AO1138" s="2">
        <v>0.1</v>
      </c>
      <c r="AP1138" s="2">
        <v>1.2</v>
      </c>
      <c r="AQ1138" s="2">
        <v>5.4</v>
      </c>
      <c r="AR1138" s="2">
        <v>7.9</v>
      </c>
      <c r="AS1138" s="2">
        <v>1019.7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1.9</v>
      </c>
      <c r="BB1138">
        <v>2.2999999999999998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2.6</v>
      </c>
      <c r="AN1139" s="2">
        <v>84</v>
      </c>
      <c r="AO1139" s="2">
        <v>0.1</v>
      </c>
      <c r="AP1139" s="2">
        <v>0.9</v>
      </c>
      <c r="AQ1139" s="2">
        <v>6.1</v>
      </c>
      <c r="AR1139" s="2">
        <v>9.6999999999999993</v>
      </c>
      <c r="AS1139" s="2">
        <v>1019.8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1.9</v>
      </c>
      <c r="BB1139">
        <v>2.2999999999999998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2.6</v>
      </c>
      <c r="AN1140" s="2">
        <v>84</v>
      </c>
      <c r="AO1140" s="2">
        <v>0.1</v>
      </c>
      <c r="AP1140" s="2">
        <v>0.8</v>
      </c>
      <c r="AQ1140" s="2">
        <v>6.5</v>
      </c>
      <c r="AR1140" s="2">
        <v>10.4</v>
      </c>
      <c r="AS1140" s="2">
        <v>1019.5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1.9</v>
      </c>
      <c r="BB1140">
        <v>2.2999999999999998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2.5</v>
      </c>
      <c r="AN1141" s="2">
        <v>84</v>
      </c>
      <c r="AO1141" s="2">
        <v>0</v>
      </c>
      <c r="AP1141" s="2">
        <v>0.1</v>
      </c>
      <c r="AQ1141" s="2">
        <v>8.3000000000000007</v>
      </c>
      <c r="AR1141" s="2">
        <v>8.3000000000000007</v>
      </c>
      <c r="AS1141" s="2">
        <v>1019.7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1.9</v>
      </c>
      <c r="BB1141">
        <v>2.4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2.6</v>
      </c>
      <c r="AN1142" s="2">
        <v>84</v>
      </c>
      <c r="AO1142" s="2">
        <v>0.1</v>
      </c>
      <c r="AP1142" s="2">
        <v>2.6</v>
      </c>
      <c r="AQ1142" s="2">
        <v>4.3</v>
      </c>
      <c r="AR1142" s="2">
        <v>5</v>
      </c>
      <c r="AS1142" s="2">
        <v>1019.5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2</v>
      </c>
      <c r="BB1142">
        <v>2.4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2.6</v>
      </c>
      <c r="AN1143" s="2">
        <v>84</v>
      </c>
      <c r="AO1143" s="2">
        <v>0.1</v>
      </c>
      <c r="AP1143" s="2">
        <v>0.3</v>
      </c>
      <c r="AQ1143" s="2">
        <v>7.9</v>
      </c>
      <c r="AR1143" s="2">
        <v>7.9</v>
      </c>
      <c r="AS1143" s="2">
        <v>1019.6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2</v>
      </c>
      <c r="BB1143">
        <v>2.4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2.6</v>
      </c>
      <c r="AN1144" s="2">
        <v>84</v>
      </c>
      <c r="AO1144" s="2">
        <v>0.1</v>
      </c>
      <c r="AP1144" s="2">
        <v>0.5</v>
      </c>
      <c r="AQ1144" s="2">
        <v>7.2</v>
      </c>
      <c r="AR1144" s="2">
        <v>9</v>
      </c>
      <c r="AS1144" s="2">
        <v>1019.6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2.1</v>
      </c>
      <c r="BB1144">
        <v>2.4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2.6</v>
      </c>
      <c r="AN1145" s="2">
        <v>84</v>
      </c>
      <c r="AO1145" s="2">
        <v>0.1</v>
      </c>
      <c r="AP1145" s="2">
        <v>0.7</v>
      </c>
      <c r="AQ1145" s="2">
        <v>6.8</v>
      </c>
      <c r="AR1145" s="2">
        <v>7.6</v>
      </c>
      <c r="AS1145" s="2">
        <v>1019.7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2.1</v>
      </c>
      <c r="BB1145">
        <v>2.4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2.6</v>
      </c>
      <c r="AN1146" s="2">
        <v>84</v>
      </c>
      <c r="AO1146" s="2">
        <v>0.1</v>
      </c>
      <c r="AP1146" s="2">
        <v>2.6</v>
      </c>
      <c r="AQ1146" s="2">
        <v>2.2000000000000002</v>
      </c>
      <c r="AR1146" s="2">
        <v>6.8</v>
      </c>
      <c r="AS1146" s="2">
        <v>1020.1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2.1</v>
      </c>
      <c r="BB1146">
        <v>2.5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2.6</v>
      </c>
      <c r="AN1147" s="2">
        <v>84</v>
      </c>
      <c r="AO1147" s="2">
        <v>0.1</v>
      </c>
      <c r="AP1147" s="2">
        <v>0.4</v>
      </c>
      <c r="AQ1147" s="2">
        <v>7.6</v>
      </c>
      <c r="AR1147" s="2">
        <v>9.4</v>
      </c>
      <c r="AS1147" s="2">
        <v>1019.7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2.1</v>
      </c>
      <c r="BB1147">
        <v>2.5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2.6</v>
      </c>
      <c r="AN1148" s="2">
        <v>84</v>
      </c>
      <c r="AO1148" s="2">
        <v>0.1</v>
      </c>
      <c r="AP1148" s="2">
        <v>2.6</v>
      </c>
      <c r="AQ1148" s="2">
        <v>4.3</v>
      </c>
      <c r="AR1148" s="2">
        <v>7.6</v>
      </c>
      <c r="AS1148" s="2">
        <v>1019.6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2.2000000000000002</v>
      </c>
      <c r="BB1148">
        <v>2.5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2.7</v>
      </c>
      <c r="AN1149" s="2">
        <v>84</v>
      </c>
      <c r="AO1149" s="2">
        <v>0.2</v>
      </c>
      <c r="AP1149" s="2">
        <v>0.5</v>
      </c>
      <c r="AQ1149" s="2">
        <v>7.6</v>
      </c>
      <c r="AR1149" s="2">
        <v>7.6</v>
      </c>
      <c r="AS1149" s="2">
        <v>1019.7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2.2000000000000002</v>
      </c>
      <c r="BB1149">
        <v>2.6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2.7</v>
      </c>
      <c r="AN1150" s="2">
        <v>84</v>
      </c>
      <c r="AO1150" s="2">
        <v>0.2</v>
      </c>
      <c r="AP1150" s="2">
        <v>-0.3</v>
      </c>
      <c r="AQ1150" s="2">
        <v>10.8</v>
      </c>
      <c r="AR1150" s="2">
        <v>11.5</v>
      </c>
      <c r="AS1150" s="2">
        <v>1019.7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2.2000000000000002</v>
      </c>
      <c r="BB1150">
        <v>2.6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2.7</v>
      </c>
      <c r="AN1151" s="2">
        <v>84</v>
      </c>
      <c r="AO1151" s="2">
        <v>0.2</v>
      </c>
      <c r="AP1151" s="2">
        <v>0.5</v>
      </c>
      <c r="AQ1151" s="2">
        <v>7.6</v>
      </c>
      <c r="AR1151" s="2">
        <v>9.6999999999999993</v>
      </c>
      <c r="AS1151" s="2">
        <v>1019.8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2.2000000000000002</v>
      </c>
      <c r="BB1151">
        <v>2.6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2.7</v>
      </c>
      <c r="AN1152" s="2">
        <v>84</v>
      </c>
      <c r="AO1152" s="2">
        <v>0.2</v>
      </c>
      <c r="AP1152" s="2">
        <v>-0.4</v>
      </c>
      <c r="AQ1152" s="2">
        <v>11.5</v>
      </c>
      <c r="AR1152" s="2">
        <v>14.4</v>
      </c>
      <c r="AS1152" s="2">
        <v>1019.8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2.2999999999999998</v>
      </c>
      <c r="BB1152">
        <v>2.6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2.7</v>
      </c>
      <c r="AN1153" s="2">
        <v>84</v>
      </c>
      <c r="AO1153" s="2">
        <v>0.2</v>
      </c>
      <c r="AP1153" s="2">
        <v>-0.1</v>
      </c>
      <c r="AQ1153" s="2">
        <v>10.1</v>
      </c>
      <c r="AR1153" s="2">
        <v>11.5</v>
      </c>
      <c r="AS1153" s="2">
        <v>1019.7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2.2999999999999998</v>
      </c>
      <c r="BB1153">
        <v>2.6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2.7</v>
      </c>
      <c r="AN1154" s="2">
        <v>84</v>
      </c>
      <c r="AO1154" s="2">
        <v>0.2</v>
      </c>
      <c r="AP1154" s="2">
        <v>2.7</v>
      </c>
      <c r="AQ1154" s="2">
        <v>2.5</v>
      </c>
      <c r="AR1154" s="2">
        <v>11.2</v>
      </c>
      <c r="AS1154" s="2">
        <v>1019.8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2.2999999999999998</v>
      </c>
      <c r="BB1154">
        <v>2.6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2.7</v>
      </c>
      <c r="AN1155" s="2">
        <v>84</v>
      </c>
      <c r="AO1155" s="2">
        <v>0.2</v>
      </c>
      <c r="AP1155" s="2">
        <v>1.5</v>
      </c>
      <c r="AQ1155" s="2">
        <v>5</v>
      </c>
      <c r="AR1155" s="2">
        <v>7.9</v>
      </c>
      <c r="AS1155" s="2">
        <v>1019.7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2.2999999999999998</v>
      </c>
      <c r="BB1155">
        <v>2.6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2.7</v>
      </c>
      <c r="AN1156" s="2">
        <v>84</v>
      </c>
      <c r="AO1156" s="2">
        <v>0.2</v>
      </c>
      <c r="AP1156" s="2">
        <v>0.8</v>
      </c>
      <c r="AQ1156" s="2">
        <v>6.8</v>
      </c>
      <c r="AR1156" s="2">
        <v>9</v>
      </c>
      <c r="AS1156" s="2">
        <v>1019.7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2.2999999999999998</v>
      </c>
      <c r="BB1156">
        <v>2.6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2.7</v>
      </c>
      <c r="AN1157" s="2">
        <v>84</v>
      </c>
      <c r="AO1157" s="2">
        <v>0.2</v>
      </c>
      <c r="AP1157" s="2">
        <v>0.5</v>
      </c>
      <c r="AQ1157" s="2">
        <v>7.6</v>
      </c>
      <c r="AR1157" s="2">
        <v>10.8</v>
      </c>
      <c r="AS1157" s="2">
        <v>1019.9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2.4</v>
      </c>
      <c r="BB1157">
        <v>2.7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2.8</v>
      </c>
      <c r="AN1158" s="2">
        <v>84</v>
      </c>
      <c r="AO1158" s="2">
        <v>0.3</v>
      </c>
      <c r="AP1158" s="2">
        <v>0.5</v>
      </c>
      <c r="AQ1158" s="2">
        <v>7.9</v>
      </c>
      <c r="AR1158" s="2">
        <v>7.9</v>
      </c>
      <c r="AS1158" s="2">
        <v>1019.8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2.4</v>
      </c>
      <c r="BB1158">
        <v>2.7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2.8</v>
      </c>
      <c r="AN1159" s="2">
        <v>84</v>
      </c>
      <c r="AO1159" s="2">
        <v>0.3</v>
      </c>
      <c r="AP1159" s="2">
        <v>1</v>
      </c>
      <c r="AQ1159" s="2">
        <v>6.5</v>
      </c>
      <c r="AR1159" s="2">
        <v>10.4</v>
      </c>
      <c r="AS1159" s="2">
        <v>1020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2.4</v>
      </c>
      <c r="BB1159">
        <v>2.8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2.8</v>
      </c>
      <c r="AN1160" s="2">
        <v>84</v>
      </c>
      <c r="AO1160" s="2">
        <v>0.3</v>
      </c>
      <c r="AP1160" s="2">
        <v>1.4</v>
      </c>
      <c r="AQ1160" s="2">
        <v>5.4</v>
      </c>
      <c r="AR1160" s="2">
        <v>8.6</v>
      </c>
      <c r="AS1160" s="2">
        <v>1019.8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2.5</v>
      </c>
      <c r="BB1160">
        <v>2.8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2.8</v>
      </c>
      <c r="AN1161" s="2">
        <v>83</v>
      </c>
      <c r="AO1161" s="2">
        <v>0.2</v>
      </c>
      <c r="AP1161" s="2">
        <v>1.2</v>
      </c>
      <c r="AQ1161" s="2">
        <v>6.1</v>
      </c>
      <c r="AR1161" s="2">
        <v>10.8</v>
      </c>
      <c r="AS1161" s="2">
        <v>1019.8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2.5</v>
      </c>
      <c r="BB1161">
        <v>2.8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2.8</v>
      </c>
      <c r="AN1162" s="2">
        <v>83</v>
      </c>
      <c r="AO1162" s="2">
        <v>0.2</v>
      </c>
      <c r="AP1162" s="2">
        <v>2.8</v>
      </c>
      <c r="AQ1162" s="2">
        <v>3.6</v>
      </c>
      <c r="AR1162" s="2">
        <v>12.6</v>
      </c>
      <c r="AS1162" s="2">
        <v>1020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2.5</v>
      </c>
      <c r="BB1162">
        <v>2.8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2.8</v>
      </c>
      <c r="AN1163" s="2">
        <v>83</v>
      </c>
      <c r="AO1163" s="2">
        <v>0.2</v>
      </c>
      <c r="AP1163" s="2">
        <v>0.7</v>
      </c>
      <c r="AQ1163" s="2">
        <v>7.6</v>
      </c>
      <c r="AR1163" s="2">
        <v>8.3000000000000007</v>
      </c>
      <c r="AS1163" s="2">
        <v>1019.9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2.6</v>
      </c>
      <c r="BB1163">
        <v>2.8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2.8</v>
      </c>
      <c r="AN1164" s="2">
        <v>83</v>
      </c>
      <c r="AO1164" s="2">
        <v>0.2</v>
      </c>
      <c r="AP1164" s="2">
        <v>0.8</v>
      </c>
      <c r="AQ1164" s="2">
        <v>7.2</v>
      </c>
      <c r="AR1164" s="2">
        <v>9.4</v>
      </c>
      <c r="AS1164" s="2">
        <v>1019.9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2.6</v>
      </c>
      <c r="BB1164">
        <v>2.9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2.8</v>
      </c>
      <c r="AN1165" s="2">
        <v>83</v>
      </c>
      <c r="AO1165" s="2">
        <v>0.2</v>
      </c>
      <c r="AP1165" s="2">
        <v>-0.1</v>
      </c>
      <c r="AQ1165" s="2">
        <v>10.4</v>
      </c>
      <c r="AR1165" s="2">
        <v>11.5</v>
      </c>
      <c r="AS1165" s="2">
        <v>1019.9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2.6</v>
      </c>
      <c r="BB1165">
        <v>2.9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2.8</v>
      </c>
      <c r="AN1166" s="2">
        <v>83</v>
      </c>
      <c r="AO1166" s="2">
        <v>0.2</v>
      </c>
      <c r="AP1166" s="2">
        <v>0.5</v>
      </c>
      <c r="AQ1166" s="2">
        <v>7.9</v>
      </c>
      <c r="AR1166" s="2">
        <v>9.4</v>
      </c>
      <c r="AS1166" s="2">
        <v>1019.7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2.6</v>
      </c>
      <c r="BB1166">
        <v>2.9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2.8</v>
      </c>
      <c r="AN1167" s="2">
        <v>83</v>
      </c>
      <c r="AO1167" s="2">
        <v>0.2</v>
      </c>
      <c r="AP1167" s="2">
        <v>0.3</v>
      </c>
      <c r="AQ1167" s="2">
        <v>9</v>
      </c>
      <c r="AR1167" s="2">
        <v>9</v>
      </c>
      <c r="AS1167" s="2">
        <v>1019.9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2.6</v>
      </c>
      <c r="BB1167">
        <v>2.8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2.8</v>
      </c>
      <c r="AN1168" s="2">
        <v>83</v>
      </c>
      <c r="AO1168" s="2">
        <v>0.2</v>
      </c>
      <c r="AP1168" s="2">
        <v>0.5</v>
      </c>
      <c r="AQ1168" s="2">
        <v>8.3000000000000007</v>
      </c>
      <c r="AR1168" s="2">
        <v>14.8</v>
      </c>
      <c r="AS1168" s="2">
        <v>1020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2.5</v>
      </c>
      <c r="BB1168">
        <v>2.8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2.8</v>
      </c>
      <c r="AN1169" s="2">
        <v>83</v>
      </c>
      <c r="AO1169" s="2">
        <v>0.2</v>
      </c>
      <c r="AP1169" s="2">
        <v>0.5</v>
      </c>
      <c r="AQ1169" s="2">
        <v>8.3000000000000007</v>
      </c>
      <c r="AR1169" s="2">
        <v>9</v>
      </c>
      <c r="AS1169" s="2">
        <v>1019.9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2.5</v>
      </c>
      <c r="BB1169">
        <v>2.8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2.8</v>
      </c>
      <c r="AN1170" s="2">
        <v>83</v>
      </c>
      <c r="AO1170" s="2">
        <v>0.2</v>
      </c>
      <c r="AP1170" s="2">
        <v>0.4</v>
      </c>
      <c r="AQ1170" s="2">
        <v>8.6</v>
      </c>
      <c r="AR1170" s="2">
        <v>11.5</v>
      </c>
      <c r="AS1170" s="2">
        <v>1019.9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2.5</v>
      </c>
      <c r="BB1170">
        <v>2.8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2.8</v>
      </c>
      <c r="AN1171" s="2">
        <v>83</v>
      </c>
      <c r="AO1171" s="2">
        <v>0.2</v>
      </c>
      <c r="AP1171" s="2">
        <v>0.5</v>
      </c>
      <c r="AQ1171" s="2">
        <v>7.9</v>
      </c>
      <c r="AR1171" s="2">
        <v>8.3000000000000007</v>
      </c>
      <c r="AS1171" s="2">
        <v>1019.8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2.5</v>
      </c>
      <c r="BB1171">
        <v>2.8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2.7</v>
      </c>
      <c r="AN1172" s="2">
        <v>83</v>
      </c>
      <c r="AO1172" s="2">
        <v>0.1</v>
      </c>
      <c r="AP1172" s="2">
        <v>0.2</v>
      </c>
      <c r="AQ1172" s="2">
        <v>8.6</v>
      </c>
      <c r="AR1172" s="2">
        <v>8.6</v>
      </c>
      <c r="AS1172" s="2">
        <v>1019.9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2.5</v>
      </c>
      <c r="BB1172">
        <v>2.8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2.7</v>
      </c>
      <c r="AN1173" s="2">
        <v>83</v>
      </c>
      <c r="AO1173" s="2">
        <v>0.1</v>
      </c>
      <c r="AP1173" s="2">
        <v>0.4</v>
      </c>
      <c r="AQ1173" s="2">
        <v>8.3000000000000007</v>
      </c>
      <c r="AR1173" s="2">
        <v>8.3000000000000007</v>
      </c>
      <c r="AS1173" s="2">
        <v>1019.8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2.4</v>
      </c>
      <c r="BB1173">
        <v>2.7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2.7</v>
      </c>
      <c r="AN1174" s="2">
        <v>83</v>
      </c>
      <c r="AO1174" s="2">
        <v>0.1</v>
      </c>
      <c r="AP1174" s="2">
        <v>0.4</v>
      </c>
      <c r="AQ1174" s="2">
        <v>7.9</v>
      </c>
      <c r="AR1174" s="2">
        <v>11.9</v>
      </c>
      <c r="AS1174" s="2">
        <v>1020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2.4</v>
      </c>
      <c r="BB1174">
        <v>2.7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2.7</v>
      </c>
      <c r="AN1175" s="2">
        <v>83</v>
      </c>
      <c r="AO1175" s="2">
        <v>0.1</v>
      </c>
      <c r="AP1175" s="2">
        <v>-0.4</v>
      </c>
      <c r="AQ1175" s="2">
        <v>11.5</v>
      </c>
      <c r="AR1175" s="2">
        <v>12.6</v>
      </c>
      <c r="AS1175" s="2">
        <v>1019.9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2.4</v>
      </c>
      <c r="BB1175">
        <v>2.7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2.7</v>
      </c>
      <c r="AN1176" s="2">
        <v>83</v>
      </c>
      <c r="AO1176" s="2">
        <v>0.1</v>
      </c>
      <c r="AP1176" s="2">
        <v>1.1000000000000001</v>
      </c>
      <c r="AQ1176" s="2">
        <v>5.8</v>
      </c>
      <c r="AR1176" s="2">
        <v>8.3000000000000007</v>
      </c>
      <c r="AS1176" s="2">
        <v>1019.8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2.4</v>
      </c>
      <c r="BB1176">
        <v>2.7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2.7</v>
      </c>
      <c r="AN1177" s="2">
        <v>83</v>
      </c>
      <c r="AO1177" s="2">
        <v>0.1</v>
      </c>
      <c r="AP1177" s="2">
        <v>-0.7</v>
      </c>
      <c r="AQ1177" s="2">
        <v>13.3</v>
      </c>
      <c r="AR1177" s="2">
        <v>16.899999999999999</v>
      </c>
      <c r="AS1177" s="2">
        <v>1020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2.4</v>
      </c>
      <c r="BB1177">
        <v>2.7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2.6</v>
      </c>
      <c r="AN1178" s="2">
        <v>83</v>
      </c>
      <c r="AO1178" s="2">
        <v>0</v>
      </c>
      <c r="AP1178" s="2">
        <v>0.8</v>
      </c>
      <c r="AQ1178" s="2">
        <v>6.5</v>
      </c>
      <c r="AR1178" s="2">
        <v>15.5</v>
      </c>
      <c r="AS1178" s="2">
        <v>1019.8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2.2999999999999998</v>
      </c>
      <c r="BB1178">
        <v>2.7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2.6</v>
      </c>
      <c r="AN1179" s="2">
        <v>83</v>
      </c>
      <c r="AO1179" s="2">
        <v>0</v>
      </c>
      <c r="AP1179" s="2">
        <v>0.3</v>
      </c>
      <c r="AQ1179" s="2">
        <v>8.3000000000000007</v>
      </c>
      <c r="AR1179" s="2">
        <v>11.2</v>
      </c>
      <c r="AS1179" s="2">
        <v>1020.1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2.2999999999999998</v>
      </c>
      <c r="BB1179">
        <v>2.7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2.6</v>
      </c>
      <c r="AN1180" s="2">
        <v>83</v>
      </c>
      <c r="AO1180" s="2">
        <v>0</v>
      </c>
      <c r="AP1180" s="2">
        <v>0.3</v>
      </c>
      <c r="AQ1180" s="2">
        <v>8.3000000000000007</v>
      </c>
      <c r="AR1180" s="2">
        <v>8.6</v>
      </c>
      <c r="AS1180" s="2">
        <v>1020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2.2999999999999998</v>
      </c>
      <c r="BB1180">
        <v>2.7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2.6</v>
      </c>
      <c r="AN1181" s="2">
        <v>83</v>
      </c>
      <c r="AO1181" s="2">
        <v>0</v>
      </c>
      <c r="AP1181" s="2">
        <v>0.4</v>
      </c>
      <c r="AQ1181" s="2">
        <v>7.6</v>
      </c>
      <c r="AR1181" s="2">
        <v>13</v>
      </c>
      <c r="AS1181" s="2">
        <v>1019.9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2.2999999999999998</v>
      </c>
      <c r="BB1181">
        <v>2.7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2.6</v>
      </c>
      <c r="AN1182" s="2">
        <v>83</v>
      </c>
      <c r="AO1182" s="2">
        <v>0</v>
      </c>
      <c r="AP1182" s="2">
        <v>-0.1</v>
      </c>
      <c r="AQ1182" s="2">
        <v>9.6999999999999993</v>
      </c>
      <c r="AR1182" s="2">
        <v>14</v>
      </c>
      <c r="AS1182" s="2">
        <v>1020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2.2999999999999998</v>
      </c>
      <c r="BB1182">
        <v>2.6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2.6</v>
      </c>
      <c r="AN1183" s="2">
        <v>83</v>
      </c>
      <c r="AO1183" s="2">
        <v>0</v>
      </c>
      <c r="AP1183" s="2">
        <v>0.5</v>
      </c>
      <c r="AQ1183" s="2">
        <v>7.2</v>
      </c>
      <c r="AR1183" s="2">
        <v>11.5</v>
      </c>
      <c r="AS1183" s="2">
        <v>1020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2.2999999999999998</v>
      </c>
      <c r="BB1183">
        <v>2.7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2.6</v>
      </c>
      <c r="AN1184" s="2">
        <v>83</v>
      </c>
      <c r="AO1184" s="2">
        <v>0</v>
      </c>
      <c r="AP1184" s="2">
        <v>0.1</v>
      </c>
      <c r="AQ1184" s="2">
        <v>8.6</v>
      </c>
      <c r="AR1184" s="2">
        <v>12.2</v>
      </c>
      <c r="AS1184" s="2">
        <v>1019.9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2.2999999999999998</v>
      </c>
      <c r="BB1184">
        <v>2.6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2.7</v>
      </c>
      <c r="AN1185" s="2">
        <v>83</v>
      </c>
      <c r="AO1185" s="2">
        <v>0.1</v>
      </c>
      <c r="AP1185" s="2">
        <v>0.4</v>
      </c>
      <c r="AQ1185" s="2">
        <v>7.9</v>
      </c>
      <c r="AR1185" s="2">
        <v>9.4</v>
      </c>
      <c r="AS1185" s="2">
        <v>1020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2.2999999999999998</v>
      </c>
      <c r="BB1185">
        <v>2.6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2.7</v>
      </c>
      <c r="AN1186" s="2">
        <v>83</v>
      </c>
      <c r="AO1186" s="2">
        <v>0.1</v>
      </c>
      <c r="AP1186" s="2">
        <v>-0.6</v>
      </c>
      <c r="AQ1186" s="2">
        <v>12.2</v>
      </c>
      <c r="AR1186" s="2">
        <v>13.7</v>
      </c>
      <c r="AS1186" s="2">
        <v>1019.9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2.2999999999999998</v>
      </c>
      <c r="BB1186">
        <v>2.7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2.7</v>
      </c>
      <c r="AN1187" s="2">
        <v>83</v>
      </c>
      <c r="AO1187" s="2">
        <v>0.1</v>
      </c>
      <c r="AP1187" s="2">
        <v>0</v>
      </c>
      <c r="AQ1187" s="2">
        <v>9.6999999999999993</v>
      </c>
      <c r="AR1187" s="2">
        <v>10.8</v>
      </c>
      <c r="AS1187" s="2">
        <v>1020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2.4</v>
      </c>
      <c r="BB1187">
        <v>2.7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2.7</v>
      </c>
      <c r="AN1188" s="2">
        <v>83</v>
      </c>
      <c r="AO1188" s="2">
        <v>0.1</v>
      </c>
      <c r="AP1188" s="2">
        <v>2.7</v>
      </c>
      <c r="AQ1188" s="2">
        <v>4.7</v>
      </c>
      <c r="AR1188" s="2">
        <v>10.1</v>
      </c>
      <c r="AS1188" s="2">
        <v>1020.1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2.4</v>
      </c>
      <c r="BB1188">
        <v>2.7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2.7</v>
      </c>
      <c r="AN1189" s="2">
        <v>83</v>
      </c>
      <c r="AO1189" s="2">
        <v>0.1</v>
      </c>
      <c r="AP1189" s="2">
        <v>2.7</v>
      </c>
      <c r="AQ1189" s="2">
        <v>4.3</v>
      </c>
      <c r="AR1189" s="2">
        <v>7.2</v>
      </c>
      <c r="AS1189" s="2">
        <v>1019.9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2.4</v>
      </c>
      <c r="BB1189">
        <v>2.7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2.7</v>
      </c>
      <c r="AN1190" s="2">
        <v>84</v>
      </c>
      <c r="AO1190" s="2">
        <v>0.2</v>
      </c>
      <c r="AP1190" s="2">
        <v>-0.1</v>
      </c>
      <c r="AQ1190" s="2">
        <v>10.1</v>
      </c>
      <c r="AR1190" s="2">
        <v>10.1</v>
      </c>
      <c r="AS1190" s="2">
        <v>1019.9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2.5</v>
      </c>
      <c r="BB1190">
        <v>2.8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2.7</v>
      </c>
      <c r="AN1191" s="2">
        <v>83</v>
      </c>
      <c r="AO1191" s="2">
        <v>0.1</v>
      </c>
      <c r="AP1191" s="2">
        <v>0.8</v>
      </c>
      <c r="AQ1191" s="2">
        <v>6.8</v>
      </c>
      <c r="AR1191" s="2">
        <v>7.6</v>
      </c>
      <c r="AS1191" s="2">
        <v>1019.8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2.5</v>
      </c>
      <c r="BB1191">
        <v>2.8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2.7</v>
      </c>
      <c r="AN1192" s="2">
        <v>84</v>
      </c>
      <c r="AO1192" s="2">
        <v>0.2</v>
      </c>
      <c r="AP1192" s="2">
        <v>0.2</v>
      </c>
      <c r="AQ1192" s="2">
        <v>8.6</v>
      </c>
      <c r="AR1192" s="2">
        <v>13</v>
      </c>
      <c r="AS1192" s="2">
        <v>1019.8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2.5</v>
      </c>
      <c r="BB1192">
        <v>2.8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2.7</v>
      </c>
      <c r="AN1193" s="2">
        <v>84</v>
      </c>
      <c r="AO1193" s="2">
        <v>0.2</v>
      </c>
      <c r="AP1193" s="2">
        <v>2.7</v>
      </c>
      <c r="AQ1193" s="2">
        <v>4.7</v>
      </c>
      <c r="AR1193" s="2">
        <v>7.2</v>
      </c>
      <c r="AS1193" s="2">
        <v>1020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2.5</v>
      </c>
      <c r="BB1193">
        <v>2.8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2.7</v>
      </c>
      <c r="AN1194" s="2">
        <v>84</v>
      </c>
      <c r="AO1194" s="2">
        <v>0.2</v>
      </c>
      <c r="AP1194" s="2">
        <v>0.8</v>
      </c>
      <c r="AQ1194" s="2">
        <v>6.8</v>
      </c>
      <c r="AR1194" s="2">
        <v>9.6999999999999993</v>
      </c>
      <c r="AS1194" s="2">
        <v>1020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2.6</v>
      </c>
      <c r="BB1194">
        <v>2.8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2.7</v>
      </c>
      <c r="AN1195" s="2">
        <v>83</v>
      </c>
      <c r="AO1195" s="2">
        <v>0.1</v>
      </c>
      <c r="AP1195" s="2">
        <v>0.2</v>
      </c>
      <c r="AQ1195" s="2">
        <v>8.6</v>
      </c>
      <c r="AR1195" s="2">
        <v>8.6</v>
      </c>
      <c r="AS1195" s="2">
        <v>1019.9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2.6</v>
      </c>
      <c r="BB1195">
        <v>2.8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2.7</v>
      </c>
      <c r="AN1196" s="2">
        <v>83</v>
      </c>
      <c r="AO1196" s="2">
        <v>0.1</v>
      </c>
      <c r="AP1196" s="2">
        <v>0.7</v>
      </c>
      <c r="AQ1196" s="2">
        <v>7.2</v>
      </c>
      <c r="AR1196" s="2">
        <v>10.4</v>
      </c>
      <c r="AS1196" s="2">
        <v>1019.8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2.6</v>
      </c>
      <c r="BB1196">
        <v>2.8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2.7</v>
      </c>
      <c r="AN1197" s="2">
        <v>83</v>
      </c>
      <c r="AO1197" s="2">
        <v>0.1</v>
      </c>
      <c r="AP1197" s="2">
        <v>0.4</v>
      </c>
      <c r="AQ1197" s="2">
        <v>8.3000000000000007</v>
      </c>
      <c r="AR1197" s="2">
        <v>8.6</v>
      </c>
      <c r="AS1197" s="2">
        <v>1019.8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2.6</v>
      </c>
      <c r="BB1197">
        <v>2.9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2.7</v>
      </c>
      <c r="AN1198" s="2">
        <v>83</v>
      </c>
      <c r="AO1198" s="2">
        <v>0.1</v>
      </c>
      <c r="AP1198" s="2">
        <v>-0.7</v>
      </c>
      <c r="AQ1198" s="2">
        <v>12.6</v>
      </c>
      <c r="AR1198" s="2">
        <v>13.7</v>
      </c>
      <c r="AS1198" s="2">
        <v>1020.1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2.6</v>
      </c>
      <c r="BB1198">
        <v>2.9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2.7</v>
      </c>
      <c r="AN1199" s="2">
        <v>83</v>
      </c>
      <c r="AO1199" s="2">
        <v>0.1</v>
      </c>
      <c r="AP1199" s="2">
        <v>0.4</v>
      </c>
      <c r="AQ1199" s="2">
        <v>8.3000000000000007</v>
      </c>
      <c r="AR1199" s="2">
        <v>8.3000000000000007</v>
      </c>
      <c r="AS1199" s="2">
        <v>1019.8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2.7</v>
      </c>
      <c r="BB1199">
        <v>2.9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2.7</v>
      </c>
      <c r="AN1200" s="2">
        <v>83</v>
      </c>
      <c r="AO1200" s="2">
        <v>0.1</v>
      </c>
      <c r="AP1200" s="2">
        <v>-0.4</v>
      </c>
      <c r="AQ1200" s="2">
        <v>11.2</v>
      </c>
      <c r="AR1200" s="2">
        <v>13.7</v>
      </c>
      <c r="AS1200" s="2">
        <v>1019.8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2.7</v>
      </c>
      <c r="BB1200">
        <v>2.9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2.7</v>
      </c>
      <c r="AN1201" s="2">
        <v>83</v>
      </c>
      <c r="AO1201" s="2">
        <v>0.1</v>
      </c>
      <c r="AP1201" s="2">
        <v>-0.8</v>
      </c>
      <c r="AQ1201" s="2">
        <v>13</v>
      </c>
      <c r="AR1201" s="2">
        <v>14.4</v>
      </c>
      <c r="AS1201" s="2">
        <v>1019.8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2.7</v>
      </c>
      <c r="BB1201">
        <v>2.9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2.7</v>
      </c>
      <c r="AN1202" s="2">
        <v>83</v>
      </c>
      <c r="AO1202" s="2">
        <v>0.1</v>
      </c>
      <c r="AP1202" s="2">
        <v>2.7</v>
      </c>
      <c r="AQ1202" s="2">
        <v>3.6</v>
      </c>
      <c r="AR1202" s="2">
        <v>6.8</v>
      </c>
      <c r="AS1202" s="2">
        <v>1020.3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2.7</v>
      </c>
      <c r="BB1202">
        <v>3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2.7</v>
      </c>
      <c r="AN1203" s="2">
        <v>83</v>
      </c>
      <c r="AO1203" s="2">
        <v>0.1</v>
      </c>
      <c r="AP1203" s="2">
        <v>0.2</v>
      </c>
      <c r="AQ1203" s="2">
        <v>8.6</v>
      </c>
      <c r="AR1203" s="2">
        <v>10.4</v>
      </c>
      <c r="AS1203" s="2">
        <v>1020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2.7</v>
      </c>
      <c r="BB1203">
        <v>3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2.7</v>
      </c>
      <c r="AN1204" s="2">
        <v>83</v>
      </c>
      <c r="AO1204" s="2">
        <v>0.1</v>
      </c>
      <c r="AP1204" s="2">
        <v>2.7</v>
      </c>
      <c r="AQ1204" s="2">
        <v>4.7</v>
      </c>
      <c r="AR1204" s="2">
        <v>8.3000000000000007</v>
      </c>
      <c r="AS1204" s="2">
        <v>1020.3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2.8</v>
      </c>
      <c r="BB1204">
        <v>3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2.7</v>
      </c>
      <c r="AN1205" s="2">
        <v>83</v>
      </c>
      <c r="AO1205" s="2">
        <v>0.1</v>
      </c>
      <c r="AP1205" s="2">
        <v>-0.4</v>
      </c>
      <c r="AQ1205" s="2">
        <v>11.5</v>
      </c>
      <c r="AR1205" s="2">
        <v>15.5</v>
      </c>
      <c r="AS1205" s="2">
        <v>1020.2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2.8</v>
      </c>
      <c r="BB1205">
        <v>2.9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2.7</v>
      </c>
      <c r="AN1206" s="2">
        <v>83</v>
      </c>
      <c r="AO1206" s="2">
        <v>0.1</v>
      </c>
      <c r="AP1206" s="2">
        <v>0.9</v>
      </c>
      <c r="AQ1206" s="2">
        <v>6.5</v>
      </c>
      <c r="AR1206" s="2">
        <v>18.399999999999999</v>
      </c>
      <c r="AS1206" s="2">
        <v>1020.2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2.7</v>
      </c>
      <c r="BB1206">
        <v>2.9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2.6</v>
      </c>
      <c r="AN1207" s="2">
        <v>83</v>
      </c>
      <c r="AO1207" s="2">
        <v>0</v>
      </c>
      <c r="AP1207" s="2">
        <v>0.3</v>
      </c>
      <c r="AQ1207" s="2">
        <v>7.9</v>
      </c>
      <c r="AR1207" s="2">
        <v>7.9</v>
      </c>
      <c r="AS1207" s="2">
        <v>1020.1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2.7</v>
      </c>
      <c r="BB1207">
        <v>2.9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2.6</v>
      </c>
      <c r="AN1208" s="2">
        <v>83</v>
      </c>
      <c r="AO1208" s="2">
        <v>0</v>
      </c>
      <c r="AP1208" s="2">
        <v>0.4</v>
      </c>
      <c r="AQ1208" s="2">
        <v>7.6</v>
      </c>
      <c r="AR1208" s="2">
        <v>9.4</v>
      </c>
      <c r="AS1208" s="2">
        <v>1020.1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2.7</v>
      </c>
      <c r="BB1208">
        <v>2.9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2.6</v>
      </c>
      <c r="AN1209" s="2">
        <v>83</v>
      </c>
      <c r="AO1209" s="2">
        <v>0</v>
      </c>
      <c r="AP1209" s="2">
        <v>0.5</v>
      </c>
      <c r="AQ1209" s="2">
        <v>7.2</v>
      </c>
      <c r="AR1209" s="2">
        <v>7.2</v>
      </c>
      <c r="AS1209" s="2">
        <v>1020.1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2.7</v>
      </c>
      <c r="BB1209">
        <v>2.9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2.6</v>
      </c>
      <c r="AN1210" s="2">
        <v>83</v>
      </c>
      <c r="AO1210" s="2">
        <v>0</v>
      </c>
      <c r="AP1210" s="2">
        <v>0.8</v>
      </c>
      <c r="AQ1210" s="2">
        <v>6.5</v>
      </c>
      <c r="AR1210" s="2">
        <v>10.8</v>
      </c>
      <c r="AS1210" s="2">
        <v>1020.3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2.7</v>
      </c>
      <c r="BB1210">
        <v>2.8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2.6</v>
      </c>
      <c r="AN1211" s="2">
        <v>83</v>
      </c>
      <c r="AO1211" s="2">
        <v>0</v>
      </c>
      <c r="AP1211" s="2">
        <v>-0.3</v>
      </c>
      <c r="AQ1211" s="2">
        <v>10.4</v>
      </c>
      <c r="AR1211" s="2">
        <v>12.6</v>
      </c>
      <c r="AS1211" s="2">
        <v>1020.1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2.6</v>
      </c>
      <c r="BB1211">
        <v>2.9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2.5</v>
      </c>
      <c r="AN1212" s="2">
        <v>83</v>
      </c>
      <c r="AO1212" s="2">
        <v>-0.1</v>
      </c>
      <c r="AP1212" s="2">
        <v>0.2</v>
      </c>
      <c r="AQ1212" s="2">
        <v>7.9</v>
      </c>
      <c r="AR1212" s="2">
        <v>10.4</v>
      </c>
      <c r="AS1212" s="2">
        <v>1020.1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2.6</v>
      </c>
      <c r="BB1212">
        <v>2.8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2.5</v>
      </c>
      <c r="AN1213" s="2">
        <v>83</v>
      </c>
      <c r="AO1213" s="2">
        <v>-0.1</v>
      </c>
      <c r="AP1213" s="2">
        <v>0</v>
      </c>
      <c r="AQ1213" s="2">
        <v>8.6</v>
      </c>
      <c r="AR1213" s="2">
        <v>12.6</v>
      </c>
      <c r="AS1213" s="2">
        <v>1020.2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2.6</v>
      </c>
      <c r="BB1213">
        <v>2.8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2.5</v>
      </c>
      <c r="AN1214" s="2">
        <v>83</v>
      </c>
      <c r="AO1214" s="2">
        <v>-0.1</v>
      </c>
      <c r="AP1214" s="2">
        <v>-0.6</v>
      </c>
      <c r="AQ1214" s="2">
        <v>11.2</v>
      </c>
      <c r="AR1214" s="2">
        <v>14.4</v>
      </c>
      <c r="AS1214" s="2">
        <v>1020.3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2.6</v>
      </c>
      <c r="BB1214">
        <v>2.8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2.5</v>
      </c>
      <c r="AN1215" s="2">
        <v>83</v>
      </c>
      <c r="AO1215" s="2">
        <v>-0.1</v>
      </c>
      <c r="AP1215" s="2">
        <v>0.8</v>
      </c>
      <c r="AQ1215" s="2">
        <v>6.1</v>
      </c>
      <c r="AR1215" s="2">
        <v>9</v>
      </c>
      <c r="AS1215" s="2">
        <v>1020.3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2.6</v>
      </c>
      <c r="BB1215">
        <v>2.8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2.5</v>
      </c>
      <c r="AN1216" s="2">
        <v>84</v>
      </c>
      <c r="AO1216" s="2">
        <v>0</v>
      </c>
      <c r="AP1216" s="2">
        <v>0.2</v>
      </c>
      <c r="AQ1216" s="2">
        <v>7.9</v>
      </c>
      <c r="AR1216" s="2">
        <v>10.8</v>
      </c>
      <c r="AS1216" s="2">
        <v>1020.2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2.6</v>
      </c>
      <c r="BB1216">
        <v>2.8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2.5</v>
      </c>
      <c r="AN1217" s="2">
        <v>84</v>
      </c>
      <c r="AO1217" s="2">
        <v>0</v>
      </c>
      <c r="AP1217" s="2">
        <v>0.2</v>
      </c>
      <c r="AQ1217" s="2">
        <v>7.9</v>
      </c>
      <c r="AR1217" s="2">
        <v>11.5</v>
      </c>
      <c r="AS1217" s="2">
        <v>1020.3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2.6</v>
      </c>
      <c r="BB1217">
        <v>2.8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2.5</v>
      </c>
      <c r="AN1218" s="2">
        <v>84</v>
      </c>
      <c r="AO1218" s="2">
        <v>0</v>
      </c>
      <c r="AP1218" s="2">
        <v>0.8</v>
      </c>
      <c r="AQ1218" s="2">
        <v>6.1</v>
      </c>
      <c r="AR1218" s="2">
        <v>7.2</v>
      </c>
      <c r="AS1218" s="2">
        <v>1020.1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2.6</v>
      </c>
      <c r="BB1218">
        <v>2.8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2.4</v>
      </c>
      <c r="AN1219" s="2">
        <v>84</v>
      </c>
      <c r="AO1219" s="2">
        <v>-0.1</v>
      </c>
      <c r="AP1219" s="2">
        <v>-0.9</v>
      </c>
      <c r="AQ1219" s="2">
        <v>11.9</v>
      </c>
      <c r="AR1219" s="2">
        <v>16.600000000000001</v>
      </c>
      <c r="AS1219" s="2">
        <v>1020.3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2.6</v>
      </c>
      <c r="BB1219">
        <v>2.8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2.4</v>
      </c>
      <c r="AN1220" s="2">
        <v>84</v>
      </c>
      <c r="AO1220" s="2">
        <v>-0.1</v>
      </c>
      <c r="AP1220" s="2">
        <v>-0.3</v>
      </c>
      <c r="AQ1220" s="2">
        <v>9.4</v>
      </c>
      <c r="AR1220" s="2">
        <v>10.1</v>
      </c>
      <c r="AS1220" s="2">
        <v>1020.2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2.6</v>
      </c>
      <c r="BB1220">
        <v>2.8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2.4</v>
      </c>
      <c r="AN1221" s="2">
        <v>84</v>
      </c>
      <c r="AO1221" s="2">
        <v>-0.1</v>
      </c>
      <c r="AP1221" s="2">
        <v>-0.4</v>
      </c>
      <c r="AQ1221" s="2">
        <v>9.6999999999999993</v>
      </c>
      <c r="AR1221" s="2">
        <v>12.2</v>
      </c>
      <c r="AS1221" s="2">
        <v>1020.4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2.7</v>
      </c>
      <c r="BB1221">
        <v>2.8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2.4</v>
      </c>
      <c r="AN1222" s="2">
        <v>83</v>
      </c>
      <c r="AO1222" s="2">
        <v>-0.2</v>
      </c>
      <c r="AP1222" s="2">
        <v>1.1000000000000001</v>
      </c>
      <c r="AQ1222" s="2">
        <v>5</v>
      </c>
      <c r="AR1222" s="2">
        <v>13.3</v>
      </c>
      <c r="AS1222" s="2">
        <v>1020.4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2.6</v>
      </c>
      <c r="BB1222">
        <v>2.8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2.4</v>
      </c>
      <c r="AN1223" s="2">
        <v>83</v>
      </c>
      <c r="AO1223" s="2">
        <v>-0.2</v>
      </c>
      <c r="AP1223" s="2">
        <v>2.4</v>
      </c>
      <c r="AQ1223" s="2">
        <v>4.3</v>
      </c>
      <c r="AR1223" s="2">
        <v>7.2</v>
      </c>
      <c r="AS1223" s="2">
        <v>1020.3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2.7</v>
      </c>
      <c r="BB1223">
        <v>2.8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2.4</v>
      </c>
      <c r="AN1224" s="2">
        <v>83</v>
      </c>
      <c r="AO1224" s="2">
        <v>-0.2</v>
      </c>
      <c r="AP1224" s="2">
        <v>0.7</v>
      </c>
      <c r="AQ1224" s="2">
        <v>6.1</v>
      </c>
      <c r="AR1224" s="2">
        <v>8.3000000000000007</v>
      </c>
      <c r="AS1224" s="2">
        <v>1020.6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2.7</v>
      </c>
      <c r="BB1224">
        <v>2.8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2.4</v>
      </c>
      <c r="AN1225" s="2">
        <v>83</v>
      </c>
      <c r="AO1225" s="2">
        <v>-0.2</v>
      </c>
      <c r="AP1225" s="2">
        <v>-0.4</v>
      </c>
      <c r="AQ1225" s="2">
        <v>9.6999999999999993</v>
      </c>
      <c r="AR1225" s="2">
        <v>15.1</v>
      </c>
      <c r="AS1225" s="2">
        <v>1020.4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2.7</v>
      </c>
      <c r="BB1225">
        <v>2.8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2.4</v>
      </c>
      <c r="AN1226" s="2">
        <v>83</v>
      </c>
      <c r="AO1226" s="2">
        <v>-0.2</v>
      </c>
      <c r="AP1226" s="2">
        <v>0.2</v>
      </c>
      <c r="AQ1226" s="2">
        <v>7.6</v>
      </c>
      <c r="AR1226" s="2">
        <v>9.4</v>
      </c>
      <c r="AS1226" s="2">
        <v>1020.4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2.7</v>
      </c>
      <c r="BB1226">
        <v>2.8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2.4</v>
      </c>
      <c r="AN1227" s="2">
        <v>83</v>
      </c>
      <c r="AO1227" s="2">
        <v>-0.2</v>
      </c>
      <c r="AP1227" s="2">
        <v>1</v>
      </c>
      <c r="AQ1227" s="2">
        <v>5.4</v>
      </c>
      <c r="AR1227" s="2">
        <v>9.4</v>
      </c>
      <c r="AS1227" s="2">
        <v>1020.5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2.7</v>
      </c>
      <c r="BB1227">
        <v>2.9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2.4</v>
      </c>
      <c r="AN1228" s="2">
        <v>83</v>
      </c>
      <c r="AO1228" s="2">
        <v>-0.2</v>
      </c>
      <c r="AP1228" s="2">
        <v>2.4</v>
      </c>
      <c r="AQ1228" s="2">
        <v>4.3</v>
      </c>
      <c r="AR1228" s="2">
        <v>8.6</v>
      </c>
      <c r="AS1228" s="2">
        <v>1020.6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2.7</v>
      </c>
      <c r="BB1228">
        <v>2.8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2.4</v>
      </c>
      <c r="AN1229" s="2">
        <v>83</v>
      </c>
      <c r="AO1229" s="2">
        <v>-0.2</v>
      </c>
      <c r="AP1229" s="2">
        <v>0.1</v>
      </c>
      <c r="AQ1229" s="2">
        <v>7.9</v>
      </c>
      <c r="AR1229" s="2">
        <v>10.1</v>
      </c>
      <c r="AS1229" s="2">
        <v>1020.4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2.7</v>
      </c>
      <c r="BB1229">
        <v>2.8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2.4</v>
      </c>
      <c r="AN1230" s="2">
        <v>83</v>
      </c>
      <c r="AO1230" s="2">
        <v>-0.2</v>
      </c>
      <c r="AP1230" s="2">
        <v>0</v>
      </c>
      <c r="AQ1230" s="2">
        <v>8.3000000000000007</v>
      </c>
      <c r="AR1230" s="2">
        <v>8.6</v>
      </c>
      <c r="AS1230" s="2">
        <v>1020.4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2.7</v>
      </c>
      <c r="BB1230">
        <v>2.8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2.4</v>
      </c>
      <c r="AN1231" s="2">
        <v>83</v>
      </c>
      <c r="AO1231" s="2">
        <v>-0.2</v>
      </c>
      <c r="AP1231" s="2">
        <v>0</v>
      </c>
      <c r="AQ1231" s="2">
        <v>8.3000000000000007</v>
      </c>
      <c r="AR1231" s="2">
        <v>9.6999999999999993</v>
      </c>
      <c r="AS1231" s="2">
        <v>1020.5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2.7</v>
      </c>
      <c r="BB1231">
        <v>2.8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2.4</v>
      </c>
      <c r="AN1232" s="2">
        <v>83</v>
      </c>
      <c r="AO1232" s="2">
        <v>-0.2</v>
      </c>
      <c r="AP1232" s="2">
        <v>1.1000000000000001</v>
      </c>
      <c r="AQ1232" s="2">
        <v>5</v>
      </c>
      <c r="AR1232" s="2">
        <v>13</v>
      </c>
      <c r="AS1232" s="2">
        <v>1020.3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2.7</v>
      </c>
      <c r="BB1232">
        <v>2.8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2.4</v>
      </c>
      <c r="AN1233" s="2">
        <v>83</v>
      </c>
      <c r="AO1233" s="2">
        <v>-0.2</v>
      </c>
      <c r="AP1233" s="2">
        <v>-0.4</v>
      </c>
      <c r="AQ1233" s="2">
        <v>9.6999999999999993</v>
      </c>
      <c r="AR1233" s="2">
        <v>16.600000000000001</v>
      </c>
      <c r="AS1233" s="2">
        <v>1020.4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2.7</v>
      </c>
      <c r="BB1233">
        <v>2.8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2.2999999999999998</v>
      </c>
      <c r="AN1234" s="2">
        <v>83</v>
      </c>
      <c r="AO1234" s="2">
        <v>-0.3</v>
      </c>
      <c r="AP1234" s="2">
        <v>-0.5</v>
      </c>
      <c r="AQ1234" s="2">
        <v>10.1</v>
      </c>
      <c r="AR1234" s="2">
        <v>12.2</v>
      </c>
      <c r="AS1234" s="2">
        <v>1020.4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2.7</v>
      </c>
      <c r="BB1234">
        <v>2.8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2.2999999999999998</v>
      </c>
      <c r="AN1235" s="2">
        <v>83</v>
      </c>
      <c r="AO1235" s="2">
        <v>-0.3</v>
      </c>
      <c r="AP1235" s="2">
        <v>-0.9</v>
      </c>
      <c r="AQ1235" s="2">
        <v>11.5</v>
      </c>
      <c r="AR1235" s="2">
        <v>13.3</v>
      </c>
      <c r="AS1235" s="2">
        <v>1020.5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2.7</v>
      </c>
      <c r="BB1235">
        <v>2.8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2.2999999999999998</v>
      </c>
      <c r="AN1236" s="2">
        <v>83</v>
      </c>
      <c r="AO1236" s="2">
        <v>-0.3</v>
      </c>
      <c r="AP1236" s="2">
        <v>-0.9</v>
      </c>
      <c r="AQ1236" s="2">
        <v>11.5</v>
      </c>
      <c r="AR1236" s="2">
        <v>13</v>
      </c>
      <c r="AS1236" s="2">
        <v>1020.5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2.7</v>
      </c>
      <c r="BB1236">
        <v>2.8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2.2999999999999998</v>
      </c>
      <c r="AN1237" s="2">
        <v>83</v>
      </c>
      <c r="AO1237" s="2">
        <v>-0.3</v>
      </c>
      <c r="AP1237" s="2">
        <v>-0.1</v>
      </c>
      <c r="AQ1237" s="2">
        <v>8.3000000000000007</v>
      </c>
      <c r="AR1237" s="2">
        <v>14.4</v>
      </c>
      <c r="AS1237" s="2">
        <v>1020.5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2.6</v>
      </c>
      <c r="BB1237">
        <v>2.8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2.2999999999999998</v>
      </c>
      <c r="AN1238" s="2">
        <v>83</v>
      </c>
      <c r="AO1238" s="2">
        <v>-0.3</v>
      </c>
      <c r="AP1238" s="2">
        <v>0.3</v>
      </c>
      <c r="AQ1238" s="2">
        <v>6.8</v>
      </c>
      <c r="AR1238" s="2">
        <v>12.2</v>
      </c>
      <c r="AS1238" s="2">
        <v>1020.6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2.6</v>
      </c>
      <c r="BB1238">
        <v>2.8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2.2999999999999998</v>
      </c>
      <c r="AN1239" s="2">
        <v>84</v>
      </c>
      <c r="AO1239" s="2">
        <v>-0.1</v>
      </c>
      <c r="AP1239" s="2">
        <v>-0.8</v>
      </c>
      <c r="AQ1239" s="2">
        <v>11.2</v>
      </c>
      <c r="AR1239" s="2">
        <v>12.6</v>
      </c>
      <c r="AS1239" s="2">
        <v>1020.5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2.6</v>
      </c>
      <c r="BB1239">
        <v>2.8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2.2999999999999998</v>
      </c>
      <c r="AN1240" s="2">
        <v>84</v>
      </c>
      <c r="AO1240" s="2">
        <v>-0.1</v>
      </c>
      <c r="AP1240" s="2">
        <v>-0.1</v>
      </c>
      <c r="AQ1240" s="2">
        <v>8.3000000000000007</v>
      </c>
      <c r="AR1240" s="2">
        <v>8.3000000000000007</v>
      </c>
      <c r="AS1240" s="2">
        <v>1020.4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2.6</v>
      </c>
      <c r="BB1240">
        <v>2.8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2.2999999999999998</v>
      </c>
      <c r="AN1241" s="2">
        <v>84</v>
      </c>
      <c r="AO1241" s="2">
        <v>-0.1</v>
      </c>
      <c r="AP1241" s="2">
        <v>0.3</v>
      </c>
      <c r="AQ1241" s="2">
        <v>6.8</v>
      </c>
      <c r="AR1241" s="2">
        <v>8.3000000000000007</v>
      </c>
      <c r="AS1241" s="2">
        <v>1020.3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2.7</v>
      </c>
      <c r="BB1241">
        <v>2.7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2.2999999999999998</v>
      </c>
      <c r="AN1242" s="2">
        <v>84</v>
      </c>
      <c r="AO1242" s="2">
        <v>-0.1</v>
      </c>
      <c r="AP1242" s="2">
        <v>0.4</v>
      </c>
      <c r="AQ1242" s="2">
        <v>6.5</v>
      </c>
      <c r="AR1242" s="2">
        <v>7.2</v>
      </c>
      <c r="AS1242" s="2">
        <v>1020.5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2.6</v>
      </c>
      <c r="BB1242">
        <v>2.7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2.2999999999999998</v>
      </c>
      <c r="AN1243" s="2">
        <v>83</v>
      </c>
      <c r="AO1243" s="2">
        <v>-0.3</v>
      </c>
      <c r="AP1243" s="2">
        <v>-0.4</v>
      </c>
      <c r="AQ1243" s="2">
        <v>9.4</v>
      </c>
      <c r="AR1243" s="2">
        <v>12.2</v>
      </c>
      <c r="AS1243" s="2">
        <v>1020.4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2.6</v>
      </c>
      <c r="BB1243">
        <v>2.7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2.2000000000000002</v>
      </c>
      <c r="AN1244" s="2">
        <v>83</v>
      </c>
      <c r="AO1244" s="2">
        <v>-0.4</v>
      </c>
      <c r="AP1244" s="2">
        <v>-0.3</v>
      </c>
      <c r="AQ1244" s="2">
        <v>8.6</v>
      </c>
      <c r="AR1244" s="2">
        <v>13</v>
      </c>
      <c r="AS1244" s="2">
        <v>1020.7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2.6</v>
      </c>
      <c r="BB1244">
        <v>2.7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2.2000000000000002</v>
      </c>
      <c r="AN1245" s="2">
        <v>83</v>
      </c>
      <c r="AO1245" s="2">
        <v>-0.4</v>
      </c>
      <c r="AP1245" s="2">
        <v>-0.3</v>
      </c>
      <c r="AQ1245" s="2">
        <v>8.6</v>
      </c>
      <c r="AR1245" s="2">
        <v>9.6999999999999993</v>
      </c>
      <c r="AS1245" s="2">
        <v>1020.7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2.6</v>
      </c>
      <c r="BB1245">
        <v>2.7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2.2000000000000002</v>
      </c>
      <c r="AN1246" s="2">
        <v>83</v>
      </c>
      <c r="AO1246" s="2">
        <v>-0.4</v>
      </c>
      <c r="AP1246" s="2">
        <v>-0.2</v>
      </c>
      <c r="AQ1246" s="2">
        <v>7.9</v>
      </c>
      <c r="AR1246" s="2">
        <v>7.9</v>
      </c>
      <c r="AS1246" s="2">
        <v>1020.4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2.6</v>
      </c>
      <c r="BB1246">
        <v>2.7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2.2000000000000002</v>
      </c>
      <c r="AN1247" s="2">
        <v>83</v>
      </c>
      <c r="AO1247" s="2">
        <v>-0.4</v>
      </c>
      <c r="AP1247" s="2">
        <v>-0.3</v>
      </c>
      <c r="AQ1247" s="2">
        <v>8.6</v>
      </c>
      <c r="AR1247" s="2">
        <v>9.4</v>
      </c>
      <c r="AS1247" s="2">
        <v>1020.8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2.6</v>
      </c>
      <c r="BB1247">
        <v>2.7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2.2000000000000002</v>
      </c>
      <c r="AN1248" s="2">
        <v>83</v>
      </c>
      <c r="AO1248" s="2">
        <v>-0.4</v>
      </c>
      <c r="AP1248" s="2">
        <v>0.2</v>
      </c>
      <c r="AQ1248" s="2">
        <v>6.8</v>
      </c>
      <c r="AR1248" s="2">
        <v>11.5</v>
      </c>
      <c r="AS1248" s="2">
        <v>1020.7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2.6</v>
      </c>
      <c r="BB1248">
        <v>2.7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2.2000000000000002</v>
      </c>
      <c r="AN1249" s="2">
        <v>83</v>
      </c>
      <c r="AO1249" s="2">
        <v>-0.4</v>
      </c>
      <c r="AP1249" s="2">
        <v>-0.9</v>
      </c>
      <c r="AQ1249" s="2">
        <v>10.8</v>
      </c>
      <c r="AR1249" s="2">
        <v>11.2</v>
      </c>
      <c r="AS1249" s="2">
        <v>1020.8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2.6</v>
      </c>
      <c r="BB1249">
        <v>2.7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2.2000000000000002</v>
      </c>
      <c r="AN1250" s="2">
        <v>83</v>
      </c>
      <c r="AO1250" s="2">
        <v>-0.4</v>
      </c>
      <c r="AP1250" s="2">
        <v>0.6</v>
      </c>
      <c r="AQ1250" s="2">
        <v>5.8</v>
      </c>
      <c r="AR1250" s="2">
        <v>7.6</v>
      </c>
      <c r="AS1250" s="2">
        <v>1020.6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2.6</v>
      </c>
      <c r="BB1250">
        <v>2.7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2.2000000000000002</v>
      </c>
      <c r="AN1251" s="2">
        <v>83</v>
      </c>
      <c r="AO1251" s="2">
        <v>-0.4</v>
      </c>
      <c r="AP1251" s="2">
        <v>-0.4</v>
      </c>
      <c r="AQ1251" s="2">
        <v>9</v>
      </c>
      <c r="AR1251" s="2">
        <v>10.8</v>
      </c>
      <c r="AS1251" s="2">
        <v>1020.7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2.6</v>
      </c>
      <c r="BB1251">
        <v>2.7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2.2000000000000002</v>
      </c>
      <c r="AN1252" s="2">
        <v>83</v>
      </c>
      <c r="AO1252" s="2">
        <v>-0.4</v>
      </c>
      <c r="AP1252" s="2">
        <v>0.6</v>
      </c>
      <c r="AQ1252" s="2">
        <v>5.8</v>
      </c>
      <c r="AR1252" s="2">
        <v>6.1</v>
      </c>
      <c r="AS1252" s="2">
        <v>1020.7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2.6</v>
      </c>
      <c r="BB1252">
        <v>2.7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2.2000000000000002</v>
      </c>
      <c r="AN1253" s="2">
        <v>83</v>
      </c>
      <c r="AO1253" s="2">
        <v>-0.4</v>
      </c>
      <c r="AP1253" s="2">
        <v>-0.2</v>
      </c>
      <c r="AQ1253" s="2">
        <v>8.3000000000000007</v>
      </c>
      <c r="AR1253" s="2">
        <v>16.600000000000001</v>
      </c>
      <c r="AS1253" s="2">
        <v>1020.6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2.6</v>
      </c>
      <c r="BB1253">
        <v>2.7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2.2000000000000002</v>
      </c>
      <c r="AN1254" s="2">
        <v>83</v>
      </c>
      <c r="AO1254" s="2">
        <v>-0.4</v>
      </c>
      <c r="AP1254" s="2">
        <v>-0.8</v>
      </c>
      <c r="AQ1254" s="2">
        <v>10.4</v>
      </c>
      <c r="AR1254" s="2">
        <v>13.3</v>
      </c>
      <c r="AS1254" s="2">
        <v>1020.8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2.6</v>
      </c>
      <c r="BB1254">
        <v>2.7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2.2000000000000002</v>
      </c>
      <c r="AN1255" s="2">
        <v>83</v>
      </c>
      <c r="AO1255" s="2">
        <v>-0.4</v>
      </c>
      <c r="AP1255" s="2">
        <v>-0.2</v>
      </c>
      <c r="AQ1255" s="2">
        <v>7.9</v>
      </c>
      <c r="AR1255" s="2">
        <v>8.3000000000000007</v>
      </c>
      <c r="AS1255" s="2">
        <v>1020.8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2.6</v>
      </c>
      <c r="BB1255">
        <v>2.7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2.2000000000000002</v>
      </c>
      <c r="AN1256" s="2">
        <v>83</v>
      </c>
      <c r="AO1256" s="2">
        <v>-0.4</v>
      </c>
      <c r="AP1256" s="2">
        <v>-0.6</v>
      </c>
      <c r="AQ1256" s="2">
        <v>9.6999999999999993</v>
      </c>
      <c r="AR1256" s="2">
        <v>13</v>
      </c>
      <c r="AS1256" s="2">
        <v>1020.7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2.6</v>
      </c>
      <c r="BB1256">
        <v>2.7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2.2000000000000002</v>
      </c>
      <c r="AN1257" s="2">
        <v>83</v>
      </c>
      <c r="AO1257" s="2">
        <v>-0.4</v>
      </c>
      <c r="AP1257" s="2">
        <v>2.2000000000000002</v>
      </c>
      <c r="AQ1257" s="2">
        <v>4.3</v>
      </c>
      <c r="AR1257" s="2">
        <v>8.6</v>
      </c>
      <c r="AS1257" s="2">
        <v>1020.6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2.6</v>
      </c>
      <c r="BB1257">
        <v>2.7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2.2000000000000002</v>
      </c>
      <c r="AN1258" s="2">
        <v>83</v>
      </c>
      <c r="AO1258" s="2">
        <v>-0.4</v>
      </c>
      <c r="AP1258" s="2">
        <v>2.2000000000000002</v>
      </c>
      <c r="AQ1258" s="2">
        <v>4.7</v>
      </c>
      <c r="AR1258" s="2">
        <v>4.7</v>
      </c>
      <c r="AS1258" s="2">
        <v>1020.8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2.6</v>
      </c>
      <c r="BB1258">
        <v>2.7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2.2000000000000002</v>
      </c>
      <c r="AN1259" s="2">
        <v>83</v>
      </c>
      <c r="AO1259" s="2">
        <v>-0.4</v>
      </c>
      <c r="AP1259" s="2">
        <v>-0.7</v>
      </c>
      <c r="AQ1259" s="2">
        <v>10.1</v>
      </c>
      <c r="AR1259" s="2">
        <v>18.399999999999999</v>
      </c>
      <c r="AS1259" s="2">
        <v>1020.8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2.6</v>
      </c>
      <c r="BB1259">
        <v>2.7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2.2000000000000002</v>
      </c>
      <c r="AN1260" s="2">
        <v>83</v>
      </c>
      <c r="AO1260" s="2">
        <v>-0.4</v>
      </c>
      <c r="AP1260" s="2">
        <v>0.5</v>
      </c>
      <c r="AQ1260" s="2">
        <v>6.1</v>
      </c>
      <c r="AR1260" s="2">
        <v>6.8</v>
      </c>
      <c r="AS1260" s="2">
        <v>1020.9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2.6</v>
      </c>
      <c r="BB1260">
        <v>2.7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2.2000000000000002</v>
      </c>
      <c r="AN1261" s="2">
        <v>83</v>
      </c>
      <c r="AO1261" s="2">
        <v>-0.4</v>
      </c>
      <c r="AP1261" s="2">
        <v>-0.3</v>
      </c>
      <c r="AQ1261" s="2">
        <v>8.6</v>
      </c>
      <c r="AR1261" s="2">
        <v>10.4</v>
      </c>
      <c r="AS1261" s="2">
        <v>1020.9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2.5</v>
      </c>
      <c r="BB1261">
        <v>2.7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2.1</v>
      </c>
      <c r="AN1262" s="2">
        <v>83</v>
      </c>
      <c r="AO1262" s="2">
        <v>-0.5</v>
      </c>
      <c r="AP1262" s="2">
        <v>0.5</v>
      </c>
      <c r="AQ1262" s="2">
        <v>5.8</v>
      </c>
      <c r="AR1262" s="2">
        <v>12.6</v>
      </c>
      <c r="AS1262" s="2">
        <v>1020.8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2.5</v>
      </c>
      <c r="BB1262">
        <v>2.7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2.1</v>
      </c>
      <c r="AN1263" s="2">
        <v>83</v>
      </c>
      <c r="AO1263" s="2">
        <v>-0.5</v>
      </c>
      <c r="AP1263" s="2">
        <v>2.1</v>
      </c>
      <c r="AQ1263" s="2">
        <v>4</v>
      </c>
      <c r="AR1263" s="2">
        <v>5.8</v>
      </c>
      <c r="AS1263" s="2">
        <v>1021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2.5</v>
      </c>
      <c r="BB1263">
        <v>2.6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2.1</v>
      </c>
      <c r="AN1264" s="2">
        <v>83</v>
      </c>
      <c r="AO1264" s="2">
        <v>-0.5</v>
      </c>
      <c r="AP1264" s="2">
        <v>2.1</v>
      </c>
      <c r="AQ1264" s="2">
        <v>2.9</v>
      </c>
      <c r="AR1264" s="2">
        <v>5</v>
      </c>
      <c r="AS1264" s="2">
        <v>1020.7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2.5</v>
      </c>
      <c r="BB1264">
        <v>2.6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2.1</v>
      </c>
      <c r="AN1265" s="2">
        <v>83</v>
      </c>
      <c r="AO1265" s="2">
        <v>-0.5</v>
      </c>
      <c r="AP1265" s="2">
        <v>-0.7</v>
      </c>
      <c r="AQ1265" s="2">
        <v>9.6999999999999993</v>
      </c>
      <c r="AR1265" s="2">
        <v>9.6999999999999993</v>
      </c>
      <c r="AS1265" s="2">
        <v>1020.8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2.5</v>
      </c>
      <c r="BB1265">
        <v>2.6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2.1</v>
      </c>
      <c r="AN1266" s="2">
        <v>83</v>
      </c>
      <c r="AO1266" s="2">
        <v>-0.5</v>
      </c>
      <c r="AP1266" s="2">
        <v>2.1</v>
      </c>
      <c r="AQ1266" s="2">
        <v>4</v>
      </c>
      <c r="AR1266" s="2">
        <v>6.8</v>
      </c>
      <c r="AS1266" s="2">
        <v>1021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2.5</v>
      </c>
      <c r="BB1266">
        <v>2.6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2.1</v>
      </c>
      <c r="AN1267" s="2">
        <v>83</v>
      </c>
      <c r="AO1267" s="2">
        <v>-0.5</v>
      </c>
      <c r="AP1267" s="2">
        <v>0</v>
      </c>
      <c r="AQ1267" s="2">
        <v>7.2</v>
      </c>
      <c r="AR1267" s="2">
        <v>9.6999999999999993</v>
      </c>
      <c r="AS1267" s="2">
        <v>1021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2.5</v>
      </c>
      <c r="BB1267">
        <v>2.6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2.1</v>
      </c>
      <c r="AN1268" s="2">
        <v>84</v>
      </c>
      <c r="AO1268" s="2">
        <v>-0.3</v>
      </c>
      <c r="AP1268" s="2">
        <v>-0.2</v>
      </c>
      <c r="AQ1268" s="2">
        <v>7.6</v>
      </c>
      <c r="AR1268" s="2">
        <v>9.6999999999999993</v>
      </c>
      <c r="AS1268" s="2">
        <v>1021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2.5</v>
      </c>
      <c r="BB1268">
        <v>2.6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2.1</v>
      </c>
      <c r="AN1269" s="2">
        <v>84</v>
      </c>
      <c r="AO1269" s="2">
        <v>-0.3</v>
      </c>
      <c r="AP1269" s="2">
        <v>-0.3</v>
      </c>
      <c r="AQ1269" s="2">
        <v>8.3000000000000007</v>
      </c>
      <c r="AR1269" s="2">
        <v>11.9</v>
      </c>
      <c r="AS1269" s="2">
        <v>1020.9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2.5</v>
      </c>
      <c r="BB1269">
        <v>2.6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2.1</v>
      </c>
      <c r="AN1270" s="2">
        <v>84</v>
      </c>
      <c r="AO1270" s="2">
        <v>-0.3</v>
      </c>
      <c r="AP1270" s="2">
        <v>0</v>
      </c>
      <c r="AQ1270" s="2">
        <v>7.2</v>
      </c>
      <c r="AR1270" s="2">
        <v>7.2</v>
      </c>
      <c r="AS1270" s="2">
        <v>1021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2.5</v>
      </c>
      <c r="BB1270">
        <v>2.6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2.1</v>
      </c>
      <c r="AN1271" s="2">
        <v>84</v>
      </c>
      <c r="AO1271" s="2">
        <v>-0.3</v>
      </c>
      <c r="AP1271" s="2">
        <v>2.1</v>
      </c>
      <c r="AQ1271" s="2">
        <v>4</v>
      </c>
      <c r="AR1271" s="2">
        <v>4.3</v>
      </c>
      <c r="AS1271" s="2">
        <v>1021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2.5</v>
      </c>
      <c r="BB1271">
        <v>2.6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2.1</v>
      </c>
      <c r="AN1272" s="2">
        <v>84</v>
      </c>
      <c r="AO1272" s="2">
        <v>-0.3</v>
      </c>
      <c r="AP1272" s="2">
        <v>0</v>
      </c>
      <c r="AQ1272" s="2">
        <v>7.2</v>
      </c>
      <c r="AR1272" s="2">
        <v>10.8</v>
      </c>
      <c r="AS1272" s="2">
        <v>1020.8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2.5</v>
      </c>
      <c r="BB1272">
        <v>2.6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2.1</v>
      </c>
      <c r="AN1273" s="2">
        <v>84</v>
      </c>
      <c r="AO1273" s="2">
        <v>-0.3</v>
      </c>
      <c r="AP1273" s="2">
        <v>2.1</v>
      </c>
      <c r="AQ1273" s="2">
        <v>4.3</v>
      </c>
      <c r="AR1273" s="2">
        <v>7.6</v>
      </c>
      <c r="AS1273" s="2">
        <v>1020.7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2.5</v>
      </c>
      <c r="BB1273">
        <v>2.6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2.1</v>
      </c>
      <c r="AN1274" s="2">
        <v>84</v>
      </c>
      <c r="AO1274" s="2">
        <v>-0.3</v>
      </c>
      <c r="AP1274" s="2">
        <v>2.1</v>
      </c>
      <c r="AQ1274" s="2">
        <v>3.2</v>
      </c>
      <c r="AR1274" s="2">
        <v>10.1</v>
      </c>
      <c r="AS1274" s="2">
        <v>1020.8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2.5</v>
      </c>
      <c r="BB1274">
        <v>2.6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2.1</v>
      </c>
      <c r="AN1275" s="2">
        <v>84</v>
      </c>
      <c r="AO1275" s="2">
        <v>-0.3</v>
      </c>
      <c r="AP1275" s="2">
        <v>2.1</v>
      </c>
      <c r="AQ1275" s="2">
        <v>2.9</v>
      </c>
      <c r="AR1275" s="2">
        <v>4.7</v>
      </c>
      <c r="AS1275" s="2">
        <v>1020.9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2.5</v>
      </c>
      <c r="BB1275">
        <v>2.6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2.1</v>
      </c>
      <c r="AN1276" s="2">
        <v>84</v>
      </c>
      <c r="AO1276" s="2">
        <v>-0.3</v>
      </c>
      <c r="AP1276" s="2">
        <v>0.4</v>
      </c>
      <c r="AQ1276" s="2">
        <v>6.1</v>
      </c>
      <c r="AR1276" s="2">
        <v>10.8</v>
      </c>
      <c r="AS1276" s="2">
        <v>1021.1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2.4</v>
      </c>
      <c r="BB1276">
        <v>2.6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</v>
      </c>
      <c r="AN1277" s="2">
        <v>84</v>
      </c>
      <c r="AO1277" s="2">
        <v>-0.4</v>
      </c>
      <c r="AP1277" s="2">
        <v>2</v>
      </c>
      <c r="AQ1277" s="2">
        <v>4.3</v>
      </c>
      <c r="AR1277" s="2">
        <v>10.8</v>
      </c>
      <c r="AS1277" s="2">
        <v>1020.8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2.4</v>
      </c>
      <c r="BB1277">
        <v>2.6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</v>
      </c>
      <c r="AN1278" s="2">
        <v>84</v>
      </c>
      <c r="AO1278" s="2">
        <v>-0.4</v>
      </c>
      <c r="AP1278" s="2">
        <v>-0.8</v>
      </c>
      <c r="AQ1278" s="2">
        <v>9.6999999999999993</v>
      </c>
      <c r="AR1278" s="2">
        <v>9.6999999999999993</v>
      </c>
      <c r="AS1278" s="2">
        <v>1020.9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2.5</v>
      </c>
      <c r="BB1278">
        <v>2.5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</v>
      </c>
      <c r="AN1279" s="2">
        <v>84</v>
      </c>
      <c r="AO1279" s="2">
        <v>-0.4</v>
      </c>
      <c r="AP1279" s="2">
        <v>2</v>
      </c>
      <c r="AQ1279" s="2">
        <v>4.7</v>
      </c>
      <c r="AR1279" s="2">
        <v>7.2</v>
      </c>
      <c r="AS1279" s="2">
        <v>1020.9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2.4</v>
      </c>
      <c r="BB1279">
        <v>2.5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1.9</v>
      </c>
      <c r="AN1280" s="2">
        <v>84</v>
      </c>
      <c r="AO1280" s="2">
        <v>-0.5</v>
      </c>
      <c r="AP1280" s="2">
        <v>-0.1</v>
      </c>
      <c r="AQ1280" s="2">
        <v>6.5</v>
      </c>
      <c r="AR1280" s="2">
        <v>6.5</v>
      </c>
      <c r="AS1280" s="2">
        <v>1020.8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2.4</v>
      </c>
      <c r="BB1280">
        <v>2.5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1.9</v>
      </c>
      <c r="AN1281" s="2">
        <v>84</v>
      </c>
      <c r="AO1281" s="2">
        <v>-0.5</v>
      </c>
      <c r="AP1281" s="2">
        <v>-1</v>
      </c>
      <c r="AQ1281" s="2">
        <v>9.6999999999999993</v>
      </c>
      <c r="AR1281" s="2">
        <v>10.8</v>
      </c>
      <c r="AS1281" s="2">
        <v>1020.9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2.4</v>
      </c>
      <c r="BB1281">
        <v>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1.9</v>
      </c>
      <c r="AN1282" s="2">
        <v>84</v>
      </c>
      <c r="AO1282" s="2">
        <v>-0.5</v>
      </c>
      <c r="AP1282" s="2">
        <v>0.1</v>
      </c>
      <c r="AQ1282" s="2">
        <v>6.1</v>
      </c>
      <c r="AR1282" s="2">
        <v>11.2</v>
      </c>
      <c r="AS1282" s="2">
        <v>1020.9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2.4</v>
      </c>
      <c r="BB1282">
        <v>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1.9</v>
      </c>
      <c r="AN1283" s="2">
        <v>84</v>
      </c>
      <c r="AO1283" s="2">
        <v>-0.5</v>
      </c>
      <c r="AP1283" s="2">
        <v>0.4</v>
      </c>
      <c r="AQ1283" s="2">
        <v>5.4</v>
      </c>
      <c r="AR1283" s="2">
        <v>6.1</v>
      </c>
      <c r="AS1283" s="2">
        <v>1021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2.4</v>
      </c>
      <c r="BB1283">
        <v>2.5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1.9</v>
      </c>
      <c r="AN1284" s="2">
        <v>84</v>
      </c>
      <c r="AO1284" s="2">
        <v>-0.5</v>
      </c>
      <c r="AP1284" s="2">
        <v>1.9</v>
      </c>
      <c r="AQ1284" s="2">
        <v>2.9</v>
      </c>
      <c r="AR1284" s="2">
        <v>12.2</v>
      </c>
      <c r="AS1284" s="2">
        <v>1020.8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2.2999999999999998</v>
      </c>
      <c r="BB1284">
        <v>2.5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1.8</v>
      </c>
      <c r="AN1285" s="2">
        <v>84</v>
      </c>
      <c r="AO1285" s="2">
        <v>-0.6</v>
      </c>
      <c r="AP1285" s="2">
        <v>-1.8</v>
      </c>
      <c r="AQ1285" s="2">
        <v>13.3</v>
      </c>
      <c r="AR1285" s="2">
        <v>18.7</v>
      </c>
      <c r="AS1285" s="2">
        <v>1020.9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2.2999999999999998</v>
      </c>
      <c r="BB1285">
        <v>2.5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1.8</v>
      </c>
      <c r="AN1286" s="2">
        <v>84</v>
      </c>
      <c r="AO1286" s="2">
        <v>-0.6</v>
      </c>
      <c r="AP1286" s="2">
        <v>1.8</v>
      </c>
      <c r="AQ1286" s="2">
        <v>2.9</v>
      </c>
      <c r="AR1286" s="2">
        <v>4.3</v>
      </c>
      <c r="AS1286" s="2">
        <v>1021.2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2.2999999999999998</v>
      </c>
      <c r="BB1286">
        <v>2.4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1.8</v>
      </c>
      <c r="AN1287" s="2">
        <v>84</v>
      </c>
      <c r="AO1287" s="2">
        <v>-0.6</v>
      </c>
      <c r="AP1287" s="2">
        <v>-0.8</v>
      </c>
      <c r="AQ1287" s="2">
        <v>8.6</v>
      </c>
      <c r="AR1287" s="2">
        <v>9</v>
      </c>
      <c r="AS1287" s="2">
        <v>1021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2.2000000000000002</v>
      </c>
      <c r="BB1287">
        <v>2.4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1.8</v>
      </c>
      <c r="AN1288" s="2">
        <v>84</v>
      </c>
      <c r="AO1288" s="2">
        <v>-0.6</v>
      </c>
      <c r="AP1288" s="2">
        <v>-1</v>
      </c>
      <c r="AQ1288" s="2">
        <v>9.4</v>
      </c>
      <c r="AR1288" s="2">
        <v>13.7</v>
      </c>
      <c r="AS1288" s="2">
        <v>1020.9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2.2000000000000002</v>
      </c>
      <c r="BB1288">
        <v>2.2999999999999998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1.7</v>
      </c>
      <c r="AN1289" s="2">
        <v>84</v>
      </c>
      <c r="AO1289" s="2">
        <v>-0.7</v>
      </c>
      <c r="AP1289" s="2">
        <v>-0.5</v>
      </c>
      <c r="AQ1289" s="2">
        <v>7.2</v>
      </c>
      <c r="AR1289" s="2">
        <v>9</v>
      </c>
      <c r="AS1289" s="2">
        <v>1020.9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2.2000000000000002</v>
      </c>
      <c r="BB1289">
        <v>2.2999999999999998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1.7</v>
      </c>
      <c r="AN1290" s="2">
        <v>84</v>
      </c>
      <c r="AO1290" s="2">
        <v>-0.7</v>
      </c>
      <c r="AP1290" s="2">
        <v>-2.6</v>
      </c>
      <c r="AQ1290" s="2">
        <v>16.600000000000001</v>
      </c>
      <c r="AR1290" s="2">
        <v>16.600000000000001</v>
      </c>
      <c r="AS1290" s="2">
        <v>1020.8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2.1</v>
      </c>
      <c r="BB1290">
        <v>2.2999999999999998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1.7</v>
      </c>
      <c r="AN1291" s="2">
        <v>85</v>
      </c>
      <c r="AO1291" s="2">
        <v>-0.6</v>
      </c>
      <c r="AP1291" s="2">
        <v>0.3</v>
      </c>
      <c r="AQ1291" s="2">
        <v>5</v>
      </c>
      <c r="AR1291" s="2">
        <v>11.5</v>
      </c>
      <c r="AS1291" s="2">
        <v>1020.9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2.1</v>
      </c>
      <c r="BB1291">
        <v>2.2999999999999998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1.7</v>
      </c>
      <c r="AN1292" s="2">
        <v>85</v>
      </c>
      <c r="AO1292" s="2">
        <v>-0.6</v>
      </c>
      <c r="AP1292" s="2">
        <v>-0.4</v>
      </c>
      <c r="AQ1292" s="2">
        <v>6.8</v>
      </c>
      <c r="AR1292" s="2">
        <v>9</v>
      </c>
      <c r="AS1292" s="2">
        <v>1020.9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2</v>
      </c>
      <c r="BB1292">
        <v>2.2999999999999998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1.7</v>
      </c>
      <c r="AN1293" s="2">
        <v>85</v>
      </c>
      <c r="AO1293" s="2">
        <v>-0.6</v>
      </c>
      <c r="AP1293" s="2">
        <v>0.2</v>
      </c>
      <c r="AQ1293" s="2">
        <v>5.4</v>
      </c>
      <c r="AR1293" s="2">
        <v>11.9</v>
      </c>
      <c r="AS1293" s="2">
        <v>1020.9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2</v>
      </c>
      <c r="BB1293">
        <v>2.2999999999999998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1.6</v>
      </c>
      <c r="AN1294" s="2">
        <v>85</v>
      </c>
      <c r="AO1294" s="2">
        <v>-0.6</v>
      </c>
      <c r="AP1294" s="2">
        <v>-1.8</v>
      </c>
      <c r="AQ1294" s="2">
        <v>11.5</v>
      </c>
      <c r="AR1294" s="2">
        <v>12.2</v>
      </c>
      <c r="AS1294" s="2">
        <v>1020.9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2</v>
      </c>
      <c r="BB1294">
        <v>2.1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1.6</v>
      </c>
      <c r="AN1295" s="2">
        <v>85</v>
      </c>
      <c r="AO1295" s="2">
        <v>-0.6</v>
      </c>
      <c r="AP1295" s="2">
        <v>-0.6</v>
      </c>
      <c r="AQ1295" s="2">
        <v>7.2</v>
      </c>
      <c r="AR1295" s="2">
        <v>12.2</v>
      </c>
      <c r="AS1295" s="2">
        <v>1020.9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1.9</v>
      </c>
      <c r="BB1295">
        <v>2.1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1.6</v>
      </c>
      <c r="AN1296" s="2">
        <v>85</v>
      </c>
      <c r="AO1296" s="2">
        <v>-0.6</v>
      </c>
      <c r="AP1296" s="2">
        <v>-1.9</v>
      </c>
      <c r="AQ1296" s="2">
        <v>12.2</v>
      </c>
      <c r="AR1296" s="2">
        <v>17.3</v>
      </c>
      <c r="AS1296" s="2">
        <v>1020.9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1.9</v>
      </c>
      <c r="BB1296">
        <v>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1.6</v>
      </c>
      <c r="AN1297" s="2">
        <v>85</v>
      </c>
      <c r="AO1297" s="2">
        <v>-0.6</v>
      </c>
      <c r="AP1297" s="2">
        <v>1.6</v>
      </c>
      <c r="AQ1297" s="2">
        <v>4.7</v>
      </c>
      <c r="AR1297" s="2">
        <v>7.9</v>
      </c>
      <c r="AS1297" s="2">
        <v>1020.9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1.9</v>
      </c>
      <c r="BB1297">
        <v>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1.6</v>
      </c>
      <c r="AN1298" s="2">
        <v>85</v>
      </c>
      <c r="AO1298" s="2">
        <v>-0.6</v>
      </c>
      <c r="AP1298" s="2">
        <v>-0.9</v>
      </c>
      <c r="AQ1298" s="2">
        <v>8.3000000000000007</v>
      </c>
      <c r="AR1298" s="2">
        <v>11.9</v>
      </c>
      <c r="AS1298" s="2">
        <v>1020.9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1.8</v>
      </c>
      <c r="BB1298">
        <v>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1.5</v>
      </c>
      <c r="AN1299" s="2">
        <v>85</v>
      </c>
      <c r="AO1299" s="2">
        <v>-0.7</v>
      </c>
      <c r="AP1299" s="2">
        <v>-1.2</v>
      </c>
      <c r="AQ1299" s="2">
        <v>9</v>
      </c>
      <c r="AR1299" s="2">
        <v>9</v>
      </c>
      <c r="AS1299" s="2">
        <v>1020.8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1.8</v>
      </c>
      <c r="BB1299">
        <v>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1.5</v>
      </c>
      <c r="AN1300" s="2">
        <v>85</v>
      </c>
      <c r="AO1300" s="2">
        <v>-0.7</v>
      </c>
      <c r="AP1300" s="2">
        <v>1.5</v>
      </c>
      <c r="AQ1300" s="2">
        <v>4.7</v>
      </c>
      <c r="AR1300" s="2">
        <v>7.6</v>
      </c>
      <c r="AS1300" s="2">
        <v>1020.8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1.8</v>
      </c>
      <c r="BB1300">
        <v>1.9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1.5</v>
      </c>
      <c r="AN1301" s="2">
        <v>85</v>
      </c>
      <c r="AO1301" s="2">
        <v>-0.7</v>
      </c>
      <c r="AP1301" s="2">
        <v>-0.9</v>
      </c>
      <c r="AQ1301" s="2">
        <v>7.6</v>
      </c>
      <c r="AR1301" s="2">
        <v>11.9</v>
      </c>
      <c r="AS1301" s="2">
        <v>1020.6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1.7</v>
      </c>
      <c r="BB1301">
        <v>1.9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1.5</v>
      </c>
      <c r="AN1302" s="2">
        <v>85</v>
      </c>
      <c r="AO1302" s="2">
        <v>-0.7</v>
      </c>
      <c r="AP1302" s="2">
        <v>1.5</v>
      </c>
      <c r="AQ1302" s="2">
        <v>4</v>
      </c>
      <c r="AR1302" s="2">
        <v>7.6</v>
      </c>
      <c r="AS1302" s="2">
        <v>1021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1.7</v>
      </c>
      <c r="BB1302">
        <v>1.8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1.4</v>
      </c>
      <c r="AN1303" s="2">
        <v>85</v>
      </c>
      <c r="AO1303" s="2">
        <v>-0.8</v>
      </c>
      <c r="AP1303" s="2">
        <v>-0.3</v>
      </c>
      <c r="AQ1303" s="2">
        <v>5.8</v>
      </c>
      <c r="AR1303" s="2">
        <v>8.3000000000000007</v>
      </c>
      <c r="AS1303" s="2">
        <v>1021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1.7</v>
      </c>
      <c r="BB1303">
        <v>1.8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1.4</v>
      </c>
      <c r="AN1304" s="2">
        <v>85</v>
      </c>
      <c r="AO1304" s="2">
        <v>-0.8</v>
      </c>
      <c r="AP1304" s="2">
        <v>-0.3</v>
      </c>
      <c r="AQ1304" s="2">
        <v>5.8</v>
      </c>
      <c r="AR1304" s="2">
        <v>11.2</v>
      </c>
      <c r="AS1304" s="2">
        <v>1020.9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1.6</v>
      </c>
      <c r="BB1304">
        <v>1.8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1.4</v>
      </c>
      <c r="AN1305" s="2">
        <v>85</v>
      </c>
      <c r="AO1305" s="2">
        <v>-0.8</v>
      </c>
      <c r="AP1305" s="2">
        <v>-1.5</v>
      </c>
      <c r="AQ1305" s="2">
        <v>9.4</v>
      </c>
      <c r="AR1305" s="2">
        <v>12.2</v>
      </c>
      <c r="AS1305" s="2">
        <v>1020.9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1.6</v>
      </c>
      <c r="BB1305">
        <v>1.8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1.4</v>
      </c>
      <c r="AN1306" s="2">
        <v>85</v>
      </c>
      <c r="AO1306" s="2">
        <v>-0.8</v>
      </c>
      <c r="AP1306" s="2">
        <v>-1.9</v>
      </c>
      <c r="AQ1306" s="2">
        <v>11.2</v>
      </c>
      <c r="AR1306" s="2">
        <v>19.100000000000001</v>
      </c>
      <c r="AS1306" s="2">
        <v>1021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1.5</v>
      </c>
      <c r="BB1306">
        <v>1.8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1.3</v>
      </c>
      <c r="AN1307" s="2">
        <v>85</v>
      </c>
      <c r="AO1307" s="2">
        <v>-0.9</v>
      </c>
      <c r="AP1307" s="2">
        <v>-0.9</v>
      </c>
      <c r="AQ1307" s="2">
        <v>6.8</v>
      </c>
      <c r="AR1307" s="2">
        <v>7.6</v>
      </c>
      <c r="AS1307" s="2">
        <v>1020.8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1.5</v>
      </c>
      <c r="BB1307">
        <v>1.7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1.3</v>
      </c>
      <c r="AN1308" s="2">
        <v>85</v>
      </c>
      <c r="AO1308" s="2">
        <v>-0.9</v>
      </c>
      <c r="AP1308" s="2">
        <v>-1.4</v>
      </c>
      <c r="AQ1308" s="2">
        <v>8.6</v>
      </c>
      <c r="AR1308" s="2">
        <v>15.1</v>
      </c>
      <c r="AS1308" s="2">
        <v>1021.1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1.4</v>
      </c>
      <c r="BB1308">
        <v>1.7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1.3</v>
      </c>
      <c r="AN1309" s="2">
        <v>85</v>
      </c>
      <c r="AO1309" s="2">
        <v>-0.9</v>
      </c>
      <c r="AP1309" s="2">
        <v>-1.6</v>
      </c>
      <c r="AQ1309" s="2">
        <v>9.4</v>
      </c>
      <c r="AR1309" s="2">
        <v>9.4</v>
      </c>
      <c r="AS1309" s="2">
        <v>1020.9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1.4</v>
      </c>
      <c r="BB1309">
        <v>1.7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1.3</v>
      </c>
      <c r="AN1310" s="2">
        <v>85</v>
      </c>
      <c r="AO1310" s="2">
        <v>-0.9</v>
      </c>
      <c r="AP1310" s="2">
        <v>1.3</v>
      </c>
      <c r="AQ1310" s="2">
        <v>4.7</v>
      </c>
      <c r="AR1310" s="2">
        <v>7.6</v>
      </c>
      <c r="AS1310" s="2">
        <v>1021.1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1.4</v>
      </c>
      <c r="BB1310">
        <v>1.7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1.3</v>
      </c>
      <c r="AN1311" s="2">
        <v>86</v>
      </c>
      <c r="AO1311" s="2">
        <v>-0.8</v>
      </c>
      <c r="AP1311" s="2">
        <v>-1.4</v>
      </c>
      <c r="AQ1311" s="2">
        <v>8.6</v>
      </c>
      <c r="AR1311" s="2">
        <v>9.6999999999999993</v>
      </c>
      <c r="AS1311" s="2">
        <v>1021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1.3</v>
      </c>
      <c r="BB1311">
        <v>1.6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1.2</v>
      </c>
      <c r="AN1312" s="2">
        <v>86</v>
      </c>
      <c r="AO1312" s="2">
        <v>-0.9</v>
      </c>
      <c r="AP1312" s="2">
        <v>-0.7</v>
      </c>
      <c r="AQ1312" s="2">
        <v>6.1</v>
      </c>
      <c r="AR1312" s="2">
        <v>10.1</v>
      </c>
      <c r="AS1312" s="2">
        <v>1020.9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1.3</v>
      </c>
      <c r="BB1312">
        <v>1.5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1.2</v>
      </c>
      <c r="AN1313" s="2">
        <v>86</v>
      </c>
      <c r="AO1313" s="2">
        <v>-0.9</v>
      </c>
      <c r="AP1313" s="2">
        <v>1.2</v>
      </c>
      <c r="AQ1313" s="2">
        <v>4.3</v>
      </c>
      <c r="AR1313" s="2">
        <v>9.6999999999999993</v>
      </c>
      <c r="AS1313" s="2">
        <v>1020.9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1.2</v>
      </c>
      <c r="BB1313">
        <v>1.5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1.2</v>
      </c>
      <c r="AN1314" s="2">
        <v>86</v>
      </c>
      <c r="AO1314" s="2">
        <v>-0.9</v>
      </c>
      <c r="AP1314" s="2">
        <v>1.2</v>
      </c>
      <c r="AQ1314" s="2">
        <v>2.5</v>
      </c>
      <c r="AR1314" s="2">
        <v>8.3000000000000007</v>
      </c>
      <c r="AS1314" s="2">
        <v>1021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1.2</v>
      </c>
      <c r="BB1314">
        <v>1.5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1.2</v>
      </c>
      <c r="AN1315" s="2">
        <v>86</v>
      </c>
      <c r="AO1315" s="2">
        <v>-0.9</v>
      </c>
      <c r="AP1315" s="2">
        <v>-0.4</v>
      </c>
      <c r="AQ1315" s="2">
        <v>5.4</v>
      </c>
      <c r="AR1315" s="2">
        <v>6.5</v>
      </c>
      <c r="AS1315" s="2">
        <v>1021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1.2</v>
      </c>
      <c r="BB1315">
        <v>1.5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1.2</v>
      </c>
      <c r="AN1316" s="2">
        <v>86</v>
      </c>
      <c r="AO1316" s="2">
        <v>-0.9</v>
      </c>
      <c r="AP1316" s="2">
        <v>-1.6</v>
      </c>
      <c r="AQ1316" s="2">
        <v>9</v>
      </c>
      <c r="AR1316" s="2">
        <v>9</v>
      </c>
      <c r="AS1316" s="2">
        <v>1021.1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1.1000000000000001</v>
      </c>
      <c r="BB1316">
        <v>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1.2</v>
      </c>
      <c r="AN1317" s="2">
        <v>86</v>
      </c>
      <c r="AO1317" s="2">
        <v>-0.9</v>
      </c>
      <c r="AP1317" s="2">
        <v>1.2</v>
      </c>
      <c r="AQ1317" s="2">
        <v>4.7</v>
      </c>
      <c r="AR1317" s="2">
        <v>5.8</v>
      </c>
      <c r="AS1317" s="2">
        <v>1020.9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1.1000000000000001</v>
      </c>
      <c r="BB1317">
        <v>1.3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1.1000000000000001</v>
      </c>
      <c r="AN1318" s="2">
        <v>86</v>
      </c>
      <c r="AO1318" s="2">
        <v>-1</v>
      </c>
      <c r="AP1318" s="2">
        <v>-1.2</v>
      </c>
      <c r="AQ1318" s="2">
        <v>7.2</v>
      </c>
      <c r="AR1318" s="2">
        <v>9</v>
      </c>
      <c r="AS1318" s="2">
        <v>1021.1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1</v>
      </c>
      <c r="BB1318">
        <v>1.3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1.1000000000000001</v>
      </c>
      <c r="AN1319" s="2">
        <v>86</v>
      </c>
      <c r="AO1319" s="2">
        <v>-1</v>
      </c>
      <c r="AP1319" s="2">
        <v>1.1000000000000001</v>
      </c>
      <c r="AQ1319" s="2">
        <v>4</v>
      </c>
      <c r="AR1319" s="2">
        <v>5.4</v>
      </c>
      <c r="AS1319" s="2">
        <v>1021.1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1</v>
      </c>
      <c r="BB1319">
        <v>1.3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1.1000000000000001</v>
      </c>
      <c r="AN1320" s="2">
        <v>86</v>
      </c>
      <c r="AO1320" s="2">
        <v>-1</v>
      </c>
      <c r="AP1320" s="2">
        <v>1.1000000000000001</v>
      </c>
      <c r="AQ1320" s="2">
        <v>4</v>
      </c>
      <c r="AR1320" s="2">
        <v>4.7</v>
      </c>
      <c r="AS1320" s="2">
        <v>1021.3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1</v>
      </c>
      <c r="BB1320">
        <v>1.2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1.1000000000000001</v>
      </c>
      <c r="AN1321" s="2">
        <v>86</v>
      </c>
      <c r="AO1321" s="2">
        <v>-1</v>
      </c>
      <c r="AP1321" s="2">
        <v>-0.8</v>
      </c>
      <c r="AQ1321" s="2">
        <v>6.1</v>
      </c>
      <c r="AR1321" s="2">
        <v>10.4</v>
      </c>
      <c r="AS1321" s="2">
        <v>1021.2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0.9</v>
      </c>
      <c r="BB1321">
        <v>1.2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</v>
      </c>
      <c r="AN1322" s="2">
        <v>86</v>
      </c>
      <c r="AO1322" s="2">
        <v>-1.1000000000000001</v>
      </c>
      <c r="AP1322" s="2">
        <v>1</v>
      </c>
      <c r="AQ1322" s="2">
        <v>2.9</v>
      </c>
      <c r="AR1322" s="2">
        <v>6.8</v>
      </c>
      <c r="AS1322" s="2">
        <v>1021.1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0.9</v>
      </c>
      <c r="BB1322">
        <v>1.2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</v>
      </c>
      <c r="AN1323" s="2">
        <v>86</v>
      </c>
      <c r="AO1323" s="2">
        <v>-1.1000000000000001</v>
      </c>
      <c r="AP1323" s="2">
        <v>-0.6</v>
      </c>
      <c r="AQ1323" s="2">
        <v>5.4</v>
      </c>
      <c r="AR1323" s="2">
        <v>5.4</v>
      </c>
      <c r="AS1323" s="2">
        <v>1021.2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0.8</v>
      </c>
      <c r="BB1323">
        <v>1.1000000000000001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</v>
      </c>
      <c r="AN1324" s="2">
        <v>86</v>
      </c>
      <c r="AO1324" s="2">
        <v>-1.1000000000000001</v>
      </c>
      <c r="AP1324" s="2">
        <v>-1.8</v>
      </c>
      <c r="AQ1324" s="2">
        <v>8.6</v>
      </c>
      <c r="AR1324" s="2">
        <v>9</v>
      </c>
      <c r="AS1324" s="2">
        <v>1021.2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0.8</v>
      </c>
      <c r="BB1324">
        <v>1.1000000000000001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</v>
      </c>
      <c r="AN1325" s="2">
        <v>86</v>
      </c>
      <c r="AO1325" s="2">
        <v>-1.1000000000000001</v>
      </c>
      <c r="AP1325" s="2">
        <v>1</v>
      </c>
      <c r="AQ1325" s="2">
        <v>2.9</v>
      </c>
      <c r="AR1325" s="2">
        <v>5</v>
      </c>
      <c r="AS1325" s="2">
        <v>1021.2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0.8</v>
      </c>
      <c r="BB1325">
        <v>1.1000000000000001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</v>
      </c>
      <c r="AN1326" s="2">
        <v>86</v>
      </c>
      <c r="AO1326" s="2">
        <v>-1.1000000000000001</v>
      </c>
      <c r="AP1326" s="2">
        <v>1</v>
      </c>
      <c r="AQ1326" s="2">
        <v>4</v>
      </c>
      <c r="AR1326" s="2">
        <v>6.5</v>
      </c>
      <c r="AS1326" s="2">
        <v>1021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0.7</v>
      </c>
      <c r="BB1326">
        <v>1.1000000000000001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</v>
      </c>
      <c r="AN1327" s="2">
        <v>86</v>
      </c>
      <c r="AO1327" s="2">
        <v>-1.1000000000000001</v>
      </c>
      <c r="AP1327" s="2">
        <v>-1.2</v>
      </c>
      <c r="AQ1327" s="2">
        <v>6.8</v>
      </c>
      <c r="AR1327" s="2">
        <v>8.6</v>
      </c>
      <c r="AS1327" s="2">
        <v>1021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0.7</v>
      </c>
      <c r="BB1327">
        <v>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</v>
      </c>
      <c r="AN1328" s="2">
        <v>86</v>
      </c>
      <c r="AO1328" s="2">
        <v>-1.1000000000000001</v>
      </c>
      <c r="AP1328" s="2">
        <v>1</v>
      </c>
      <c r="AQ1328" s="2">
        <v>4</v>
      </c>
      <c r="AR1328" s="2">
        <v>9</v>
      </c>
      <c r="AS1328" s="2">
        <v>1021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0.7</v>
      </c>
      <c r="BB1328">
        <v>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</v>
      </c>
      <c r="AN1329" s="2">
        <v>86</v>
      </c>
      <c r="AO1329" s="2">
        <v>-1.1000000000000001</v>
      </c>
      <c r="AP1329" s="2">
        <v>-1.6</v>
      </c>
      <c r="AQ1329" s="2">
        <v>8.3000000000000007</v>
      </c>
      <c r="AR1329" s="2">
        <v>8.3000000000000007</v>
      </c>
      <c r="AS1329" s="2">
        <v>1020.8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0.6</v>
      </c>
      <c r="BB1329">
        <v>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0.9</v>
      </c>
      <c r="AN1330" s="2">
        <v>86</v>
      </c>
      <c r="AO1330" s="2">
        <v>-1.2</v>
      </c>
      <c r="AP1330" s="2">
        <v>0.9</v>
      </c>
      <c r="AQ1330" s="2">
        <v>4.7</v>
      </c>
      <c r="AR1330" s="2">
        <v>9.4</v>
      </c>
      <c r="AS1330" s="2">
        <v>1021.1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0.6</v>
      </c>
      <c r="BB1330">
        <v>0.9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0.9</v>
      </c>
      <c r="AN1331" s="2">
        <v>86</v>
      </c>
      <c r="AO1331" s="2">
        <v>-1.2</v>
      </c>
      <c r="AP1331" s="2">
        <v>0.9</v>
      </c>
      <c r="AQ1331" s="2">
        <v>0</v>
      </c>
      <c r="AR1331" s="2">
        <v>4.3</v>
      </c>
      <c r="AS1331" s="2">
        <v>1021.1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0.6</v>
      </c>
      <c r="BB1331">
        <v>0.9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0.9</v>
      </c>
      <c r="AN1332" s="2">
        <v>87</v>
      </c>
      <c r="AO1332" s="2">
        <v>-1</v>
      </c>
      <c r="AP1332" s="2">
        <v>0.9</v>
      </c>
      <c r="AQ1332" s="2">
        <v>3.6</v>
      </c>
      <c r="AR1332" s="2">
        <v>6.5</v>
      </c>
      <c r="AS1332" s="2">
        <v>1021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0.6</v>
      </c>
      <c r="BB1332">
        <v>0.9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0.9</v>
      </c>
      <c r="AN1333" s="2">
        <v>87</v>
      </c>
      <c r="AO1333" s="2">
        <v>-1</v>
      </c>
      <c r="AP1333" s="2">
        <v>0.9</v>
      </c>
      <c r="AQ1333" s="2">
        <v>4.3</v>
      </c>
      <c r="AR1333" s="2">
        <v>6.1</v>
      </c>
      <c r="AS1333" s="2">
        <v>1021.4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0.6</v>
      </c>
      <c r="BB1333">
        <v>0.9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0.9</v>
      </c>
      <c r="AN1334" s="2">
        <v>87</v>
      </c>
      <c r="AO1334" s="2">
        <v>-1</v>
      </c>
      <c r="AP1334" s="2">
        <v>0.9</v>
      </c>
      <c r="AQ1334" s="2">
        <v>4</v>
      </c>
      <c r="AR1334" s="2">
        <v>7.6</v>
      </c>
      <c r="AS1334" s="2">
        <v>1021.3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0.5</v>
      </c>
      <c r="BB1334">
        <v>0.8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0.9</v>
      </c>
      <c r="AN1335" s="2">
        <v>87</v>
      </c>
      <c r="AO1335" s="2">
        <v>-1</v>
      </c>
      <c r="AP1335" s="2">
        <v>-1</v>
      </c>
      <c r="AQ1335" s="2">
        <v>6.1</v>
      </c>
      <c r="AR1335" s="2">
        <v>9</v>
      </c>
      <c r="AS1335" s="2">
        <v>1021.1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0.5</v>
      </c>
      <c r="BB1335">
        <v>0.8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0.9</v>
      </c>
      <c r="AN1336" s="2">
        <v>87</v>
      </c>
      <c r="AO1336" s="2">
        <v>-1</v>
      </c>
      <c r="AP1336" s="2">
        <v>0.9</v>
      </c>
      <c r="AQ1336" s="2">
        <v>4</v>
      </c>
      <c r="AR1336" s="2">
        <v>4.3</v>
      </c>
      <c r="AS1336" s="2">
        <v>1021.2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0.5</v>
      </c>
      <c r="BB1336">
        <v>0.8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0.9</v>
      </c>
      <c r="AN1337" s="2">
        <v>87</v>
      </c>
      <c r="AO1337" s="2">
        <v>-1</v>
      </c>
      <c r="AP1337" s="2">
        <v>0.9</v>
      </c>
      <c r="AQ1337" s="2">
        <v>4.3</v>
      </c>
      <c r="AR1337" s="2">
        <v>7.2</v>
      </c>
      <c r="AS1337" s="2">
        <v>1021.1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0.4</v>
      </c>
      <c r="BB1337">
        <v>0.8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0.9</v>
      </c>
      <c r="AN1338" s="2">
        <v>87</v>
      </c>
      <c r="AO1338" s="2">
        <v>-1</v>
      </c>
      <c r="AP1338" s="2">
        <v>0.9</v>
      </c>
      <c r="AQ1338" s="2">
        <v>4.7</v>
      </c>
      <c r="AR1338" s="2">
        <v>5.4</v>
      </c>
      <c r="AS1338" s="2">
        <v>1021.2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0.4</v>
      </c>
      <c r="BB1338">
        <v>0.8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0.9</v>
      </c>
      <c r="AN1339" s="2">
        <v>87</v>
      </c>
      <c r="AO1339" s="2">
        <v>-1</v>
      </c>
      <c r="AP1339" s="2">
        <v>0.9</v>
      </c>
      <c r="AQ1339" s="2">
        <v>4.7</v>
      </c>
      <c r="AR1339" s="2">
        <v>15.1</v>
      </c>
      <c r="AS1339" s="2">
        <v>1021.2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0.4</v>
      </c>
      <c r="BB1339">
        <v>0.8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0.9</v>
      </c>
      <c r="AN1340" s="2">
        <v>87</v>
      </c>
      <c r="AO1340" s="2">
        <v>-1</v>
      </c>
      <c r="AP1340" s="2">
        <v>0.9</v>
      </c>
      <c r="AQ1340" s="2">
        <v>2.9</v>
      </c>
      <c r="AR1340" s="2">
        <v>5</v>
      </c>
      <c r="AS1340" s="2">
        <v>1021.2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0.4</v>
      </c>
      <c r="BB1340">
        <v>0.8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0.9</v>
      </c>
      <c r="AN1341" s="2">
        <v>87</v>
      </c>
      <c r="AO1341" s="2">
        <v>-1</v>
      </c>
      <c r="AP1341" s="2">
        <v>-1.6</v>
      </c>
      <c r="AQ1341" s="2">
        <v>7.6</v>
      </c>
      <c r="AR1341" s="2">
        <v>8.3000000000000007</v>
      </c>
      <c r="AS1341" s="2">
        <v>1021.2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0.4</v>
      </c>
      <c r="BB1341">
        <v>0.7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0.9</v>
      </c>
      <c r="AN1342" s="2">
        <v>87</v>
      </c>
      <c r="AO1342" s="2">
        <v>-1</v>
      </c>
      <c r="AP1342" s="2">
        <v>-1.2</v>
      </c>
      <c r="AQ1342" s="2">
        <v>6.5</v>
      </c>
      <c r="AR1342" s="2">
        <v>7.6</v>
      </c>
      <c r="AS1342" s="2">
        <v>1021.3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0.3</v>
      </c>
      <c r="BB1342">
        <v>0.7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-1.1000000000000001</v>
      </c>
      <c r="AQ1343" s="2">
        <v>6.1</v>
      </c>
      <c r="AR1343" s="2">
        <v>6.1</v>
      </c>
      <c r="AS1343" s="2">
        <v>1021.2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0.3</v>
      </c>
      <c r="BB1343">
        <v>0.7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0.8</v>
      </c>
      <c r="AQ1344" s="2">
        <v>4.3</v>
      </c>
      <c r="AR1344" s="2">
        <v>5</v>
      </c>
      <c r="AS1344" s="2">
        <v>1021.5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0.3</v>
      </c>
      <c r="BB1344">
        <v>0.7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-2</v>
      </c>
      <c r="AQ1345" s="2">
        <v>8.6</v>
      </c>
      <c r="AR1345" s="2">
        <v>9</v>
      </c>
      <c r="AS1345" s="2">
        <v>1021.5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0.3</v>
      </c>
      <c r="BB1345">
        <v>0.7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0.8</v>
      </c>
      <c r="AN1346" s="2">
        <v>87</v>
      </c>
      <c r="AO1346" s="2">
        <v>-1.1000000000000001</v>
      </c>
      <c r="AP1346" s="2">
        <v>-1.8</v>
      </c>
      <c r="AQ1346" s="2">
        <v>7.9</v>
      </c>
      <c r="AR1346" s="2">
        <v>14</v>
      </c>
      <c r="AS1346" s="2">
        <v>1021.1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0.3</v>
      </c>
      <c r="BB1346">
        <v>0.6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0.8</v>
      </c>
      <c r="AN1347" s="2">
        <v>87</v>
      </c>
      <c r="AO1347" s="2">
        <v>-1.1000000000000001</v>
      </c>
      <c r="AP1347" s="2">
        <v>0.8</v>
      </c>
      <c r="AQ1347" s="2">
        <v>2.9</v>
      </c>
      <c r="AR1347" s="2">
        <v>6.8</v>
      </c>
      <c r="AS1347" s="2">
        <v>1021.3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0.3</v>
      </c>
      <c r="BB1347">
        <v>0.6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0.8</v>
      </c>
      <c r="AN1348" s="2">
        <v>87</v>
      </c>
      <c r="AO1348" s="2">
        <v>-1.1000000000000001</v>
      </c>
      <c r="AP1348" s="2">
        <v>0.8</v>
      </c>
      <c r="AQ1348" s="2">
        <v>4.3</v>
      </c>
      <c r="AR1348" s="2">
        <v>8.6</v>
      </c>
      <c r="AS1348" s="2">
        <v>1021.2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0.3</v>
      </c>
      <c r="BB1348">
        <v>0.6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0.8</v>
      </c>
      <c r="AN1349" s="2">
        <v>87</v>
      </c>
      <c r="AO1349" s="2">
        <v>-1.1000000000000001</v>
      </c>
      <c r="AP1349" s="2">
        <v>0.8</v>
      </c>
      <c r="AQ1349" s="2">
        <v>4.3</v>
      </c>
      <c r="AR1349" s="2">
        <v>6.8</v>
      </c>
      <c r="AS1349" s="2">
        <v>1021.1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0.3</v>
      </c>
      <c r="BB1349">
        <v>0.6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0.8</v>
      </c>
      <c r="AN1350" s="2">
        <v>87</v>
      </c>
      <c r="AO1350" s="2">
        <v>-1.1000000000000001</v>
      </c>
      <c r="AP1350" s="2">
        <v>-1</v>
      </c>
      <c r="AQ1350" s="2">
        <v>5.8</v>
      </c>
      <c r="AR1350" s="2">
        <v>9</v>
      </c>
      <c r="AS1350" s="2">
        <v>1021.3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0.2</v>
      </c>
      <c r="BB1350">
        <v>0.6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0.8</v>
      </c>
      <c r="AN1351" s="2">
        <v>87</v>
      </c>
      <c r="AO1351" s="2">
        <v>-1.1000000000000001</v>
      </c>
      <c r="AP1351" s="2">
        <v>0.8</v>
      </c>
      <c r="AQ1351" s="2">
        <v>3.2</v>
      </c>
      <c r="AR1351" s="2">
        <v>6.8</v>
      </c>
      <c r="AS1351" s="2">
        <v>1021.1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0.2</v>
      </c>
      <c r="BB1351">
        <v>0.6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0.8</v>
      </c>
      <c r="AN1352" s="2">
        <v>87</v>
      </c>
      <c r="AO1352" s="2">
        <v>-1.1000000000000001</v>
      </c>
      <c r="AP1352" s="2">
        <v>-0.7</v>
      </c>
      <c r="AQ1352" s="2">
        <v>5</v>
      </c>
      <c r="AR1352" s="2">
        <v>5.8</v>
      </c>
      <c r="AS1352" s="2">
        <v>1021.2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0.2</v>
      </c>
      <c r="BB1352">
        <v>0.6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0.8</v>
      </c>
      <c r="AN1353" s="2">
        <v>87</v>
      </c>
      <c r="AO1353" s="2">
        <v>-1.1000000000000001</v>
      </c>
      <c r="AP1353" s="2">
        <v>0.8</v>
      </c>
      <c r="AQ1353" s="2">
        <v>3.6</v>
      </c>
      <c r="AR1353" s="2">
        <v>3.6</v>
      </c>
      <c r="AS1353" s="2">
        <v>1021.5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0.2</v>
      </c>
      <c r="BB1353">
        <v>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0.7</v>
      </c>
      <c r="AN1354" s="2">
        <v>87</v>
      </c>
      <c r="AO1354" s="2">
        <v>-1.2</v>
      </c>
      <c r="AP1354" s="2">
        <v>0.7</v>
      </c>
      <c r="AQ1354" s="2">
        <v>3.2</v>
      </c>
      <c r="AR1354" s="2">
        <v>4</v>
      </c>
      <c r="AS1354" s="2">
        <v>1021.1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0.2</v>
      </c>
      <c r="BB1354">
        <v>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0.7</v>
      </c>
      <c r="AN1355" s="2">
        <v>87</v>
      </c>
      <c r="AO1355" s="2">
        <v>-1.2</v>
      </c>
      <c r="AP1355" s="2">
        <v>-2.4</v>
      </c>
      <c r="AQ1355" s="2">
        <v>9.6999999999999993</v>
      </c>
      <c r="AR1355" s="2">
        <v>9.6999999999999993</v>
      </c>
      <c r="AS1355" s="2">
        <v>1021.3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0.2</v>
      </c>
      <c r="BB1355">
        <v>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0.7</v>
      </c>
      <c r="AN1356" s="2">
        <v>87</v>
      </c>
      <c r="AO1356" s="2">
        <v>-1.2</v>
      </c>
      <c r="AP1356" s="2">
        <v>-1.4</v>
      </c>
      <c r="AQ1356" s="2">
        <v>6.5</v>
      </c>
      <c r="AR1356" s="2">
        <v>10.4</v>
      </c>
      <c r="AS1356" s="2">
        <v>1021.1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0.2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0.7</v>
      </c>
      <c r="AN1357" s="2">
        <v>87</v>
      </c>
      <c r="AO1357" s="2">
        <v>-1.2</v>
      </c>
      <c r="AP1357" s="2">
        <v>-1.1000000000000001</v>
      </c>
      <c r="AQ1357" s="2">
        <v>5.8</v>
      </c>
      <c r="AR1357" s="2">
        <v>5.8</v>
      </c>
      <c r="AS1357" s="2">
        <v>1021.4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0.2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0.7</v>
      </c>
      <c r="AN1358" s="2">
        <v>87</v>
      </c>
      <c r="AO1358" s="2">
        <v>-1.2</v>
      </c>
      <c r="AP1358" s="2">
        <v>0.7</v>
      </c>
      <c r="AQ1358" s="2">
        <v>2.5</v>
      </c>
      <c r="AR1358" s="2">
        <v>7.6</v>
      </c>
      <c r="AS1358" s="2">
        <v>1021.3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0.2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0.7</v>
      </c>
      <c r="AN1359" s="2">
        <v>87</v>
      </c>
      <c r="AO1359" s="2">
        <v>-1.2</v>
      </c>
      <c r="AP1359" s="2">
        <v>0.7</v>
      </c>
      <c r="AQ1359" s="2">
        <v>2.9</v>
      </c>
      <c r="AR1359" s="2">
        <v>5</v>
      </c>
      <c r="AS1359" s="2">
        <v>1021.1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0.1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0.7</v>
      </c>
      <c r="AN1360" s="2">
        <v>87</v>
      </c>
      <c r="AO1360" s="2">
        <v>-1.2</v>
      </c>
      <c r="AP1360" s="2">
        <v>-2.7</v>
      </c>
      <c r="AQ1360" s="2">
        <v>10.8</v>
      </c>
      <c r="AR1360" s="2">
        <v>15.5</v>
      </c>
      <c r="AS1360" s="2">
        <v>1021.3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0.1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0.7</v>
      </c>
      <c r="AN1361" s="2">
        <v>87</v>
      </c>
      <c r="AO1361" s="2">
        <v>-1.2</v>
      </c>
      <c r="AP1361" s="2">
        <v>-1.1000000000000001</v>
      </c>
      <c r="AQ1361" s="2">
        <v>5.8</v>
      </c>
      <c r="AR1361" s="2">
        <v>6.8</v>
      </c>
      <c r="AS1361" s="2">
        <v>1021.4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0.1</v>
      </c>
      <c r="BB1361">
        <v>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0.6</v>
      </c>
      <c r="AN1362" s="2">
        <v>87</v>
      </c>
      <c r="AO1362" s="2">
        <v>-1.3</v>
      </c>
      <c r="AP1362" s="2">
        <v>-0.9</v>
      </c>
      <c r="AQ1362" s="2">
        <v>5</v>
      </c>
      <c r="AR1362" s="2">
        <v>6.1</v>
      </c>
      <c r="AS1362" s="2">
        <v>1021.4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0.1</v>
      </c>
      <c r="BB1362">
        <v>0.4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0.6</v>
      </c>
      <c r="AN1363" s="2">
        <v>87</v>
      </c>
      <c r="AO1363" s="2">
        <v>-1.3</v>
      </c>
      <c r="AP1363" s="2">
        <v>-1.6</v>
      </c>
      <c r="AQ1363" s="2">
        <v>6.5</v>
      </c>
      <c r="AR1363" s="2">
        <v>7.9</v>
      </c>
      <c r="AS1363" s="2">
        <v>1021.2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0.1</v>
      </c>
      <c r="BB1363">
        <v>0.4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0.6</v>
      </c>
      <c r="AN1364" s="2">
        <v>87</v>
      </c>
      <c r="AO1364" s="2">
        <v>-1.3</v>
      </c>
      <c r="AP1364" s="2">
        <v>0.6</v>
      </c>
      <c r="AQ1364" s="2">
        <v>1.8</v>
      </c>
      <c r="AR1364" s="2">
        <v>3.2</v>
      </c>
      <c r="AS1364" s="2">
        <v>1021.4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0.4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0.6</v>
      </c>
      <c r="AN1365" s="2">
        <v>87</v>
      </c>
      <c r="AO1365" s="2">
        <v>-1.3</v>
      </c>
      <c r="AP1365" s="2">
        <v>-1.3</v>
      </c>
      <c r="AQ1365" s="2">
        <v>5.8</v>
      </c>
      <c r="AR1365" s="2">
        <v>6.1</v>
      </c>
      <c r="AS1365" s="2">
        <v>1021.2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0.1</v>
      </c>
      <c r="BB1365">
        <v>0.4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0.5</v>
      </c>
      <c r="AN1366" s="2">
        <v>87</v>
      </c>
      <c r="AO1366" s="2">
        <v>-1.4</v>
      </c>
      <c r="AP1366" s="2">
        <v>0.5</v>
      </c>
      <c r="AQ1366" s="2">
        <v>2.5</v>
      </c>
      <c r="AR1366" s="2">
        <v>3.6</v>
      </c>
      <c r="AS1366" s="2">
        <v>1021.2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0.4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0.5</v>
      </c>
      <c r="AN1367" s="2">
        <v>87</v>
      </c>
      <c r="AO1367" s="2">
        <v>-1.4</v>
      </c>
      <c r="AP1367" s="2">
        <v>0.5</v>
      </c>
      <c r="AQ1367" s="2">
        <v>4.3</v>
      </c>
      <c r="AR1367" s="2">
        <v>6.5</v>
      </c>
      <c r="AS1367" s="2">
        <v>1021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</v>
      </c>
      <c r="BB1367">
        <v>0.4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0.5</v>
      </c>
      <c r="AN1368" s="2">
        <v>87</v>
      </c>
      <c r="AO1368" s="2">
        <v>-1.4</v>
      </c>
      <c r="AP1368" s="2">
        <v>-1</v>
      </c>
      <c r="AQ1368" s="2">
        <v>5</v>
      </c>
      <c r="AR1368" s="2">
        <v>5.8</v>
      </c>
      <c r="AS1368" s="2">
        <v>1021.2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</v>
      </c>
      <c r="BB1368">
        <v>0.4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0.5</v>
      </c>
      <c r="AN1369" s="2">
        <v>87</v>
      </c>
      <c r="AO1369" s="2">
        <v>-1.4</v>
      </c>
      <c r="AP1369" s="2">
        <v>-1.8</v>
      </c>
      <c r="AQ1369" s="2">
        <v>6.8</v>
      </c>
      <c r="AR1369" s="2">
        <v>8.3000000000000007</v>
      </c>
      <c r="AS1369" s="2">
        <v>1021.2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</v>
      </c>
      <c r="BB1369">
        <v>0.3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0.5</v>
      </c>
      <c r="AN1370" s="2">
        <v>87</v>
      </c>
      <c r="AO1370" s="2">
        <v>-1.4</v>
      </c>
      <c r="AP1370" s="2">
        <v>0.5</v>
      </c>
      <c r="AQ1370" s="2">
        <v>4.3</v>
      </c>
      <c r="AR1370" s="2">
        <v>5.4</v>
      </c>
      <c r="AS1370" s="2">
        <v>1021.2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-0.1</v>
      </c>
      <c r="BB1370">
        <v>0.3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0.5</v>
      </c>
      <c r="AN1371" s="2">
        <v>87</v>
      </c>
      <c r="AO1371" s="2">
        <v>-1.4</v>
      </c>
      <c r="AP1371" s="2">
        <v>0.5</v>
      </c>
      <c r="AQ1371" s="2">
        <v>4</v>
      </c>
      <c r="AR1371" s="2">
        <v>6.1</v>
      </c>
      <c r="AS1371" s="2">
        <v>1021.3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-0.1</v>
      </c>
      <c r="BB1371">
        <v>0.3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0.5</v>
      </c>
      <c r="AN1372" s="2">
        <v>87</v>
      </c>
      <c r="AO1372" s="2">
        <v>-1.4</v>
      </c>
      <c r="AP1372" s="2">
        <v>0.5</v>
      </c>
      <c r="AQ1372" s="2">
        <v>2.9</v>
      </c>
      <c r="AR1372" s="2">
        <v>4</v>
      </c>
      <c r="AS1372" s="2">
        <v>1021.1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-0.1</v>
      </c>
      <c r="BB1372">
        <v>0.3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0.5</v>
      </c>
      <c r="AN1373" s="2">
        <v>87</v>
      </c>
      <c r="AO1373" s="2">
        <v>-1.4</v>
      </c>
      <c r="AP1373" s="2">
        <v>-1.5</v>
      </c>
      <c r="AQ1373" s="2">
        <v>6.1</v>
      </c>
      <c r="AR1373" s="2">
        <v>7.6</v>
      </c>
      <c r="AS1373" s="2">
        <v>1021.4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-0.1</v>
      </c>
      <c r="BB1373">
        <v>0.3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0.4</v>
      </c>
      <c r="AN1374" s="2">
        <v>87</v>
      </c>
      <c r="AO1374" s="2">
        <v>-1.5</v>
      </c>
      <c r="AP1374" s="2">
        <v>0.4</v>
      </c>
      <c r="AQ1374" s="2">
        <v>4</v>
      </c>
      <c r="AR1374" s="2">
        <v>5.4</v>
      </c>
      <c r="AS1374" s="2">
        <v>1021.1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-0.1</v>
      </c>
      <c r="BB1374">
        <v>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0.4</v>
      </c>
      <c r="AN1375" s="2">
        <v>87</v>
      </c>
      <c r="AO1375" s="2">
        <v>-1.5</v>
      </c>
      <c r="AP1375" s="2">
        <v>0.4</v>
      </c>
      <c r="AQ1375" s="2">
        <v>4.7</v>
      </c>
      <c r="AR1375" s="2">
        <v>6.8</v>
      </c>
      <c r="AS1375" s="2">
        <v>1021.1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-0.1</v>
      </c>
      <c r="BB1375">
        <v>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0.4</v>
      </c>
      <c r="AN1376" s="2">
        <v>88</v>
      </c>
      <c r="AO1376" s="2">
        <v>-1.4</v>
      </c>
      <c r="AP1376" s="2">
        <v>-1.6</v>
      </c>
      <c r="AQ1376" s="2">
        <v>6.1</v>
      </c>
      <c r="AR1376" s="2">
        <v>8.6</v>
      </c>
      <c r="AS1376" s="2">
        <v>1021.2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-0.1</v>
      </c>
      <c r="BB1376">
        <v>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0.4</v>
      </c>
      <c r="AN1377" s="2">
        <v>88</v>
      </c>
      <c r="AO1377" s="2">
        <v>-1.4</v>
      </c>
      <c r="AP1377" s="2">
        <v>-1.6</v>
      </c>
      <c r="AQ1377" s="2">
        <v>6.1</v>
      </c>
      <c r="AR1377" s="2">
        <v>7.9</v>
      </c>
      <c r="AS1377" s="2">
        <v>1021.2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-0.2</v>
      </c>
      <c r="BB1377">
        <v>0.2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0.4</v>
      </c>
      <c r="AN1378" s="2">
        <v>88</v>
      </c>
      <c r="AO1378" s="2">
        <v>-1.4</v>
      </c>
      <c r="AP1378" s="2">
        <v>-1.3</v>
      </c>
      <c r="AQ1378" s="2">
        <v>5.4</v>
      </c>
      <c r="AR1378" s="2">
        <v>6.5</v>
      </c>
      <c r="AS1378" s="2">
        <v>1021.1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-0.2</v>
      </c>
      <c r="BB1378">
        <v>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0.4</v>
      </c>
      <c r="AN1379" s="2">
        <v>88</v>
      </c>
      <c r="AO1379" s="2">
        <v>-1.4</v>
      </c>
      <c r="AP1379" s="2">
        <v>0.4</v>
      </c>
      <c r="AQ1379" s="2">
        <v>2.2000000000000002</v>
      </c>
      <c r="AR1379" s="2">
        <v>6.5</v>
      </c>
      <c r="AS1379" s="2">
        <v>1021.1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-0.2</v>
      </c>
      <c r="BB1379">
        <v>0.2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0.4</v>
      </c>
      <c r="AN1380" s="2">
        <v>88</v>
      </c>
      <c r="AO1380" s="2">
        <v>-1.4</v>
      </c>
      <c r="AP1380" s="2">
        <v>0.4</v>
      </c>
      <c r="AQ1380" s="2">
        <v>3.6</v>
      </c>
      <c r="AR1380" s="2">
        <v>6.1</v>
      </c>
      <c r="AS1380" s="2">
        <v>1021.1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-0.2</v>
      </c>
      <c r="BB1380">
        <v>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0.4</v>
      </c>
      <c r="AN1381" s="2">
        <v>88</v>
      </c>
      <c r="AO1381" s="2">
        <v>-1.4</v>
      </c>
      <c r="AP1381" s="2">
        <v>0.4</v>
      </c>
      <c r="AQ1381" s="2">
        <v>2.9</v>
      </c>
      <c r="AR1381" s="2">
        <v>6.5</v>
      </c>
      <c r="AS1381" s="2">
        <v>1021.2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-0.2</v>
      </c>
      <c r="BB1381">
        <v>0.2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0.4</v>
      </c>
      <c r="AN1382" s="2">
        <v>88</v>
      </c>
      <c r="AO1382" s="2">
        <v>-1.4</v>
      </c>
      <c r="AP1382" s="2">
        <v>-3.3</v>
      </c>
      <c r="AQ1382" s="2">
        <v>11.9</v>
      </c>
      <c r="AR1382" s="2">
        <v>14.4</v>
      </c>
      <c r="AS1382" s="2">
        <v>1021.1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-0.2</v>
      </c>
      <c r="BB1382">
        <v>0.2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0.4</v>
      </c>
      <c r="AN1383" s="2">
        <v>88</v>
      </c>
      <c r="AO1383" s="2">
        <v>-1.4</v>
      </c>
      <c r="AP1383" s="2">
        <v>-1.1000000000000001</v>
      </c>
      <c r="AQ1383" s="2">
        <v>5</v>
      </c>
      <c r="AR1383" s="2">
        <v>8.3000000000000007</v>
      </c>
      <c r="AS1383" s="2">
        <v>1021.1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-0.2</v>
      </c>
      <c r="BB1383">
        <v>0.2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0.4</v>
      </c>
      <c r="AN1384" s="2">
        <v>88</v>
      </c>
      <c r="AO1384" s="2">
        <v>-1.4</v>
      </c>
      <c r="AP1384" s="2">
        <v>0.4</v>
      </c>
      <c r="AQ1384" s="2">
        <v>4.7</v>
      </c>
      <c r="AR1384" s="2">
        <v>5</v>
      </c>
      <c r="AS1384" s="2">
        <v>1021.1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-0.3</v>
      </c>
      <c r="BB1384">
        <v>0.2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0.4</v>
      </c>
      <c r="AN1385" s="2">
        <v>88</v>
      </c>
      <c r="AO1385" s="2">
        <v>-1.4</v>
      </c>
      <c r="AP1385" s="2">
        <v>0.4</v>
      </c>
      <c r="AQ1385" s="2">
        <v>3.6</v>
      </c>
      <c r="AR1385" s="2">
        <v>5.8</v>
      </c>
      <c r="AS1385" s="2">
        <v>1021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-0.2</v>
      </c>
      <c r="BB1385">
        <v>0.2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0.4</v>
      </c>
      <c r="AN1386" s="2">
        <v>88</v>
      </c>
      <c r="AO1386" s="2">
        <v>-1.4</v>
      </c>
      <c r="AP1386" s="2">
        <v>-1.6</v>
      </c>
      <c r="AQ1386" s="2">
        <v>6.1</v>
      </c>
      <c r="AR1386" s="2">
        <v>7.6</v>
      </c>
      <c r="AS1386" s="2">
        <v>1021.1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-0.2</v>
      </c>
      <c r="BB1386">
        <v>0.2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0.4</v>
      </c>
      <c r="AN1387" s="2">
        <v>88</v>
      </c>
      <c r="AO1387" s="2">
        <v>-1.4</v>
      </c>
      <c r="AP1387" s="2">
        <v>0.4</v>
      </c>
      <c r="AQ1387" s="2">
        <v>4.7</v>
      </c>
      <c r="AR1387" s="2">
        <v>6.8</v>
      </c>
      <c r="AS1387" s="2">
        <v>1021.1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-0.2</v>
      </c>
      <c r="BB1387">
        <v>0.1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0.4</v>
      </c>
      <c r="AN1388" s="2">
        <v>88</v>
      </c>
      <c r="AO1388" s="2">
        <v>-1.4</v>
      </c>
      <c r="AP1388" s="2">
        <v>-1.5</v>
      </c>
      <c r="AQ1388" s="2">
        <v>5.8</v>
      </c>
      <c r="AR1388" s="2">
        <v>8.6</v>
      </c>
      <c r="AS1388" s="2">
        <v>1021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-0.3</v>
      </c>
      <c r="BB1388">
        <v>0.2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0.3</v>
      </c>
      <c r="AN1389" s="2">
        <v>88</v>
      </c>
      <c r="AO1389" s="2">
        <v>-1.5</v>
      </c>
      <c r="AP1389" s="2">
        <v>-2.8</v>
      </c>
      <c r="AQ1389" s="2">
        <v>9.4</v>
      </c>
      <c r="AR1389" s="2">
        <v>10.1</v>
      </c>
      <c r="AS1389" s="2">
        <v>1021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-0.3</v>
      </c>
      <c r="BB1389">
        <v>0.1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0.3</v>
      </c>
      <c r="AN1390" s="2">
        <v>88</v>
      </c>
      <c r="AO1390" s="2">
        <v>-1.5</v>
      </c>
      <c r="AP1390" s="2">
        <v>-1.7</v>
      </c>
      <c r="AQ1390" s="2">
        <v>6.1</v>
      </c>
      <c r="AR1390" s="2">
        <v>8.6</v>
      </c>
      <c r="AS1390" s="2">
        <v>1020.9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-0.3</v>
      </c>
      <c r="BB1390">
        <v>0.1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0.3</v>
      </c>
      <c r="AN1391" s="2">
        <v>88</v>
      </c>
      <c r="AO1391" s="2">
        <v>-1.5</v>
      </c>
      <c r="AP1391" s="2">
        <v>0.3</v>
      </c>
      <c r="AQ1391" s="2">
        <v>3.2</v>
      </c>
      <c r="AR1391" s="2">
        <v>6.1</v>
      </c>
      <c r="AS1391" s="2">
        <v>1021.1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-0.2</v>
      </c>
      <c r="BB1391">
        <v>0.1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0.3</v>
      </c>
      <c r="AN1392" s="2">
        <v>88</v>
      </c>
      <c r="AO1392" s="2">
        <v>-1.5</v>
      </c>
      <c r="AP1392" s="2">
        <v>0.3</v>
      </c>
      <c r="AQ1392" s="2">
        <v>1.8</v>
      </c>
      <c r="AR1392" s="2">
        <v>6.8</v>
      </c>
      <c r="AS1392" s="2">
        <v>1021.1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-0.2</v>
      </c>
      <c r="BB1392">
        <v>0.1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0.3</v>
      </c>
      <c r="AN1393" s="2">
        <v>88</v>
      </c>
      <c r="AO1393" s="2">
        <v>-1.5</v>
      </c>
      <c r="AP1393" s="2">
        <v>-2.1</v>
      </c>
      <c r="AQ1393" s="2">
        <v>7.2</v>
      </c>
      <c r="AR1393" s="2">
        <v>9.4</v>
      </c>
      <c r="AS1393" s="2">
        <v>1021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-0.3</v>
      </c>
      <c r="BB1393">
        <v>0.1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0.3</v>
      </c>
      <c r="AN1394" s="2">
        <v>88</v>
      </c>
      <c r="AO1394" s="2">
        <v>-1.5</v>
      </c>
      <c r="AP1394" s="2">
        <v>0.3</v>
      </c>
      <c r="AQ1394" s="2">
        <v>3.2</v>
      </c>
      <c r="AR1394" s="2">
        <v>5</v>
      </c>
      <c r="AS1394" s="2">
        <v>1021.1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-0.3</v>
      </c>
      <c r="BB1394">
        <v>0.1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0.2</v>
      </c>
      <c r="AN1395" s="2">
        <v>88</v>
      </c>
      <c r="AO1395" s="2">
        <v>-1.6</v>
      </c>
      <c r="AP1395" s="2">
        <v>-2.1</v>
      </c>
      <c r="AQ1395" s="2">
        <v>6.8</v>
      </c>
      <c r="AR1395" s="2">
        <v>7.6</v>
      </c>
      <c r="AS1395" s="2">
        <v>1021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-0.3</v>
      </c>
      <c r="BB1395">
        <v>0.1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0.2</v>
      </c>
      <c r="AN1396" s="2">
        <v>88</v>
      </c>
      <c r="AO1396" s="2">
        <v>-1.6</v>
      </c>
      <c r="AP1396" s="2">
        <v>-2.5</v>
      </c>
      <c r="AQ1396" s="2">
        <v>7.9</v>
      </c>
      <c r="AR1396" s="2">
        <v>8.3000000000000007</v>
      </c>
      <c r="AS1396" s="2">
        <v>1021.2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-0.3</v>
      </c>
      <c r="BB1396">
        <v>0.1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0.2</v>
      </c>
      <c r="AN1397" s="2">
        <v>88</v>
      </c>
      <c r="AO1397" s="2">
        <v>-1.6</v>
      </c>
      <c r="AP1397" s="2">
        <v>0.2</v>
      </c>
      <c r="AQ1397" s="2">
        <v>4.3</v>
      </c>
      <c r="AR1397" s="2">
        <v>7.9</v>
      </c>
      <c r="AS1397" s="2">
        <v>1021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-0.3</v>
      </c>
      <c r="BB1397">
        <v>0.1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0.2</v>
      </c>
      <c r="AN1398" s="2">
        <v>88</v>
      </c>
      <c r="AO1398" s="2">
        <v>-1.6</v>
      </c>
      <c r="AP1398" s="2">
        <v>-2.8</v>
      </c>
      <c r="AQ1398" s="2">
        <v>9</v>
      </c>
      <c r="AR1398" s="2">
        <v>10.8</v>
      </c>
      <c r="AS1398" s="2">
        <v>1021.1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-0.3</v>
      </c>
      <c r="BB1398">
        <v>0.1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0.2</v>
      </c>
      <c r="AN1399" s="2">
        <v>88</v>
      </c>
      <c r="AO1399" s="2">
        <v>-1.6</v>
      </c>
      <c r="AP1399" s="2">
        <v>0.2</v>
      </c>
      <c r="AQ1399" s="2">
        <v>4.3</v>
      </c>
      <c r="AR1399" s="2">
        <v>4.3</v>
      </c>
      <c r="AS1399" s="2">
        <v>1021.1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-0.3</v>
      </c>
      <c r="BB1399">
        <v>0.1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0.2</v>
      </c>
      <c r="AN1400" s="2">
        <v>88</v>
      </c>
      <c r="AO1400" s="2">
        <v>-1.6</v>
      </c>
      <c r="AP1400" s="2">
        <v>-2.4</v>
      </c>
      <c r="AQ1400" s="2">
        <v>7.6</v>
      </c>
      <c r="AR1400" s="2">
        <v>7.6</v>
      </c>
      <c r="AS1400" s="2">
        <v>1021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-0.3</v>
      </c>
      <c r="BB1400">
        <v>0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0.1</v>
      </c>
      <c r="AN1401" s="2">
        <v>88</v>
      </c>
      <c r="AO1401" s="2">
        <v>-1.7</v>
      </c>
      <c r="AP1401" s="2">
        <v>-1.7</v>
      </c>
      <c r="AQ1401" s="2">
        <v>5.4</v>
      </c>
      <c r="AR1401" s="2">
        <v>6.1</v>
      </c>
      <c r="AS1401" s="2">
        <v>1020.8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-0.3</v>
      </c>
      <c r="BB1401">
        <v>0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0.2</v>
      </c>
      <c r="AN1402" s="2">
        <v>88</v>
      </c>
      <c r="AO1402" s="2">
        <v>-1.6</v>
      </c>
      <c r="AP1402" s="2">
        <v>-2</v>
      </c>
      <c r="AQ1402" s="2">
        <v>6.5</v>
      </c>
      <c r="AR1402" s="2">
        <v>9.6999999999999993</v>
      </c>
      <c r="AS1402" s="2">
        <v>1021.2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-0.3</v>
      </c>
      <c r="BB1402">
        <v>0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0.2</v>
      </c>
      <c r="AN1403" s="2">
        <v>88</v>
      </c>
      <c r="AO1403" s="2">
        <v>-1.6</v>
      </c>
      <c r="AP1403" s="2">
        <v>-2.5</v>
      </c>
      <c r="AQ1403" s="2">
        <v>7.9</v>
      </c>
      <c r="AR1403" s="2">
        <v>9.6999999999999993</v>
      </c>
      <c r="AS1403" s="2">
        <v>1021.2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-0.4</v>
      </c>
      <c r="BB1403">
        <v>0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0.2</v>
      </c>
      <c r="AN1404" s="2">
        <v>88</v>
      </c>
      <c r="AO1404" s="2">
        <v>-1.6</v>
      </c>
      <c r="AP1404" s="2">
        <v>-2.1</v>
      </c>
      <c r="AQ1404" s="2">
        <v>6.8</v>
      </c>
      <c r="AR1404" s="2">
        <v>9</v>
      </c>
      <c r="AS1404" s="2">
        <v>1021.1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-0.4</v>
      </c>
      <c r="BB1404">
        <v>0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0.2</v>
      </c>
      <c r="AN1405" s="2">
        <v>88</v>
      </c>
      <c r="AO1405" s="2">
        <v>-1.6</v>
      </c>
      <c r="AP1405" s="2">
        <v>-1.7</v>
      </c>
      <c r="AQ1405" s="2">
        <v>5.8</v>
      </c>
      <c r="AR1405" s="2">
        <v>7.9</v>
      </c>
      <c r="AS1405" s="2">
        <v>1021.3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-0.4</v>
      </c>
      <c r="BB1405">
        <v>0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0.2</v>
      </c>
      <c r="AN1406" s="2">
        <v>88</v>
      </c>
      <c r="AO1406" s="2">
        <v>-1.6</v>
      </c>
      <c r="AP1406" s="2">
        <v>-1.4</v>
      </c>
      <c r="AQ1406" s="2">
        <v>5</v>
      </c>
      <c r="AR1406" s="2">
        <v>8.6</v>
      </c>
      <c r="AS1406" s="2">
        <v>1021.3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-0.4</v>
      </c>
      <c r="BB1406">
        <v>0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0.2</v>
      </c>
      <c r="AN1407" s="2">
        <v>89</v>
      </c>
      <c r="AO1407" s="2">
        <v>-1.4</v>
      </c>
      <c r="AP1407" s="2">
        <v>-1.7</v>
      </c>
      <c r="AQ1407" s="2">
        <v>5.8</v>
      </c>
      <c r="AR1407" s="2">
        <v>6.1</v>
      </c>
      <c r="AS1407" s="2">
        <v>1021.1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-0.4</v>
      </c>
      <c r="BB1407">
        <v>-0.1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0.2</v>
      </c>
      <c r="AN1408" s="2">
        <v>89</v>
      </c>
      <c r="AO1408" s="2">
        <v>-1.4</v>
      </c>
      <c r="AP1408" s="2">
        <v>-1.7</v>
      </c>
      <c r="AQ1408" s="2">
        <v>5.8</v>
      </c>
      <c r="AR1408" s="2">
        <v>9.4</v>
      </c>
      <c r="AS1408" s="2">
        <v>1021.1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-0.4</v>
      </c>
      <c r="BB1408">
        <v>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0.2</v>
      </c>
      <c r="AN1409" s="2">
        <v>89</v>
      </c>
      <c r="AO1409" s="2">
        <v>-1.4</v>
      </c>
      <c r="AP1409" s="2">
        <v>0.2</v>
      </c>
      <c r="AQ1409" s="2">
        <v>4.3</v>
      </c>
      <c r="AR1409" s="2">
        <v>9</v>
      </c>
      <c r="AS1409" s="2">
        <v>1021.4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-0.4</v>
      </c>
      <c r="BB1409">
        <v>-0.1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0.2</v>
      </c>
      <c r="AN1410" s="2">
        <v>89</v>
      </c>
      <c r="AO1410" s="2">
        <v>-1.4</v>
      </c>
      <c r="AP1410" s="2">
        <v>-1.5</v>
      </c>
      <c r="AQ1410" s="2">
        <v>5.4</v>
      </c>
      <c r="AR1410" s="2">
        <v>5.8</v>
      </c>
      <c r="AS1410" s="2">
        <v>1021.3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-0.4</v>
      </c>
      <c r="BB1410">
        <v>-0.1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0.2</v>
      </c>
      <c r="AN1411" s="2">
        <v>89</v>
      </c>
      <c r="AO1411" s="2">
        <v>-1.4</v>
      </c>
      <c r="AP1411" s="2">
        <v>-2.5</v>
      </c>
      <c r="AQ1411" s="2">
        <v>7.9</v>
      </c>
      <c r="AR1411" s="2">
        <v>9.6999999999999993</v>
      </c>
      <c r="AS1411" s="2">
        <v>1021.2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-0.4</v>
      </c>
      <c r="BB1411">
        <v>-0.1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0.2</v>
      </c>
      <c r="AN1412" s="2">
        <v>89</v>
      </c>
      <c r="AO1412" s="2">
        <v>-1.4</v>
      </c>
      <c r="AP1412" s="2">
        <v>-1.8</v>
      </c>
      <c r="AQ1412" s="2">
        <v>6.1</v>
      </c>
      <c r="AR1412" s="2">
        <v>7.2</v>
      </c>
      <c r="AS1412" s="2">
        <v>1021.3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-0.4</v>
      </c>
      <c r="BB1412">
        <v>-0.1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0.2</v>
      </c>
      <c r="AN1413" s="2">
        <v>89</v>
      </c>
      <c r="AO1413" s="2">
        <v>-1.4</v>
      </c>
      <c r="AP1413" s="2">
        <v>0.2</v>
      </c>
      <c r="AQ1413" s="2">
        <v>4.7</v>
      </c>
      <c r="AR1413" s="2">
        <v>4.7</v>
      </c>
      <c r="AS1413" s="2">
        <v>1021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-0.4</v>
      </c>
      <c r="BB1413">
        <v>-0.1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0.1</v>
      </c>
      <c r="AN1414" s="2">
        <v>89</v>
      </c>
      <c r="AO1414" s="2">
        <v>-1.5</v>
      </c>
      <c r="AP1414" s="2">
        <v>-2.5</v>
      </c>
      <c r="AQ1414" s="2">
        <v>7.6</v>
      </c>
      <c r="AR1414" s="2">
        <v>7.9</v>
      </c>
      <c r="AS1414" s="2">
        <v>1021.3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-0.4</v>
      </c>
      <c r="BB1414">
        <v>-0.1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0.1</v>
      </c>
      <c r="AN1415" s="2">
        <v>89</v>
      </c>
      <c r="AO1415" s="2">
        <v>-1.5</v>
      </c>
      <c r="AP1415" s="2">
        <v>-2.4</v>
      </c>
      <c r="AQ1415" s="2">
        <v>7.2</v>
      </c>
      <c r="AR1415" s="2">
        <v>7.2</v>
      </c>
      <c r="AS1415" s="2">
        <v>1021.3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-0.4</v>
      </c>
      <c r="BB1415">
        <v>-0.1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0.1</v>
      </c>
      <c r="AN1416" s="2">
        <v>89</v>
      </c>
      <c r="AO1416" s="2">
        <v>-1.5</v>
      </c>
      <c r="AP1416" s="2">
        <v>-1.8</v>
      </c>
      <c r="AQ1416" s="2">
        <v>5.8</v>
      </c>
      <c r="AR1416" s="2">
        <v>9.6999999999999993</v>
      </c>
      <c r="AS1416" s="2">
        <v>1021.2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-0.4</v>
      </c>
      <c r="BB1416">
        <v>-0.1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0.1</v>
      </c>
      <c r="AN1417" s="2">
        <v>89</v>
      </c>
      <c r="AO1417" s="2">
        <v>-1.5</v>
      </c>
      <c r="AP1417" s="2">
        <v>-1.8</v>
      </c>
      <c r="AQ1417" s="2">
        <v>5.8</v>
      </c>
      <c r="AR1417" s="2">
        <v>10.8</v>
      </c>
      <c r="AS1417" s="2">
        <v>1021.1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-0.5</v>
      </c>
      <c r="BB1417">
        <v>-0.1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0.1</v>
      </c>
      <c r="AN1418" s="2">
        <v>89</v>
      </c>
      <c r="AO1418" s="2">
        <v>-1.5</v>
      </c>
      <c r="AP1418" s="2">
        <v>-1.9</v>
      </c>
      <c r="AQ1418" s="2">
        <v>6.1</v>
      </c>
      <c r="AR1418" s="2">
        <v>9.4</v>
      </c>
      <c r="AS1418" s="2">
        <v>1021.2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-0.5</v>
      </c>
      <c r="BB1418">
        <v>-0.1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0.1</v>
      </c>
      <c r="AN1419" s="2">
        <v>89</v>
      </c>
      <c r="AO1419" s="2">
        <v>-1.5</v>
      </c>
      <c r="AP1419" s="2">
        <v>-2.7</v>
      </c>
      <c r="AQ1419" s="2">
        <v>8.3000000000000007</v>
      </c>
      <c r="AR1419" s="2">
        <v>10.1</v>
      </c>
      <c r="AS1419" s="2">
        <v>1021.2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-0.5</v>
      </c>
      <c r="BB1419">
        <v>-0.1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0.2</v>
      </c>
      <c r="AN1420" s="2">
        <v>89</v>
      </c>
      <c r="AO1420" s="2">
        <v>-1.4</v>
      </c>
      <c r="AP1420" s="2">
        <v>0.2</v>
      </c>
      <c r="AQ1420" s="2">
        <v>4.7</v>
      </c>
      <c r="AR1420" s="2">
        <v>7.6</v>
      </c>
      <c r="AS1420" s="2">
        <v>1021.3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-0.5</v>
      </c>
      <c r="BB1420">
        <v>-0.1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0.2</v>
      </c>
      <c r="AN1421" s="2">
        <v>89</v>
      </c>
      <c r="AO1421" s="2">
        <v>-1.4</v>
      </c>
      <c r="AP1421" s="2">
        <v>-2.9</v>
      </c>
      <c r="AQ1421" s="2">
        <v>9.4</v>
      </c>
      <c r="AR1421" s="2">
        <v>10.1</v>
      </c>
      <c r="AS1421" s="2">
        <v>1021.1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-0.4</v>
      </c>
      <c r="BB1421">
        <v>-0.1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0.2</v>
      </c>
      <c r="AN1422" s="2">
        <v>89</v>
      </c>
      <c r="AO1422" s="2">
        <v>-1.4</v>
      </c>
      <c r="AP1422" s="2">
        <v>-2.2999999999999998</v>
      </c>
      <c r="AQ1422" s="2">
        <v>7.2</v>
      </c>
      <c r="AR1422" s="2">
        <v>9</v>
      </c>
      <c r="AS1422" s="2">
        <v>1021.1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-0.5</v>
      </c>
      <c r="BB1422">
        <v>-0.1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0.2</v>
      </c>
      <c r="AN1423" s="2">
        <v>89</v>
      </c>
      <c r="AO1423" s="2">
        <v>-1.4</v>
      </c>
      <c r="AP1423" s="2">
        <v>-3.6</v>
      </c>
      <c r="AQ1423" s="2">
        <v>12.2</v>
      </c>
      <c r="AR1423" s="2">
        <v>14.4</v>
      </c>
      <c r="AS1423" s="2">
        <v>1021.3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-0.5</v>
      </c>
      <c r="BB1423">
        <v>-0.1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0.2</v>
      </c>
      <c r="AN1424" s="2">
        <v>89</v>
      </c>
      <c r="AO1424" s="2">
        <v>-1.4</v>
      </c>
      <c r="AP1424" s="2">
        <v>-3.4</v>
      </c>
      <c r="AQ1424" s="2">
        <v>11.2</v>
      </c>
      <c r="AR1424" s="2">
        <v>12.2</v>
      </c>
      <c r="AS1424" s="2">
        <v>1021.3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-0.5</v>
      </c>
      <c r="BB1424">
        <v>-0.1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0.2</v>
      </c>
      <c r="AN1425" s="2">
        <v>89</v>
      </c>
      <c r="AO1425" s="2">
        <v>-1.4</v>
      </c>
      <c r="AP1425" s="2">
        <v>-2</v>
      </c>
      <c r="AQ1425" s="2">
        <v>6.5</v>
      </c>
      <c r="AR1425" s="2">
        <v>9.4</v>
      </c>
      <c r="AS1425" s="2">
        <v>1021.1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-0.5</v>
      </c>
      <c r="BB1425">
        <v>-0.1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0.2</v>
      </c>
      <c r="AN1426" s="2">
        <v>89</v>
      </c>
      <c r="AO1426" s="2">
        <v>-1.4</v>
      </c>
      <c r="AP1426" s="2">
        <v>-2.1</v>
      </c>
      <c r="AQ1426" s="2">
        <v>6.8</v>
      </c>
      <c r="AR1426" s="2">
        <v>10.1</v>
      </c>
      <c r="AS1426" s="2">
        <v>1021.3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-0.5</v>
      </c>
      <c r="BB1426">
        <v>-0.1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0.1</v>
      </c>
      <c r="AN1427" s="2">
        <v>89</v>
      </c>
      <c r="AO1427" s="2">
        <v>-1.5</v>
      </c>
      <c r="AP1427" s="2">
        <v>-1.5</v>
      </c>
      <c r="AQ1427" s="2">
        <v>5</v>
      </c>
      <c r="AR1427" s="2">
        <v>7.9</v>
      </c>
      <c r="AS1427" s="2">
        <v>1021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-0.4</v>
      </c>
      <c r="BB1427">
        <v>-0.1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0.1</v>
      </c>
      <c r="AN1428" s="2">
        <v>89</v>
      </c>
      <c r="AO1428" s="2">
        <v>-1.5</v>
      </c>
      <c r="AP1428" s="2">
        <v>-1.5</v>
      </c>
      <c r="AQ1428" s="2">
        <v>5</v>
      </c>
      <c r="AR1428" s="2">
        <v>7.6</v>
      </c>
      <c r="AS1428" s="2">
        <v>1021.3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-0.5</v>
      </c>
      <c r="BB1428">
        <v>-0.1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0.1</v>
      </c>
      <c r="AN1429" s="2">
        <v>89</v>
      </c>
      <c r="AO1429" s="2">
        <v>-1.5</v>
      </c>
      <c r="AP1429" s="2">
        <v>-1.8</v>
      </c>
      <c r="AQ1429" s="2">
        <v>5.8</v>
      </c>
      <c r="AR1429" s="2">
        <v>8.3000000000000007</v>
      </c>
      <c r="AS1429" s="2">
        <v>1021.1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-0.5</v>
      </c>
      <c r="BB1429">
        <v>-0.1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0.1</v>
      </c>
      <c r="AN1430" s="2">
        <v>89</v>
      </c>
      <c r="AO1430" s="2">
        <v>-1.5</v>
      </c>
      <c r="AP1430" s="2">
        <v>-2.4</v>
      </c>
      <c r="AQ1430" s="2">
        <v>7.2</v>
      </c>
      <c r="AR1430" s="2">
        <v>7.9</v>
      </c>
      <c r="AS1430" s="2">
        <v>1021.1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-0.4</v>
      </c>
      <c r="BB1430">
        <v>-0.1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0.1</v>
      </c>
      <c r="AN1431" s="2">
        <v>89</v>
      </c>
      <c r="AO1431" s="2">
        <v>-1.5</v>
      </c>
      <c r="AP1431" s="2">
        <v>-2.2999999999999998</v>
      </c>
      <c r="AQ1431" s="2">
        <v>6.8</v>
      </c>
      <c r="AR1431" s="2">
        <v>7.6</v>
      </c>
      <c r="AS1431" s="2">
        <v>1021.1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-0.5</v>
      </c>
      <c r="BB1431">
        <v>-0.1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0.1</v>
      </c>
      <c r="AN1432" s="2">
        <v>89</v>
      </c>
      <c r="AO1432" s="2">
        <v>-1.5</v>
      </c>
      <c r="AP1432" s="2">
        <v>0.1</v>
      </c>
      <c r="AQ1432" s="2">
        <v>4</v>
      </c>
      <c r="AR1432" s="2">
        <v>7.6</v>
      </c>
      <c r="AS1432" s="2">
        <v>1021.1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-0.5</v>
      </c>
      <c r="BB1432">
        <v>-0.1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0.1</v>
      </c>
      <c r="AN1433" s="2">
        <v>89</v>
      </c>
      <c r="AO1433" s="2">
        <v>-1.5</v>
      </c>
      <c r="AP1433" s="2">
        <v>-2.1</v>
      </c>
      <c r="AQ1433" s="2">
        <v>6.5</v>
      </c>
      <c r="AR1433" s="2">
        <v>6.8</v>
      </c>
      <c r="AS1433" s="2">
        <v>1021.1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-0.5</v>
      </c>
      <c r="BB1433">
        <v>-0.1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0.1</v>
      </c>
      <c r="AN1434" s="2">
        <v>89</v>
      </c>
      <c r="AO1434" s="2">
        <v>-1.5</v>
      </c>
      <c r="AP1434" s="2">
        <v>-2.1</v>
      </c>
      <c r="AQ1434" s="2">
        <v>6.5</v>
      </c>
      <c r="AR1434" s="2">
        <v>6.8</v>
      </c>
      <c r="AS1434" s="2">
        <v>1021.1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-0.5</v>
      </c>
      <c r="BB1434">
        <v>-0.1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0</v>
      </c>
      <c r="AN1435" s="2">
        <v>89</v>
      </c>
      <c r="AO1435" s="2">
        <v>-1.6</v>
      </c>
      <c r="AP1435" s="2">
        <v>-1.8</v>
      </c>
      <c r="AQ1435" s="2">
        <v>5.4</v>
      </c>
      <c r="AR1435" s="2">
        <v>7.9</v>
      </c>
      <c r="AS1435" s="2">
        <v>1021.1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-0.5</v>
      </c>
      <c r="BB1435">
        <v>-0.2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0</v>
      </c>
      <c r="AN1436" s="2">
        <v>89</v>
      </c>
      <c r="AO1436" s="2">
        <v>-1.6</v>
      </c>
      <c r="AP1436" s="2">
        <v>-1.6</v>
      </c>
      <c r="AQ1436" s="2">
        <v>5</v>
      </c>
      <c r="AR1436" s="2">
        <v>8.6</v>
      </c>
      <c r="AS1436" s="2">
        <v>1021.2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-0.5</v>
      </c>
      <c r="BB1436">
        <v>-0.2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0</v>
      </c>
      <c r="AN1437" s="2">
        <v>89</v>
      </c>
      <c r="AO1437" s="2">
        <v>-1.6</v>
      </c>
      <c r="AP1437" s="2">
        <v>-2</v>
      </c>
      <c r="AQ1437" s="2">
        <v>5.8</v>
      </c>
      <c r="AR1437" s="2">
        <v>11.5</v>
      </c>
      <c r="AS1437" s="2">
        <v>1021.1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-0.5</v>
      </c>
      <c r="BB1437">
        <v>-0.2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0</v>
      </c>
      <c r="AN1438" s="2">
        <v>89</v>
      </c>
      <c r="AO1438" s="2">
        <v>-1.6</v>
      </c>
      <c r="AP1438" s="2">
        <v>0</v>
      </c>
      <c r="AQ1438" s="2">
        <v>4.7</v>
      </c>
      <c r="AR1438" s="2">
        <v>5</v>
      </c>
      <c r="AS1438" s="2">
        <v>1021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-0.5</v>
      </c>
      <c r="BB1438">
        <v>-0.2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0</v>
      </c>
      <c r="AN1439" s="2">
        <v>89</v>
      </c>
      <c r="AO1439" s="2">
        <v>-1.6</v>
      </c>
      <c r="AP1439" s="2">
        <v>-2</v>
      </c>
      <c r="AQ1439" s="2">
        <v>6.1</v>
      </c>
      <c r="AR1439" s="2">
        <v>7.2</v>
      </c>
      <c r="AS1439" s="2">
        <v>1021.1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-0.5</v>
      </c>
      <c r="BB1439">
        <v>-0.2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0</v>
      </c>
      <c r="AN1440" s="2">
        <v>89</v>
      </c>
      <c r="AO1440" s="2">
        <v>-1.6</v>
      </c>
      <c r="AP1440" s="2">
        <v>-2.8</v>
      </c>
      <c r="AQ1440" s="2">
        <v>7.9</v>
      </c>
      <c r="AR1440" s="2">
        <v>9</v>
      </c>
      <c r="AS1440" s="2">
        <v>1021.2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-0.5</v>
      </c>
      <c r="BB1440">
        <v>-0.2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0</v>
      </c>
      <c r="AN1441" s="2">
        <v>89</v>
      </c>
      <c r="AO1441" s="2">
        <v>-1.6</v>
      </c>
      <c r="AP1441" s="2">
        <v>0</v>
      </c>
      <c r="AQ1441" s="2">
        <v>4.7</v>
      </c>
      <c r="AR1441" s="2">
        <v>8.3000000000000007</v>
      </c>
      <c r="AS1441" s="2">
        <v>1021.2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-0.5</v>
      </c>
      <c r="BB1441">
        <v>-0.2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0</v>
      </c>
      <c r="AN1442" s="2">
        <v>89</v>
      </c>
      <c r="AO1442" s="2">
        <v>-1.6</v>
      </c>
      <c r="AP1442" s="2">
        <v>0</v>
      </c>
      <c r="AQ1442" s="2">
        <v>3.6</v>
      </c>
      <c r="AR1442" s="2">
        <v>7.2</v>
      </c>
      <c r="AS1442" s="2">
        <v>1021.2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-0.5</v>
      </c>
      <c r="BB1442">
        <v>-0.2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0</v>
      </c>
      <c r="AN1443" s="2">
        <v>89</v>
      </c>
      <c r="AO1443" s="2">
        <v>-1.6</v>
      </c>
      <c r="AP1443" s="2">
        <v>0</v>
      </c>
      <c r="AQ1443" s="2">
        <v>3.6</v>
      </c>
      <c r="AR1443" s="2">
        <v>5.4</v>
      </c>
      <c r="AS1443" s="2">
        <v>1021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-0.5</v>
      </c>
      <c r="BB1443">
        <v>-0.2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0</v>
      </c>
      <c r="AN1444" s="2">
        <v>89</v>
      </c>
      <c r="AO1444" s="2">
        <v>-1.6</v>
      </c>
      <c r="AP1444" s="2">
        <v>0</v>
      </c>
      <c r="AQ1444" s="2">
        <v>3.2</v>
      </c>
      <c r="AR1444" s="2">
        <v>6.1</v>
      </c>
      <c r="AS1444" s="2">
        <v>1021.1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-0.5</v>
      </c>
      <c r="BB1444">
        <v>-0.2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0</v>
      </c>
      <c r="AN1445" s="2">
        <v>89</v>
      </c>
      <c r="AO1445" s="2">
        <v>-1.6</v>
      </c>
      <c r="AP1445" s="2">
        <v>0</v>
      </c>
      <c r="AQ1445" s="2">
        <v>4.3</v>
      </c>
      <c r="AR1445" s="2">
        <v>8.6</v>
      </c>
      <c r="AS1445" s="2">
        <v>1021.2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-0.5</v>
      </c>
      <c r="BB1445">
        <v>-0.2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/>
      <c r="AN1446" s="2"/>
      <c r="AO1446" s="2"/>
      <c r="AR1446" s="2"/>
      <c r="AT1446" s="2"/>
      <c r="AU1446" s="2"/>
      <c r="AV1446" s="2"/>
      <c r="AW1446" s="2"/>
      <c r="AX1446" s="2"/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/>
      <c r="AN1447" s="2"/>
      <c r="AO1447" s="2"/>
      <c r="AR1447" s="2"/>
      <c r="AT1447" s="2"/>
      <c r="AU1447" s="2"/>
      <c r="AV1447" s="2"/>
      <c r="AW1447" s="2"/>
      <c r="AX1447" s="2"/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B4" sqref="B4:U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7" t="str">
        <f>$C$5</f>
        <v>Décembre_2025</v>
      </c>
      <c r="AH3" s="628"/>
      <c r="AI3" s="528"/>
      <c r="AJ3" s="637" t="s">
        <v>152</v>
      </c>
      <c r="AK3" s="638"/>
      <c r="AL3" s="639"/>
      <c r="AM3" s="311"/>
      <c r="AN3" s="634" t="s">
        <v>151</v>
      </c>
      <c r="AO3" s="635"/>
      <c r="AP3" s="635"/>
      <c r="AQ3" s="635"/>
      <c r="AR3" s="636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210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9" t="str">
        <f>C5</f>
        <v>Décembre_2025</v>
      </c>
      <c r="Y5" s="630"/>
      <c r="Z5" s="476"/>
      <c r="AA5" s="631">
        <f ca="1">NOW()</f>
        <v>46018.371615393517</v>
      </c>
      <c r="AB5" s="632"/>
      <c r="AC5" s="633"/>
      <c r="AD5" s="516"/>
      <c r="AE5" s="224"/>
      <c r="AF5" s="490"/>
      <c r="AG5" s="625" t="s">
        <v>144</v>
      </c>
      <c r="AH5" s="626"/>
      <c r="AI5" s="529"/>
      <c r="AJ5" s="462">
        <f>SUM($AJ$11:$AJ$72)</f>
        <v>57.400000000000006</v>
      </c>
      <c r="AK5" s="476"/>
      <c r="AL5" s="290">
        <f>SUM($AL$11:$AL$72)</f>
        <v>3.9972222222222222</v>
      </c>
      <c r="AM5" s="476"/>
      <c r="AN5" s="258">
        <f>SUM(AN$11:AN$72)</f>
        <v>1.5555555555555554</v>
      </c>
      <c r="AO5" s="476"/>
      <c r="AP5" s="258">
        <f>SUM(AP$11:AP$72)</f>
        <v>0.65625</v>
      </c>
      <c r="AQ5" s="476"/>
      <c r="AR5" s="258">
        <f>SUM(AR$11:AR$72)</f>
        <v>0.66875000000000007</v>
      </c>
      <c r="AS5" s="476"/>
      <c r="AT5" s="258">
        <f>SUM(AT$11:AT$72)</f>
        <v>1.1166666666666667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3.2972222222222221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40" t="s">
        <v>139</v>
      </c>
      <c r="D7" s="641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-1.4</v>
      </c>
      <c r="M7" s="509"/>
      <c r="N7" s="282" t="e">
        <f>VLOOKUP($L$7,$L$11:$Y$45,14,0)</f>
        <v>#N/A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2" t="s">
        <v>138</v>
      </c>
      <c r="Y7" s="643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3">
        <f ca="1">TODAY()</f>
        <v>46018</v>
      </c>
      <c r="AH7" s="624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3">
        <f ca="1">TODAY()</f>
        <v>46018</v>
      </c>
      <c r="AY7" s="624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1"/>
      <c r="D9" s="622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 t="e">
        <f>VLOOKUP($L$7,$L$11:$N$45,3,0)</f>
        <v>#N/A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42.5</v>
      </c>
      <c r="AB9" s="476"/>
      <c r="AC9" s="263">
        <f>VLOOKUP($AA$9,$AA$11:$AH$72,8,0)</f>
        <v>46015</v>
      </c>
      <c r="AD9" s="512"/>
      <c r="AE9" s="224"/>
      <c r="AF9" s="490"/>
      <c r="AG9" s="262">
        <f>$BO$79</f>
        <v>784.1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140.47777777777779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>»</v>
      </c>
      <c r="K51" s="472"/>
      <c r="L51" s="473">
        <v>8.4</v>
      </c>
      <c r="M51" s="472"/>
      <c r="N51" s="466">
        <v>0.23263888888888901</v>
      </c>
      <c r="O51" s="472"/>
      <c r="P51" s="471" t="str">
        <f>IF(OR(R49="",R51=""),"",IF(R51&gt;R49,"»",IF(R51&lt;R49,"¼","¹º")))</f>
        <v>»</v>
      </c>
      <c r="Q51" s="472"/>
      <c r="R51" s="473">
        <v>12.2</v>
      </c>
      <c r="S51" s="472"/>
      <c r="T51" s="466">
        <v>0.65208333333333302</v>
      </c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>
        <v>27</v>
      </c>
      <c r="AB51" s="465"/>
      <c r="AC51" s="466">
        <v>0.12291666666666699</v>
      </c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>
        <v>3.2</v>
      </c>
      <c r="AK51" s="465"/>
      <c r="AL51" s="466">
        <v>0.37013888888888885</v>
      </c>
      <c r="AM51" s="465"/>
      <c r="AN51" s="466">
        <v>0.18958333333333333</v>
      </c>
      <c r="AO51" s="465"/>
      <c r="AP51" s="466">
        <v>1.5972222222222224E-2</v>
      </c>
      <c r="AQ51" s="465"/>
      <c r="AR51" s="466">
        <v>5.4166666666666669E-2</v>
      </c>
      <c r="AS51" s="465"/>
      <c r="AT51" s="466">
        <v>0.11041666666666666</v>
      </c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>¼</v>
      </c>
      <c r="K53" s="472"/>
      <c r="L53" s="473">
        <v>6.4</v>
      </c>
      <c r="M53" s="472"/>
      <c r="N53" s="466">
        <v>0.99444444444444402</v>
      </c>
      <c r="O53" s="472"/>
      <c r="P53" s="471" t="str">
        <f>IF(OR(R51="",R53=""),"",IF(R53&gt;R51,"»",IF(R53&lt;R51,"¼","¹º")))</f>
        <v>¼</v>
      </c>
      <c r="Q53" s="472"/>
      <c r="R53" s="473">
        <v>10.5</v>
      </c>
      <c r="S53" s="472"/>
      <c r="T53" s="466">
        <v>0.14236111111111099</v>
      </c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>
        <v>33.5</v>
      </c>
      <c r="AB53" s="465"/>
      <c r="AC53" s="466">
        <v>0.29444444444444401</v>
      </c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>
        <v>0.9</v>
      </c>
      <c r="AK53" s="465"/>
      <c r="AL53" s="466">
        <v>0.11180555555555555</v>
      </c>
      <c r="AM53" s="465"/>
      <c r="AN53" s="466">
        <v>1.9444444444444445E-2</v>
      </c>
      <c r="AO53" s="465"/>
      <c r="AP53" s="466">
        <v>9.2361111111111116E-2</v>
      </c>
      <c r="AQ53" s="465"/>
      <c r="AR53" s="466">
        <v>0</v>
      </c>
      <c r="AS53" s="465"/>
      <c r="AT53" s="466">
        <v>0</v>
      </c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>
        <v>1.1805555555555555E-2</v>
      </c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>¼</v>
      </c>
      <c r="K55" s="472"/>
      <c r="L55" s="473">
        <v>0.9</v>
      </c>
      <c r="M55" s="472"/>
      <c r="N55" s="466">
        <v>0.33194444444444399</v>
      </c>
      <c r="O55" s="472"/>
      <c r="P55" s="471" t="str">
        <f>IF(OR(R53="",R55=""),"",IF(R55&gt;R53,"»",IF(R55&lt;R53,"¼","¹º")))</f>
        <v>¼</v>
      </c>
      <c r="Q55" s="472"/>
      <c r="R55" s="473">
        <v>9.4</v>
      </c>
      <c r="S55" s="472"/>
      <c r="T55" s="466">
        <v>0.63263888888888897</v>
      </c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>
        <v>32.4</v>
      </c>
      <c r="AB55" s="465"/>
      <c r="AC55" s="466">
        <v>0.96527777777777801</v>
      </c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>
        <v>0</v>
      </c>
      <c r="AK55" s="465"/>
      <c r="AL55" s="466">
        <v>0</v>
      </c>
      <c r="AM55" s="465"/>
      <c r="AN55" s="466">
        <v>0</v>
      </c>
      <c r="AO55" s="465"/>
      <c r="AP55" s="466">
        <v>0</v>
      </c>
      <c r="AQ55" s="465"/>
      <c r="AR55" s="466">
        <v>0</v>
      </c>
      <c r="AS55" s="465"/>
      <c r="AT55" s="466">
        <v>0</v>
      </c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>
        <v>0.11875000000000001</v>
      </c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>»</v>
      </c>
      <c r="K57" s="472"/>
      <c r="L57" s="473">
        <v>2.2000000000000002</v>
      </c>
      <c r="M57" s="472"/>
      <c r="N57" s="466">
        <v>0.99722222222222201</v>
      </c>
      <c r="O57" s="472"/>
      <c r="P57" s="471" t="str">
        <f>IF(OR(R55="",R57=""),"",IF(R57&gt;R55,"»",IF(R57&lt;R55,"¼","¹º")))</f>
        <v>¼</v>
      </c>
      <c r="Q57" s="472"/>
      <c r="R57" s="473">
        <v>6.6</v>
      </c>
      <c r="S57" s="472"/>
      <c r="T57" s="466">
        <v>0.62708333333333299</v>
      </c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>
        <v>42.5</v>
      </c>
      <c r="AB57" s="465"/>
      <c r="AC57" s="466">
        <v>0.70277777777777795</v>
      </c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>
        <v>0</v>
      </c>
      <c r="AK57" s="465"/>
      <c r="AL57" s="466">
        <v>0</v>
      </c>
      <c r="AM57" s="465"/>
      <c r="AN57" s="466">
        <v>0</v>
      </c>
      <c r="AO57" s="465"/>
      <c r="AP57" s="466">
        <v>0</v>
      </c>
      <c r="AQ57" s="465"/>
      <c r="AR57" s="466">
        <v>0</v>
      </c>
      <c r="AS57" s="465"/>
      <c r="AT57" s="466">
        <v>0</v>
      </c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>
        <v>0.13541666666666666</v>
      </c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>¼</v>
      </c>
      <c r="K59" s="472"/>
      <c r="L59" s="473">
        <v>-1.4</v>
      </c>
      <c r="M59" s="472"/>
      <c r="N59" s="466">
        <v>0.27638888888888902</v>
      </c>
      <c r="O59" s="472"/>
      <c r="P59" s="471" t="str">
        <f>IF(OR(R57="",R59=""),"",IF(R59&gt;R57,"»",IF(R59&lt;R57,"¼","¹º")))</f>
        <v>¼</v>
      </c>
      <c r="Q59" s="472"/>
      <c r="R59" s="473">
        <v>4</v>
      </c>
      <c r="S59" s="472"/>
      <c r="T59" s="466">
        <v>0.61944444444444402</v>
      </c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>
        <v>32</v>
      </c>
      <c r="AB59" s="465"/>
      <c r="AC59" s="466">
        <v>5.6250000000000001E-2</v>
      </c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>
        <v>0.1</v>
      </c>
      <c r="AK59" s="465"/>
      <c r="AL59" s="466">
        <v>3.888888888888889E-2</v>
      </c>
      <c r="AM59" s="465"/>
      <c r="AN59" s="466">
        <v>0</v>
      </c>
      <c r="AO59" s="465"/>
      <c r="AP59" s="466">
        <v>3.888888888888889E-2</v>
      </c>
      <c r="AQ59" s="465"/>
      <c r="AR59" s="466">
        <v>0</v>
      </c>
      <c r="AS59" s="465"/>
      <c r="AT59" s="466">
        <v>0</v>
      </c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>
        <v>3.6805555555555557E-2</v>
      </c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>»</v>
      </c>
      <c r="K61" s="472"/>
      <c r="L61" s="473">
        <v>0</v>
      </c>
      <c r="M61" s="472"/>
      <c r="N61" s="466">
        <v>0</v>
      </c>
      <c r="O61" s="472"/>
      <c r="P61" s="471" t="str">
        <f>IF(OR(R59="",R61=""),"",IF(R61&gt;R59,"»",IF(R61&lt;R59,"¼","¹º")))</f>
        <v>»</v>
      </c>
      <c r="Q61" s="472"/>
      <c r="R61" s="473">
        <v>6</v>
      </c>
      <c r="S61" s="472"/>
      <c r="T61" s="466">
        <v>0.59513888888888888</v>
      </c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>
        <v>29.5</v>
      </c>
      <c r="AB61" s="465"/>
      <c r="AC61" s="466">
        <v>0.47569444444444398</v>
      </c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>
        <v>0</v>
      </c>
      <c r="AK61" s="465"/>
      <c r="AL61" s="466">
        <v>0</v>
      </c>
      <c r="AM61" s="465"/>
      <c r="AN61" s="466">
        <v>0</v>
      </c>
      <c r="AO61" s="465"/>
      <c r="AP61" s="466">
        <v>0</v>
      </c>
      <c r="AQ61" s="465"/>
      <c r="AR61" s="466">
        <v>0</v>
      </c>
      <c r="AS61" s="465"/>
      <c r="AT61" s="466">
        <v>0</v>
      </c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>
        <v>0.17986111111111111</v>
      </c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522.73333333333335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784.1</v>
      </c>
      <c r="BP79" s="206">
        <f>SUM(BP83:BP103)</f>
        <v>33.576388888888886</v>
      </c>
      <c r="BQ79"/>
      <c r="BR79" s="204">
        <f>SUM(BR83:BR103)</f>
        <v>137.18055555555557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211</v>
      </c>
      <c r="BI94" s="198">
        <f>$L$7</f>
        <v>-1.4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42.5</v>
      </c>
      <c r="BN94" s="194" t="str">
        <f>BH94</f>
        <v>Décembre</v>
      </c>
      <c r="BO94" s="195">
        <f>$AJ$5</f>
        <v>57.400000000000006</v>
      </c>
      <c r="BP94" s="193">
        <f>$AL$5</f>
        <v>3.9972222222222222</v>
      </c>
      <c r="BQ94" s="194" t="str">
        <f>BH94</f>
        <v>Décembre</v>
      </c>
      <c r="BR94" s="193">
        <f>$BA$5</f>
        <v>3.2972222222222221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26</v>
      </c>
      <c r="S1" s="543">
        <v>2025</v>
      </c>
      <c r="T1" s="547" t="s">
        <v>208</v>
      </c>
      <c r="U1" s="548" t="s">
        <v>207</v>
      </c>
      <c r="V1" s="553" t="s">
        <v>209</v>
      </c>
      <c r="W1" s="2" t="s">
        <v>211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462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vendredi 26</v>
      </c>
      <c r="S2" s="544" t="s">
        <v>206</v>
      </c>
      <c r="T2" s="546" t="str">
        <f ca="1">OFFSET($S$1,$W$2+MATCH("Marée haute",INDIRECT("S" &amp; $W$2 &amp;":S" &amp; $W$2+5),0)-1,0)</f>
        <v>09h31</v>
      </c>
      <c r="U2" s="549" t="str">
        <f ca="1">OFFSET($S$1,$W$2+MATCH("Marée basse",INDIRECT("S" &amp; $W$2 &amp;":S" &amp; $W$2+5),0)-1,0)</f>
        <v>03h08</v>
      </c>
      <c r="V2" s="554">
        <f ca="1">IF(ISNUMBER(OFFSET($S$1,$W$2+7,0)),OFFSET($S$1,$W$2+7,0),"-")</f>
        <v>57</v>
      </c>
      <c r="W2" s="593">
        <f ca="1">MATCH(TEXT(DATEVALUE($S$4&amp;$W$1&amp;$S$1),"jjjj j"),S5:S455,0)+3</f>
        <v>384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57.400000000000006</v>
      </c>
      <c r="AF2" t="s">
        <v>463</v>
      </c>
    </row>
    <row r="3" spans="1:36" ht="16.5" thickBot="1">
      <c r="A3" s="221"/>
      <c r="B3" s="388"/>
      <c r="C3" s="557" t="s">
        <v>481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basse</v>
      </c>
      <c r="S3" s="544" t="s">
        <v>205</v>
      </c>
      <c r="T3" s="546" t="str">
        <f ca="1">IFERROR(OFFSET($S$1,$W$2+8+MATCH("Marée haute",INDIRECT("S" &amp; $W$2+8 &amp;":S" &amp; $W$3),0)-1,0),"*****")</f>
        <v>22h11</v>
      </c>
      <c r="U3" s="549" t="str">
        <f ca="1">IFERROR(OFFSET($S$1,$W$2+8+MATCH("Marée basse",INDIRECT("S" &amp; $W$2+8 &amp;":S" &amp; $W$3),0)-1,0),"*****")</f>
        <v>15h36</v>
      </c>
      <c r="V3" s="554">
        <f ca="1">IF(ISNUMBER(OFFSET($S$1,$W$3-1,0)),OFFSET($S$1,$W$3-1,0),"*****")</f>
        <v>55</v>
      </c>
      <c r="W3" s="545">
        <f ca="1">IFERROR(MATCH(TEXT(DATEVALUE($S$4&amp;$W$1&amp;$S$1)+1,"jjjj j"),S5:S441,0)+3,COUNTA(S:S))</f>
        <v>399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784.1</v>
      </c>
      <c r="AF3" t="s">
        <v>464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02h20</v>
      </c>
      <c r="S4" s="610">
        <f ca="1">DAY(TODAY())</f>
        <v>27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2.10m</v>
      </c>
      <c r="S5" s="551" t="s">
        <v>471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-0.5</v>
      </c>
      <c r="AF5" s="395" t="s">
        <v>465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haute</v>
      </c>
      <c r="S6" s="550" t="s">
        <v>357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89</v>
      </c>
      <c r="AF6" s="395" t="s">
        <v>466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08h28</v>
      </c>
      <c r="S7" s="550" t="s">
        <v>214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4.3</v>
      </c>
      <c r="AF7" s="395" t="s">
        <v>467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5.46m</v>
      </c>
      <c r="S8" s="594" t="s">
        <v>470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61</v>
      </c>
      <c r="S9" s="550" t="s">
        <v>358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-2.1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basse</v>
      </c>
      <c r="S10" s="550" t="s">
        <v>212</v>
      </c>
      <c r="T10" s="591"/>
      <c r="U10" s="597" t="s">
        <v>453</v>
      </c>
      <c r="V10" s="584"/>
      <c r="W10" s="584"/>
      <c r="X10" s="584"/>
      <c r="Y10" s="584"/>
      <c r="Z10" s="584"/>
      <c r="AA10" s="584"/>
      <c r="AB10" s="420">
        <f>Décembre_2025!AA9</f>
        <v>42.5</v>
      </c>
      <c r="AD10" s="419" t="s">
        <v>190</v>
      </c>
      <c r="AE10" s="418">
        <f>243.04*(LN(AE6)+17.625*AE5/(243.04+AE5))/(17.625-(LN(AE6)+17.625*AE5/(243.04+AE5)))</f>
        <v>82.146233753731906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14h46</v>
      </c>
      <c r="S11" s="550" t="s">
        <v>359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2.02m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114.5</v>
      </c>
      <c r="AD12" s="385" t="s">
        <v>187</v>
      </c>
      <c r="AE12" s="403">
        <f>LOOKUP(9^9,Relevés!E:E)</f>
        <v>-0.5</v>
      </c>
      <c r="AF12" s="18" t="s">
        <v>468</v>
      </c>
    </row>
    <row r="13" spans="1:36" ht="16.5" thickBot="1">
      <c r="A13" s="221"/>
      <c r="B13" s="388"/>
      <c r="C13" s="390"/>
      <c r="D13" s="416" t="s">
        <v>456</v>
      </c>
      <c r="E13" s="386"/>
      <c r="F13" s="555" t="s">
        <v>457</v>
      </c>
      <c r="G13" s="386"/>
      <c r="H13" s="386"/>
      <c r="I13" s="386"/>
      <c r="J13" s="386"/>
      <c r="K13" s="386"/>
      <c r="L13" s="386"/>
      <c r="M13" s="386"/>
      <c r="N13" s="386"/>
      <c r="O13" s="416" t="s">
        <v>460</v>
      </c>
      <c r="P13" s="558">
        <v>0.36527777777777776</v>
      </c>
      <c r="Q13" s="573"/>
      <c r="R13" s="599" t="str">
        <v>Marée haute</v>
      </c>
      <c r="S13" s="550" t="s">
        <v>357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-0.5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-0.5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461</v>
      </c>
      <c r="P14" s="585">
        <v>0.72361111111111109</v>
      </c>
      <c r="Q14" s="574"/>
      <c r="R14" s="4" t="str">
        <v>20h53</v>
      </c>
      <c r="S14" s="550" t="s">
        <v>215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455</v>
      </c>
      <c r="O15" s="390"/>
      <c r="P15" s="582">
        <f>P14-P13</f>
        <v>0.35833333333333334</v>
      </c>
      <c r="Q15" s="380"/>
      <c r="R15" s="602" t="str">
        <v>5.08m</v>
      </c>
      <c r="S15" s="550" t="s">
        <v>360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59</v>
      </c>
      <c r="S16" s="550" t="s">
        <v>358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11.9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6" t="s">
        <v>454</v>
      </c>
      <c r="E17" s="646"/>
      <c r="F17" s="646"/>
      <c r="G17" s="386"/>
      <c r="H17" s="386"/>
      <c r="I17" s="391"/>
      <c r="J17" s="391"/>
      <c r="K17" s="386"/>
      <c r="L17" s="386"/>
      <c r="M17" s="411"/>
      <c r="N17" s="608" t="s">
        <v>473</v>
      </c>
      <c r="O17" s="606"/>
      <c r="P17" s="408"/>
      <c r="Q17" s="573"/>
      <c r="S17" s="550" t="s">
        <v>213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7" t="s">
        <v>472</v>
      </c>
      <c r="I18" s="648"/>
      <c r="J18" s="648"/>
      <c r="K18" s="648"/>
      <c r="L18" s="386"/>
      <c r="M18" s="386"/>
      <c r="N18" s="607">
        <f ca="1">NOW()</f>
        <v>46018.371615393517</v>
      </c>
      <c r="O18" s="386"/>
      <c r="P18" s="386"/>
      <c r="Q18" s="573"/>
      <c r="S18" s="550" t="s">
        <v>361</v>
      </c>
      <c r="T18" s="591"/>
      <c r="V18" s="584"/>
      <c r="W18" s="584"/>
      <c r="X18" s="584"/>
      <c r="Y18" s="584"/>
      <c r="Z18" s="584"/>
      <c r="AA18" s="584"/>
      <c r="AB18" s="404">
        <f>AB15-AB16-AB17</f>
        <v>145.1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57.400000000000006</v>
      </c>
      <c r="J19" s="561"/>
      <c r="K19" s="575">
        <f>AE3</f>
        <v>784.1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327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89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357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216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469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362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358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220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363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357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206</v>
      </c>
      <c r="F29" s="391"/>
      <c r="G29" s="390"/>
      <c r="H29" s="387"/>
      <c r="I29" s="387"/>
      <c r="J29" s="387"/>
      <c r="K29" s="387"/>
      <c r="L29" s="386"/>
      <c r="M29" s="386"/>
      <c r="N29" s="416" t="s">
        <v>459</v>
      </c>
      <c r="O29" s="391"/>
      <c r="P29" s="386"/>
      <c r="Q29" s="573"/>
      <c r="S29" s="550" t="s">
        <v>217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89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208</v>
      </c>
      <c r="E30" s="571" t="s">
        <v>458</v>
      </c>
      <c r="F30" s="576" t="s">
        <v>207</v>
      </c>
      <c r="G30" s="386"/>
      <c r="H30" s="387"/>
      <c r="I30" s="387"/>
      <c r="J30" s="387"/>
      <c r="K30" s="387"/>
      <c r="L30" s="386"/>
      <c r="M30" s="576" t="s">
        <v>208</v>
      </c>
      <c r="N30" s="571" t="s">
        <v>458</v>
      </c>
      <c r="O30" s="576" t="s">
        <v>207</v>
      </c>
      <c r="P30" s="386"/>
      <c r="Q30" s="573"/>
      <c r="S30" s="550" t="s">
        <v>364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1021.8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09h31</v>
      </c>
      <c r="E31" s="572">
        <f ca="1">V2</f>
        <v>57</v>
      </c>
      <c r="F31" s="577" t="str">
        <f ca="1">U2</f>
        <v>03h08</v>
      </c>
      <c r="G31" s="595"/>
      <c r="H31" s="596">
        <f>Relevés!R5+Relevés!V5</f>
        <v>0</v>
      </c>
      <c r="I31" s="649">
        <f>Décembre_2025!AL5+Relevés!R5</f>
        <v>3.9972222222222222</v>
      </c>
      <c r="J31" s="649"/>
      <c r="K31" s="560">
        <f>Décembre_2025!BP79</f>
        <v>33.576388888888886</v>
      </c>
      <c r="L31" s="386"/>
      <c r="M31" s="577" t="str">
        <f ca="1">T3</f>
        <v>22h11</v>
      </c>
      <c r="N31" s="572">
        <f ca="1">V3</f>
        <v>55</v>
      </c>
      <c r="O31" s="577" t="str">
        <f ca="1">U3</f>
        <v>15h36</v>
      </c>
      <c r="P31" s="386"/>
      <c r="Q31" s="573"/>
      <c r="S31" s="550" t="s">
        <v>358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39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↔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221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365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4">
        <f ca="1">NOW()</f>
        <v>46018.371615393517</v>
      </c>
      <c r="C34" s="644"/>
      <c r="D34" s="644"/>
      <c r="E34" s="644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5" t="str">
        <f ca="1">REPT("À demain",AND(NOW()-TODAY()&gt;A34,A34&lt;&gt;""))</f>
        <v/>
      </c>
      <c r="B35" s="64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328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0.1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357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218</v>
      </c>
      <c r="U37" s="583"/>
      <c r="V37" s="583"/>
      <c r="W37" s="583"/>
      <c r="X37" s="583"/>
      <c r="Y37" s="583"/>
      <c r="Z37" s="583"/>
      <c r="AA37" s="583"/>
      <c r="AB37" s="333">
        <f>AB34-AB35-AB36</f>
        <v>58.4</v>
      </c>
      <c r="AD37" t="s">
        <v>166</v>
      </c>
      <c r="AE37" s="361"/>
    </row>
    <row r="38" spans="1:34" ht="15" customHeight="1" thickBot="1">
      <c r="S38" s="550" t="s">
        <v>366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358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222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76.083333333333329</v>
      </c>
      <c r="H41" s="352">
        <v>48</v>
      </c>
      <c r="I41" s="351">
        <v>240</v>
      </c>
      <c r="J41" s="345"/>
      <c r="K41" s="353">
        <f>100*(1-(AE3/M41))</f>
        <v>28.718181818181819</v>
      </c>
      <c r="L41" s="352">
        <v>50</v>
      </c>
      <c r="M41" s="351">
        <v>1100</v>
      </c>
      <c r="N41" s="341"/>
      <c r="S41" s="550" t="s">
        <v>367</v>
      </c>
      <c r="U41" s="583"/>
      <c r="V41" s="583"/>
      <c r="W41" s="583"/>
      <c r="X41" s="583"/>
      <c r="Y41" s="583"/>
      <c r="Z41" s="583"/>
      <c r="AA41" s="583"/>
      <c r="AB41" s="350">
        <f>Relevés!E5</f>
        <v>-1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15.216666666666665</v>
      </c>
      <c r="I42" s="342" t="s">
        <v>162</v>
      </c>
      <c r="J42" s="345"/>
      <c r="K42" s="344" t="s">
        <v>161</v>
      </c>
      <c r="L42" s="343">
        <f>20*K41/100</f>
        <v>5.7436363636363641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357</v>
      </c>
      <c r="U43" s="583"/>
      <c r="V43" s="583"/>
      <c r="W43" s="583"/>
      <c r="X43" s="583"/>
      <c r="Y43" s="583"/>
      <c r="Z43" s="583"/>
      <c r="AA43" s="583"/>
      <c r="AB43" s="333">
        <f>AB40-AB41-AB42</f>
        <v>59.5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219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368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358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223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369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329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357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224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370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358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230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371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357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225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372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358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231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373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330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357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226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374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358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232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375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357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227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372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358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233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376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331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357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228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377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358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234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378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357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229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370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358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235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379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332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357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236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380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358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240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381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357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237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382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333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358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241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383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357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212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384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358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242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385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357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238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386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334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358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243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365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357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220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387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358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244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388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357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239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389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335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358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251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390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357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245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391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358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252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390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357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246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392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336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358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253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393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357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247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394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358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254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395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357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248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396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337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358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255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397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357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249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398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358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256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399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357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250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400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338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358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262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401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357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257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402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358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263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403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339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357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258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404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358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264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405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357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259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406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358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265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407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340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357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260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406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358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266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408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357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261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409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358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267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410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341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357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268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411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358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274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410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357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269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411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358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239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412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342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357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270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413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358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275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414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357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271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415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358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276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416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343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357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272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417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358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277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395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357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273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418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358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278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419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344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357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279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420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358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284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421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357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280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422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358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285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423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345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357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281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424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358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286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425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357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227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426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358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287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361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346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357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282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427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358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288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428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357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283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429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358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289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430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347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357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290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431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358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296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432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357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291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391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348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358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297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433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357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292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387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358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298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434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357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293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435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349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358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299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436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357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294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360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358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300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437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357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295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389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350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358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307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438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357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301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439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358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308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440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357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302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441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351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358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309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395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357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303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422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358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310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419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357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304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392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352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358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311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442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357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305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389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358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312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416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357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306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443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353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358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318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444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357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313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394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358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319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442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357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314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445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354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358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452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446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357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315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415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358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320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442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355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357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316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447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358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321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448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357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317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449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358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322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450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356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357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323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449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358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324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419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357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325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439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358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326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361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204</v>
      </c>
      <c r="C1" s="459"/>
      <c r="D1" s="454">
        <f ca="1">NOW()</f>
        <v>46018.371615393517</v>
      </c>
      <c r="E1" s="458" t="s">
        <v>200</v>
      </c>
      <c r="F1" s="457" t="s">
        <v>203</v>
      </c>
      <c r="G1" s="456"/>
      <c r="H1" s="221"/>
      <c r="I1" s="2">
        <f>Décembre_2025!$L$7</f>
        <v>-1.4</v>
      </c>
      <c r="J1" s="2">
        <f>Décembre_2025!$R$7</f>
        <v>15.9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  <c r="I2" s="617">
        <f>IF(I1=50,50,I1*0.8)</f>
        <v>-1.1199999999999999</v>
      </c>
      <c r="J2" s="2">
        <f>IF(J1=50,50,J1*0.8)</f>
        <v>12.72</v>
      </c>
    </row>
    <row r="3" spans="1:10" ht="22.5" customHeight="1">
      <c r="A3" s="439"/>
      <c r="B3" s="447" t="s">
        <v>480</v>
      </c>
      <c r="C3" s="452"/>
      <c r="D3" s="221"/>
      <c r="E3" s="439"/>
      <c r="F3" s="440" t="s">
        <v>197</v>
      </c>
      <c r="G3" s="438"/>
      <c r="H3" s="221"/>
      <c r="I3" s="68" t="s">
        <v>478</v>
      </c>
      <c r="J3" s="68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451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">
        <f>Relevés!E5</f>
        <v>-1</v>
      </c>
      <c r="E26" s="2">
        <f>Relevés!$H$5</f>
        <v>0.1</v>
      </c>
    </row>
    <row r="27" spans="1:8">
      <c r="A27" s="439"/>
      <c r="B27" s="221"/>
      <c r="C27" s="438"/>
      <c r="D27" s="2">
        <f>D26*1.5</f>
        <v>-1.5</v>
      </c>
      <c r="E27" s="2">
        <f>E26*0.9</f>
        <v>9.0000000000000011E-2</v>
      </c>
      <c r="F27" s="19"/>
    </row>
    <row r="28" spans="1:8">
      <c r="A28" s="439"/>
      <c r="B28" s="221"/>
      <c r="C28" s="438"/>
      <c r="D28" s="68" t="s">
        <v>479</v>
      </c>
      <c r="E28" s="68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3" t="s">
        <v>474</v>
      </c>
    </row>
    <row r="2" spans="2:6">
      <c r="B2" s="611">
        <v>1.3</v>
      </c>
      <c r="C2" s="612">
        <v>15.9</v>
      </c>
    </row>
    <row r="3" spans="2:6">
      <c r="B3" s="614">
        <f>IF(B2=50,50,B2*0.8)</f>
        <v>1.04</v>
      </c>
      <c r="C3" s="615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6">
        <v>50</v>
      </c>
      <c r="D5" s="2">
        <f t="shared" ref="D5:D52" si="0">B5-C5</f>
        <v>0</v>
      </c>
    </row>
    <row r="6" spans="2:6">
      <c r="B6" s="2">
        <v>45</v>
      </c>
      <c r="C6" s="616">
        <v>36</v>
      </c>
      <c r="D6" s="2">
        <f t="shared" si="0"/>
        <v>9</v>
      </c>
    </row>
    <row r="7" spans="2:6">
      <c r="B7" s="2">
        <v>40</v>
      </c>
      <c r="C7" s="616">
        <v>32</v>
      </c>
      <c r="D7" s="2">
        <f t="shared" si="0"/>
        <v>8</v>
      </c>
    </row>
    <row r="8" spans="2:6">
      <c r="B8" s="2">
        <v>39</v>
      </c>
      <c r="C8" s="616">
        <v>31</v>
      </c>
      <c r="D8" s="2">
        <f t="shared" si="0"/>
        <v>8</v>
      </c>
    </row>
    <row r="9" spans="2:6">
      <c r="B9" s="2">
        <v>38</v>
      </c>
      <c r="C9" s="616">
        <v>30</v>
      </c>
      <c r="D9" s="2">
        <f t="shared" si="0"/>
        <v>8</v>
      </c>
    </row>
    <row r="10" spans="2:6">
      <c r="B10" s="2">
        <v>37</v>
      </c>
      <c r="C10" s="616">
        <v>29.5</v>
      </c>
      <c r="D10" s="2">
        <f t="shared" si="0"/>
        <v>7.5</v>
      </c>
    </row>
    <row r="11" spans="2:6">
      <c r="B11" s="2">
        <v>36</v>
      </c>
      <c r="C11" s="616">
        <v>29</v>
      </c>
      <c r="D11" s="2">
        <f t="shared" si="0"/>
        <v>7</v>
      </c>
    </row>
    <row r="12" spans="2:6">
      <c r="B12" s="2">
        <v>35</v>
      </c>
      <c r="C12" s="616">
        <v>28</v>
      </c>
      <c r="D12" s="2">
        <f t="shared" si="0"/>
        <v>7</v>
      </c>
    </row>
    <row r="13" spans="2:6">
      <c r="B13" s="2">
        <v>34</v>
      </c>
      <c r="C13" s="616">
        <v>27</v>
      </c>
      <c r="D13" s="2">
        <f t="shared" si="0"/>
        <v>7</v>
      </c>
    </row>
    <row r="14" spans="2:6">
      <c r="B14" s="2">
        <v>33</v>
      </c>
      <c r="C14" s="616">
        <v>26</v>
      </c>
      <c r="D14" s="2">
        <f t="shared" si="0"/>
        <v>7</v>
      </c>
    </row>
    <row r="15" spans="2:6">
      <c r="B15" s="2">
        <v>32</v>
      </c>
      <c r="C15" s="616">
        <v>25.5</v>
      </c>
      <c r="D15" s="2">
        <f t="shared" si="0"/>
        <v>6.5</v>
      </c>
    </row>
    <row r="16" spans="2:6">
      <c r="B16" s="2">
        <v>31</v>
      </c>
      <c r="C16" s="616">
        <v>25</v>
      </c>
      <c r="D16" s="2">
        <f t="shared" si="0"/>
        <v>6</v>
      </c>
    </row>
    <row r="17" spans="2:4">
      <c r="B17" s="2">
        <v>30</v>
      </c>
      <c r="C17" s="616">
        <v>24</v>
      </c>
      <c r="D17" s="2">
        <f t="shared" si="0"/>
        <v>6</v>
      </c>
    </row>
    <row r="18" spans="2:4">
      <c r="B18" s="2">
        <v>29</v>
      </c>
      <c r="C18" s="616">
        <v>23.5</v>
      </c>
      <c r="D18" s="2">
        <f t="shared" si="0"/>
        <v>5.5</v>
      </c>
    </row>
    <row r="19" spans="2:4">
      <c r="B19" s="2">
        <v>28</v>
      </c>
      <c r="C19" s="616">
        <v>22.5</v>
      </c>
      <c r="D19" s="2">
        <f t="shared" si="0"/>
        <v>5.5</v>
      </c>
    </row>
    <row r="20" spans="2:4">
      <c r="B20" s="2">
        <v>27</v>
      </c>
      <c r="C20" s="616">
        <v>21.5</v>
      </c>
      <c r="D20" s="2">
        <f t="shared" si="0"/>
        <v>5.5</v>
      </c>
    </row>
    <row r="21" spans="2:4">
      <c r="B21" s="2">
        <v>26</v>
      </c>
      <c r="C21" s="616">
        <v>21</v>
      </c>
      <c r="D21" s="2">
        <f t="shared" si="0"/>
        <v>5</v>
      </c>
    </row>
    <row r="22" spans="2:4">
      <c r="B22" s="2">
        <v>25</v>
      </c>
      <c r="C22" s="616">
        <v>20</v>
      </c>
      <c r="D22" s="2">
        <f t="shared" si="0"/>
        <v>5</v>
      </c>
    </row>
    <row r="23" spans="2:4">
      <c r="B23" s="2">
        <v>24</v>
      </c>
      <c r="C23" s="616">
        <v>19</v>
      </c>
      <c r="D23" s="2">
        <f t="shared" si="0"/>
        <v>5</v>
      </c>
    </row>
    <row r="24" spans="2:4">
      <c r="B24" s="2">
        <v>23</v>
      </c>
      <c r="C24" s="616">
        <v>18</v>
      </c>
      <c r="D24" s="2">
        <f t="shared" si="0"/>
        <v>5</v>
      </c>
    </row>
    <row r="25" spans="2:4">
      <c r="B25" s="2">
        <v>22</v>
      </c>
      <c r="C25" s="616">
        <v>17.5</v>
      </c>
      <c r="D25" s="2">
        <f t="shared" si="0"/>
        <v>4.5</v>
      </c>
    </row>
    <row r="26" spans="2:4">
      <c r="B26" s="2">
        <v>21</v>
      </c>
      <c r="C26" s="616">
        <v>17</v>
      </c>
      <c r="D26" s="2">
        <f t="shared" si="0"/>
        <v>4</v>
      </c>
    </row>
    <row r="27" spans="2:4">
      <c r="B27" s="2">
        <v>20</v>
      </c>
      <c r="C27" s="616">
        <v>16</v>
      </c>
      <c r="D27" s="2">
        <f t="shared" si="0"/>
        <v>4</v>
      </c>
    </row>
    <row r="28" spans="2:4">
      <c r="B28" s="2">
        <v>19</v>
      </c>
      <c r="C28" s="616">
        <v>15</v>
      </c>
      <c r="D28" s="2">
        <f t="shared" si="0"/>
        <v>4</v>
      </c>
    </row>
    <row r="29" spans="2:4">
      <c r="B29" s="2">
        <v>18</v>
      </c>
      <c r="C29" s="616">
        <v>14</v>
      </c>
      <c r="D29" s="2">
        <f t="shared" si="0"/>
        <v>4</v>
      </c>
    </row>
    <row r="30" spans="2:4">
      <c r="B30" s="2">
        <v>17</v>
      </c>
      <c r="C30" s="616">
        <v>13.5</v>
      </c>
      <c r="D30" s="2">
        <f t="shared" si="0"/>
        <v>3.5</v>
      </c>
    </row>
    <row r="31" spans="2:4">
      <c r="B31" s="2">
        <v>16</v>
      </c>
      <c r="C31" s="616">
        <v>13</v>
      </c>
      <c r="D31" s="2">
        <f t="shared" si="0"/>
        <v>3</v>
      </c>
    </row>
    <row r="32" spans="2:4">
      <c r="B32" s="2">
        <v>15</v>
      </c>
      <c r="C32" s="616">
        <v>12</v>
      </c>
      <c r="D32" s="2">
        <f t="shared" si="0"/>
        <v>3</v>
      </c>
    </row>
    <row r="33" spans="2:4">
      <c r="B33" s="2">
        <v>14</v>
      </c>
      <c r="C33" s="616">
        <v>11.5</v>
      </c>
      <c r="D33" s="2">
        <f t="shared" si="0"/>
        <v>2.5</v>
      </c>
    </row>
    <row r="34" spans="2:4">
      <c r="B34" s="2">
        <v>13</v>
      </c>
      <c r="C34" s="616">
        <v>10</v>
      </c>
      <c r="D34" s="2">
        <f t="shared" si="0"/>
        <v>3</v>
      </c>
    </row>
    <row r="35" spans="2:4">
      <c r="B35" s="2">
        <v>12</v>
      </c>
      <c r="C35" s="616">
        <v>9.5</v>
      </c>
      <c r="D35" s="2">
        <f t="shared" si="0"/>
        <v>2.5</v>
      </c>
    </row>
    <row r="36" spans="2:4">
      <c r="B36" s="2">
        <v>11</v>
      </c>
      <c r="C36" s="616">
        <v>9</v>
      </c>
      <c r="D36" s="2">
        <f t="shared" si="0"/>
        <v>2</v>
      </c>
    </row>
    <row r="37" spans="2:4">
      <c r="B37" s="2">
        <v>10</v>
      </c>
      <c r="C37" s="616">
        <v>8</v>
      </c>
      <c r="D37" s="2">
        <f t="shared" si="0"/>
        <v>2</v>
      </c>
    </row>
    <row r="38" spans="2:4">
      <c r="B38" s="2">
        <v>9</v>
      </c>
      <c r="C38" s="616">
        <v>7.5</v>
      </c>
      <c r="D38" s="2">
        <f t="shared" si="0"/>
        <v>1.5</v>
      </c>
    </row>
    <row r="39" spans="2:4">
      <c r="B39" s="2">
        <v>8</v>
      </c>
      <c r="C39" s="616">
        <v>6.5</v>
      </c>
      <c r="D39" s="2">
        <f t="shared" si="0"/>
        <v>1.5</v>
      </c>
    </row>
    <row r="40" spans="2:4">
      <c r="B40" s="2">
        <v>7</v>
      </c>
      <c r="C40" s="616">
        <v>6</v>
      </c>
      <c r="D40" s="2">
        <f t="shared" si="0"/>
        <v>1</v>
      </c>
    </row>
    <row r="41" spans="2:4">
      <c r="B41" s="2">
        <v>6</v>
      </c>
      <c r="C41" s="616">
        <v>5</v>
      </c>
      <c r="D41" s="2">
        <f t="shared" si="0"/>
        <v>1</v>
      </c>
    </row>
    <row r="42" spans="2:4">
      <c r="B42" s="2">
        <v>5</v>
      </c>
      <c r="C42" s="616">
        <v>4</v>
      </c>
      <c r="D42" s="2">
        <f t="shared" si="0"/>
        <v>1</v>
      </c>
    </row>
    <row r="43" spans="2:4">
      <c r="B43" s="2">
        <v>3</v>
      </c>
      <c r="C43" s="616">
        <v>2.5</v>
      </c>
      <c r="D43" s="2">
        <f t="shared" si="0"/>
        <v>0.5</v>
      </c>
    </row>
    <row r="44" spans="2:4">
      <c r="B44" s="2">
        <v>0</v>
      </c>
      <c r="C44" s="616">
        <v>0</v>
      </c>
      <c r="D44" s="2">
        <f t="shared" si="0"/>
        <v>0</v>
      </c>
    </row>
    <row r="45" spans="2:4">
      <c r="B45" s="2">
        <v>-3</v>
      </c>
      <c r="C45" s="616">
        <v>-2</v>
      </c>
      <c r="D45" s="2">
        <f t="shared" si="0"/>
        <v>-1</v>
      </c>
    </row>
    <row r="46" spans="2:4">
      <c r="B46" s="2">
        <v>-5</v>
      </c>
      <c r="C46" s="616">
        <v>-3</v>
      </c>
      <c r="D46" s="2">
        <f t="shared" si="0"/>
        <v>-2</v>
      </c>
    </row>
    <row r="47" spans="2:4">
      <c r="B47" s="2">
        <v>-7</v>
      </c>
      <c r="C47" s="616">
        <v>-5</v>
      </c>
      <c r="D47" s="2">
        <f t="shared" si="0"/>
        <v>-2</v>
      </c>
    </row>
    <row r="48" spans="2:4">
      <c r="B48" s="2">
        <v>-10</v>
      </c>
      <c r="C48" s="616">
        <v>7.5</v>
      </c>
      <c r="D48" s="2">
        <f t="shared" si="0"/>
        <v>-17.5</v>
      </c>
    </row>
    <row r="49" spans="2:4">
      <c r="B49" s="2">
        <v>-12</v>
      </c>
      <c r="C49" s="616">
        <v>-9</v>
      </c>
      <c r="D49" s="2">
        <f t="shared" si="0"/>
        <v>-3</v>
      </c>
    </row>
    <row r="50" spans="2:4">
      <c r="B50" s="2">
        <v>-15</v>
      </c>
      <c r="C50" s="616">
        <v>-11.5</v>
      </c>
      <c r="D50" s="2">
        <f t="shared" si="0"/>
        <v>-3.5</v>
      </c>
    </row>
    <row r="51" spans="2:4">
      <c r="B51" s="2">
        <v>-18</v>
      </c>
      <c r="C51" s="616">
        <v>-14</v>
      </c>
      <c r="D51" s="2">
        <f t="shared" si="0"/>
        <v>-4</v>
      </c>
    </row>
    <row r="52" spans="2:4">
      <c r="B52" s="2">
        <v>-20</v>
      </c>
      <c r="C52" s="61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2025-12-27T07:56:31Z</dcterms:modified>
</cp:coreProperties>
</file>